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7320" activeTab="0"/>
  </bookViews>
  <sheets>
    <sheet name="０時３５分確定" sheetId="1" r:id="rId1"/>
  </sheets>
  <definedNames>
    <definedName name="_xlnm.Print_Area" localSheetId="0">'０時３５分確定'!$A$1:$M$16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<sst xmlns="http://schemas.openxmlformats.org/spreadsheetml/2006/main" count="34" uniqueCount="34">
  <si>
    <t>山形県選挙管理委員会</t>
  </si>
  <si>
    <t>得票総数</t>
  </si>
  <si>
    <t>有　　効</t>
  </si>
  <si>
    <t>投票総数</t>
  </si>
  <si>
    <t>　　　そ　の　他</t>
  </si>
  <si>
    <t>投 票 者</t>
  </si>
  <si>
    <t>確定時刻</t>
  </si>
  <si>
    <t>市町村名</t>
  </si>
  <si>
    <t>投 票 数</t>
  </si>
  <si>
    <t>不受理</t>
  </si>
  <si>
    <t>持帰り</t>
  </si>
  <si>
    <t>計</t>
  </si>
  <si>
    <t>総　　数</t>
  </si>
  <si>
    <t>等　　</t>
  </si>
  <si>
    <t>得 票 率</t>
  </si>
  <si>
    <t>開 票 率</t>
  </si>
  <si>
    <t>惜 敗 率</t>
  </si>
  <si>
    <t>山形市</t>
  </si>
  <si>
    <t>上山市</t>
  </si>
  <si>
    <t>天童市</t>
  </si>
  <si>
    <t>山辺町</t>
  </si>
  <si>
    <t>中山町</t>
  </si>
  <si>
    <t>利　　明</t>
  </si>
  <si>
    <t>道　　彦</t>
  </si>
  <si>
    <t>石　　川</t>
  </si>
  <si>
    <t>渉</t>
  </si>
  <si>
    <t>投票数</t>
  </si>
  <si>
    <t>平成１７年９月１１日執行　衆議院小選挙区選出議員選挙（第１区）開票速報</t>
  </si>
  <si>
    <t>０時３５分確定</t>
  </si>
  <si>
    <r>
      <t xml:space="preserve"> </t>
    </r>
    <r>
      <rPr>
        <sz val="12"/>
        <rFont val="ＭＳ ゴシック"/>
        <family val="3"/>
      </rPr>
      <t xml:space="preserve"> </t>
    </r>
    <r>
      <rPr>
        <sz val="12"/>
        <rFont val="ＭＳ ゴシック"/>
        <family val="3"/>
      </rPr>
      <t>候　補　者　別　得　票　数</t>
    </r>
  </si>
  <si>
    <t>無　効</t>
  </si>
  <si>
    <t>えんどう</t>
  </si>
  <si>
    <t>か　　の</t>
  </si>
  <si>
    <t>　１区 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</si>
</sst>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%"/>
    <numFmt numFmtId="177" formatCode="0.000%"/>
    <numFmt numFmtId="178" formatCode="0;[Red]0"/>
  </numFmts>
  <fonts count="6">
    <font>
      <sz val="12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41">
    <xf numFmtId="37" fontId="0" fillId="0" borderId="0" xfId="0" applyAlignment="1">
      <alignment/>
    </xf>
    <xf numFmtId="37" fontId="0" fillId="0" borderId="0" xfId="0" applyFont="1" applyAlignment="1" applyProtection="1">
      <alignment vertical="center"/>
      <protection/>
    </xf>
    <xf numFmtId="37" fontId="0" fillId="0" borderId="0" xfId="0" applyFont="1" applyAlignment="1" applyProtection="1">
      <alignment/>
      <protection/>
    </xf>
    <xf numFmtId="37" fontId="0" fillId="0" borderId="1" xfId="0" applyFont="1" applyBorder="1" applyAlignment="1" applyProtection="1">
      <alignment vertical="center"/>
      <protection/>
    </xf>
    <xf numFmtId="37" fontId="0" fillId="0" borderId="2" xfId="0" applyFont="1" applyBorder="1" applyAlignment="1" applyProtection="1">
      <alignment horizontal="left" vertical="center"/>
      <protection/>
    </xf>
    <xf numFmtId="37" fontId="0" fillId="0" borderId="2" xfId="0" applyFont="1" applyBorder="1" applyAlignment="1" applyProtection="1">
      <alignment vertical="center"/>
      <protection/>
    </xf>
    <xf numFmtId="37" fontId="0" fillId="0" borderId="3" xfId="0" applyFont="1" applyBorder="1" applyAlignment="1" applyProtection="1">
      <alignment vertical="center"/>
      <protection/>
    </xf>
    <xf numFmtId="37" fontId="0" fillId="0" borderId="4" xfId="0" applyFont="1" applyBorder="1" applyAlignment="1" applyProtection="1">
      <alignment horizontal="center" vertical="center"/>
      <protection/>
    </xf>
    <xf numFmtId="37" fontId="0" fillId="0" borderId="5" xfId="0" applyFont="1" applyBorder="1" applyAlignment="1" applyProtection="1">
      <alignment horizontal="center" vertical="center"/>
      <protection/>
    </xf>
    <xf numFmtId="37" fontId="0" fillId="0" borderId="2" xfId="0" applyFont="1" applyBorder="1" applyAlignment="1" applyProtection="1">
      <alignment horizontal="center" vertical="center"/>
      <protection/>
    </xf>
    <xf numFmtId="37" fontId="0" fillId="0" borderId="6" xfId="0" applyFont="1" applyBorder="1" applyAlignment="1" applyProtection="1">
      <alignment horizontal="center" vertical="center"/>
      <protection/>
    </xf>
    <xf numFmtId="37" fontId="0" fillId="0" borderId="7" xfId="0" applyFont="1" applyBorder="1" applyAlignment="1" applyProtection="1">
      <alignment horizontal="center" vertical="center"/>
      <protection/>
    </xf>
    <xf numFmtId="37" fontId="0" fillId="0" borderId="8" xfId="0" applyFont="1" applyBorder="1" applyAlignment="1" applyProtection="1">
      <alignment vertical="center"/>
      <protection/>
    </xf>
    <xf numFmtId="37" fontId="0" fillId="0" borderId="7" xfId="0" applyFont="1" applyBorder="1" applyAlignment="1" applyProtection="1">
      <alignment vertical="center"/>
      <protection/>
    </xf>
    <xf numFmtId="37" fontId="0" fillId="0" borderId="9" xfId="0" applyFont="1" applyBorder="1" applyAlignment="1" applyProtection="1">
      <alignment vertical="center"/>
      <protection/>
    </xf>
    <xf numFmtId="37" fontId="0" fillId="0" borderId="10" xfId="0" applyFont="1" applyBorder="1" applyAlignment="1" applyProtection="1">
      <alignment horizontal="center"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vertical="center"/>
      <protection locked="0"/>
    </xf>
    <xf numFmtId="37" fontId="0" fillId="0" borderId="13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vertical="center"/>
      <protection/>
    </xf>
    <xf numFmtId="10" fontId="0" fillId="0" borderId="14" xfId="0" applyNumberFormat="1" applyFont="1" applyBorder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vertical="center"/>
      <protection/>
    </xf>
    <xf numFmtId="10" fontId="0" fillId="0" borderId="15" xfId="0" applyNumberFormat="1" applyFont="1" applyBorder="1" applyAlignment="1" applyProtection="1">
      <alignment vertical="center"/>
      <protection/>
    </xf>
    <xf numFmtId="10" fontId="0" fillId="0" borderId="16" xfId="0" applyNumberFormat="1" applyFont="1" applyBorder="1" applyAlignment="1" applyProtection="1">
      <alignment horizontal="center" vertical="center"/>
      <protection/>
    </xf>
    <xf numFmtId="10" fontId="0" fillId="0" borderId="17" xfId="0" applyNumberFormat="1" applyFont="1" applyBorder="1" applyAlignment="1" applyProtection="1">
      <alignment vertical="center"/>
      <protection/>
    </xf>
    <xf numFmtId="20" fontId="0" fillId="0" borderId="13" xfId="0" applyNumberFormat="1" applyFont="1" applyBorder="1" applyAlignment="1" applyProtection="1">
      <alignment vertical="center"/>
      <protection locked="0"/>
    </xf>
    <xf numFmtId="10" fontId="0" fillId="0" borderId="16" xfId="0" applyNumberFormat="1" applyFont="1" applyBorder="1" applyAlignment="1" applyProtection="1">
      <alignment vertical="center"/>
      <protection/>
    </xf>
    <xf numFmtId="177" fontId="0" fillId="0" borderId="15" xfId="0" applyNumberFormat="1" applyFont="1" applyBorder="1" applyAlignment="1" applyProtection="1">
      <alignment vertical="center"/>
      <protection/>
    </xf>
    <xf numFmtId="37" fontId="5" fillId="0" borderId="0" xfId="0" applyFont="1" applyAlignment="1" applyProtection="1">
      <alignment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8" xfId="0" applyFont="1" applyBorder="1" applyAlignment="1" applyProtection="1">
      <alignment horizontal="center" vertical="center"/>
      <protection/>
    </xf>
    <xf numFmtId="37" fontId="0" fillId="0" borderId="7" xfId="0" applyFont="1" applyBorder="1" applyAlignment="1" applyProtection="1">
      <alignment vertical="center"/>
      <protection locked="0"/>
    </xf>
    <xf numFmtId="20" fontId="0" fillId="0" borderId="8" xfId="0" applyNumberFormat="1" applyFont="1" applyBorder="1" applyAlignment="1" applyProtection="1">
      <alignment vertical="center"/>
      <protection locked="0"/>
    </xf>
    <xf numFmtId="37" fontId="0" fillId="0" borderId="14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20" xfId="0" applyFont="1" applyBorder="1" applyAlignment="1" applyProtection="1">
      <alignment vertical="center"/>
      <protection/>
    </xf>
    <xf numFmtId="20" fontId="0" fillId="0" borderId="20" xfId="0" applyNumberFormat="1" applyFont="1" applyBorder="1" applyAlignment="1" applyProtection="1">
      <alignment vertical="center"/>
      <protection locked="0"/>
    </xf>
    <xf numFmtId="177" fontId="0" fillId="0" borderId="21" xfId="0" applyNumberFormat="1" applyFont="1" applyBorder="1" applyAlignment="1" applyProtection="1">
      <alignment vertical="center"/>
      <protection/>
    </xf>
    <xf numFmtId="37" fontId="0" fillId="0" borderId="22" xfId="0" applyFont="1" applyBorder="1" applyAlignment="1" applyProtection="1">
      <alignment horizontal="center" vertical="center"/>
      <protection/>
    </xf>
    <xf numFmtId="37" fontId="4" fillId="0" borderId="0" xfId="0" applyFont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M17"/>
  <sheetViews>
    <sheetView tabSelected="1" defaultGridColor="0" zoomScale="75" zoomScaleNormal="75" colorId="22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19" sqref="O19"/>
    </sheetView>
  </sheetViews>
  <sheetFormatPr defaultColWidth="10.59765625" defaultRowHeight="15"/>
  <cols>
    <col min="1" max="1" width="10.59765625" style="2" customWidth="1"/>
    <col min="2" max="4" width="10.09765625" style="2" customWidth="1"/>
    <col min="5" max="5" width="10.59765625" style="2" customWidth="1"/>
    <col min="6" max="6" width="8.59765625" style="2" customWidth="1"/>
    <col min="7" max="7" width="7.5" style="2" customWidth="1"/>
    <col min="8" max="8" width="8.59765625" style="2" customWidth="1"/>
    <col min="9" max="11" width="6.59765625" style="2" customWidth="1"/>
    <col min="12" max="13" width="8.59765625" style="2" customWidth="1"/>
    <col min="14" max="16384" width="10.59765625" style="2" customWidth="1"/>
  </cols>
  <sheetData>
    <row r="1" spans="1:247" ht="23.25" customHeight="1">
      <c r="A1" s="40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</row>
    <row r="2" spans="1:247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</row>
    <row r="3" spans="2:247" ht="21.75" customHeight="1">
      <c r="B3" s="1"/>
      <c r="E3" s="29" t="s">
        <v>28</v>
      </c>
      <c r="F3" s="1"/>
      <c r="G3" s="1"/>
      <c r="H3" s="1"/>
      <c r="I3" s="1"/>
      <c r="J3" s="1"/>
      <c r="K3" s="29" t="s">
        <v>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</row>
    <row r="4" spans="1:247" ht="21.7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</row>
    <row r="5" spans="1:247" ht="21.75" customHeight="1">
      <c r="A5" s="3"/>
      <c r="B5" s="4" t="s">
        <v>29</v>
      </c>
      <c r="C5" s="5"/>
      <c r="D5" s="5"/>
      <c r="E5" s="39" t="s">
        <v>1</v>
      </c>
      <c r="F5" s="8" t="s">
        <v>2</v>
      </c>
      <c r="G5" s="8" t="s">
        <v>30</v>
      </c>
      <c r="H5" s="8" t="s">
        <v>3</v>
      </c>
      <c r="I5" s="9" t="s">
        <v>4</v>
      </c>
      <c r="J5" s="5"/>
      <c r="K5" s="6"/>
      <c r="L5" s="8" t="s">
        <v>5</v>
      </c>
      <c r="M5" s="7" t="s">
        <v>6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</row>
    <row r="6" spans="1:247" ht="21.75" customHeight="1">
      <c r="A6" s="10" t="s">
        <v>7</v>
      </c>
      <c r="B6" s="11" t="s">
        <v>31</v>
      </c>
      <c r="C6" s="11" t="s">
        <v>32</v>
      </c>
      <c r="D6" s="11" t="s">
        <v>24</v>
      </c>
      <c r="E6" s="12"/>
      <c r="F6" s="11" t="s">
        <v>8</v>
      </c>
      <c r="G6" s="11" t="s">
        <v>26</v>
      </c>
      <c r="H6" s="13"/>
      <c r="I6" s="11" t="s">
        <v>9</v>
      </c>
      <c r="J6" s="11" t="s">
        <v>10</v>
      </c>
      <c r="K6" s="11" t="s">
        <v>11</v>
      </c>
      <c r="L6" s="11" t="s">
        <v>12</v>
      </c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</row>
    <row r="7" spans="1:247" ht="21.75" customHeight="1" thickBot="1">
      <c r="A7" s="14"/>
      <c r="B7" s="15" t="s">
        <v>22</v>
      </c>
      <c r="C7" s="15" t="s">
        <v>23</v>
      </c>
      <c r="D7" s="15" t="s">
        <v>25</v>
      </c>
      <c r="E7" s="16"/>
      <c r="F7" s="17"/>
      <c r="G7" s="17"/>
      <c r="H7" s="17"/>
      <c r="I7" s="17"/>
      <c r="J7" s="15" t="s">
        <v>13</v>
      </c>
      <c r="K7" s="17"/>
      <c r="L7" s="17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</row>
    <row r="8" spans="1:247" ht="21.75" customHeight="1" thickTop="1">
      <c r="A8" s="31" t="s">
        <v>17</v>
      </c>
      <c r="B8" s="18">
        <v>78619</v>
      </c>
      <c r="C8" s="18">
        <v>59742</v>
      </c>
      <c r="D8" s="18">
        <v>7366</v>
      </c>
      <c r="E8" s="19">
        <f aca="true" t="shared" si="0" ref="E8:E13">SUM(B8:D8)</f>
        <v>145727</v>
      </c>
      <c r="F8" s="18">
        <f>E8</f>
        <v>145727</v>
      </c>
      <c r="G8" s="18">
        <v>1754</v>
      </c>
      <c r="H8" s="20">
        <f>F8+G8</f>
        <v>147481</v>
      </c>
      <c r="I8" s="18">
        <v>0</v>
      </c>
      <c r="J8" s="18">
        <v>0</v>
      </c>
      <c r="K8" s="20">
        <f aca="true" t="shared" si="1" ref="K8:K13">SUM(I8:J8)</f>
        <v>0</v>
      </c>
      <c r="L8" s="20">
        <f aca="true" t="shared" si="2" ref="L8:L13">H8+K8</f>
        <v>147481</v>
      </c>
      <c r="M8" s="26">
        <v>1.0173611111111112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</row>
    <row r="9" spans="1:247" ht="21.75" customHeight="1">
      <c r="A9" s="31" t="s">
        <v>18</v>
      </c>
      <c r="B9" s="18">
        <v>14714</v>
      </c>
      <c r="C9" s="18">
        <v>7194</v>
      </c>
      <c r="D9" s="18">
        <v>1014</v>
      </c>
      <c r="E9" s="19">
        <f t="shared" si="0"/>
        <v>22922</v>
      </c>
      <c r="F9" s="18">
        <f>E9</f>
        <v>22922</v>
      </c>
      <c r="G9" s="18">
        <v>280</v>
      </c>
      <c r="H9" s="20">
        <f>F9+G9</f>
        <v>23202</v>
      </c>
      <c r="I9" s="18">
        <v>0</v>
      </c>
      <c r="J9" s="18">
        <v>0</v>
      </c>
      <c r="K9" s="20">
        <f t="shared" si="1"/>
        <v>0</v>
      </c>
      <c r="L9" s="20">
        <f t="shared" si="2"/>
        <v>23202</v>
      </c>
      <c r="M9" s="26">
        <v>0.9611111111111111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</row>
    <row r="10" spans="1:247" ht="21.75" customHeight="1">
      <c r="A10" s="31" t="s">
        <v>19</v>
      </c>
      <c r="B10" s="18">
        <v>21871</v>
      </c>
      <c r="C10" s="18">
        <v>13431</v>
      </c>
      <c r="D10" s="18">
        <v>1412</v>
      </c>
      <c r="E10" s="19">
        <f t="shared" si="0"/>
        <v>36714</v>
      </c>
      <c r="F10" s="18">
        <f>E10</f>
        <v>36714</v>
      </c>
      <c r="G10" s="18">
        <v>476</v>
      </c>
      <c r="H10" s="20">
        <f>F10+G10</f>
        <v>37190</v>
      </c>
      <c r="I10" s="18">
        <v>0</v>
      </c>
      <c r="J10" s="18">
        <v>3</v>
      </c>
      <c r="K10" s="20">
        <f t="shared" si="1"/>
        <v>3</v>
      </c>
      <c r="L10" s="20">
        <f t="shared" si="2"/>
        <v>37193</v>
      </c>
      <c r="M10" s="26"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</row>
    <row r="11" spans="1:247" ht="21.75" customHeight="1">
      <c r="A11" s="31" t="s">
        <v>20</v>
      </c>
      <c r="B11" s="18">
        <v>5914</v>
      </c>
      <c r="C11" s="18">
        <v>3419</v>
      </c>
      <c r="D11" s="18">
        <v>436</v>
      </c>
      <c r="E11" s="19">
        <f t="shared" si="0"/>
        <v>9769</v>
      </c>
      <c r="F11" s="18">
        <f>E11</f>
        <v>9769</v>
      </c>
      <c r="G11" s="18">
        <v>102</v>
      </c>
      <c r="H11" s="20">
        <f>F11+G11</f>
        <v>9871</v>
      </c>
      <c r="I11" s="18">
        <v>0</v>
      </c>
      <c r="J11" s="18">
        <v>0</v>
      </c>
      <c r="K11" s="20">
        <f t="shared" si="1"/>
        <v>0</v>
      </c>
      <c r="L11" s="20">
        <f t="shared" si="2"/>
        <v>9871</v>
      </c>
      <c r="M11" s="26">
        <v>0.9395833333333333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</row>
    <row r="12" spans="1:247" ht="21.75" customHeight="1" thickBot="1">
      <c r="A12" s="10" t="s">
        <v>21</v>
      </c>
      <c r="B12" s="32">
        <v>4656</v>
      </c>
      <c r="C12" s="32">
        <v>2969</v>
      </c>
      <c r="D12" s="32">
        <v>308</v>
      </c>
      <c r="E12" s="12">
        <f t="shared" si="0"/>
        <v>7933</v>
      </c>
      <c r="F12" s="18">
        <f>E12</f>
        <v>7933</v>
      </c>
      <c r="G12" s="32">
        <v>83</v>
      </c>
      <c r="H12" s="13">
        <f>F12+G12</f>
        <v>8016</v>
      </c>
      <c r="I12" s="32">
        <v>1</v>
      </c>
      <c r="J12" s="32">
        <v>0</v>
      </c>
      <c r="K12" s="13">
        <f t="shared" si="1"/>
        <v>1</v>
      </c>
      <c r="L12" s="13">
        <f t="shared" si="2"/>
        <v>8017</v>
      </c>
      <c r="M12" s="33">
        <v>0.9319444444444445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</row>
    <row r="13" spans="1:247" ht="21.75" customHeight="1" thickBot="1">
      <c r="A13" s="30" t="s">
        <v>33</v>
      </c>
      <c r="B13" s="34">
        <f>SUM(B8:B12)</f>
        <v>125774</v>
      </c>
      <c r="C13" s="35">
        <f>SUM(C8:C12)</f>
        <v>86755</v>
      </c>
      <c r="D13" s="35">
        <f>SUM(D8:D12)</f>
        <v>10536</v>
      </c>
      <c r="E13" s="36">
        <f t="shared" si="0"/>
        <v>223065</v>
      </c>
      <c r="F13" s="35">
        <f>SUM(F8:F12)</f>
        <v>223065</v>
      </c>
      <c r="G13" s="35">
        <f>SUM(G8:G12)</f>
        <v>2695</v>
      </c>
      <c r="H13" s="35">
        <f>SUM(H8:H12)</f>
        <v>225760</v>
      </c>
      <c r="I13" s="35">
        <f>SUM(I8:I12)</f>
        <v>1</v>
      </c>
      <c r="J13" s="35">
        <f>SUM(J8:J12)</f>
        <v>3</v>
      </c>
      <c r="K13" s="35">
        <f t="shared" si="1"/>
        <v>4</v>
      </c>
      <c r="L13" s="35">
        <f t="shared" si="2"/>
        <v>225764</v>
      </c>
      <c r="M13" s="37">
        <v>0.024305555555555556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</row>
    <row r="14" ht="21.75" customHeight="1" thickBot="1"/>
    <row r="15" spans="1:13" ht="21.75" customHeight="1" thickBot="1">
      <c r="A15" s="21" t="s">
        <v>14</v>
      </c>
      <c r="B15" s="27">
        <f>B13/$E$13</f>
        <v>0.5638446192813754</v>
      </c>
      <c r="C15" s="23">
        <f>C13/$E$13</f>
        <v>0.388922511375608</v>
      </c>
      <c r="D15" s="23">
        <f>D13/$E$13</f>
        <v>0.04723286934301661</v>
      </c>
      <c r="E15" s="22"/>
      <c r="F15" s="22"/>
      <c r="G15" s="22"/>
      <c r="H15" s="22"/>
      <c r="I15" s="22"/>
      <c r="J15" s="22"/>
      <c r="K15" s="22"/>
      <c r="L15" s="21" t="s">
        <v>15</v>
      </c>
      <c r="M15" s="23">
        <v>1</v>
      </c>
    </row>
    <row r="16" spans="1:13" ht="21.75" customHeight="1" thickBot="1">
      <c r="A16" s="24" t="s">
        <v>16</v>
      </c>
      <c r="B16" s="28">
        <f>ROUNDDOWN(B13/MAX(B13:D13),5)</f>
        <v>1</v>
      </c>
      <c r="C16" s="28">
        <f>ROUNDDOWN(C13/MAX(B13:D13),5)</f>
        <v>0.68976</v>
      </c>
      <c r="D16" s="38"/>
      <c r="E16" s="22"/>
      <c r="F16" s="22"/>
      <c r="G16" s="22"/>
      <c r="H16" s="22"/>
      <c r="I16" s="22"/>
      <c r="J16" s="22"/>
      <c r="K16" s="22"/>
      <c r="L16" s="25"/>
      <c r="M16" s="25"/>
    </row>
    <row r="17" spans="1:13" ht="21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</sheetData>
  <sheetProtection/>
  <mergeCells count="1">
    <mergeCell ref="A1:M1"/>
  </mergeCells>
  <printOptions/>
  <pageMargins left="0.78" right="0.5" top="0.787" bottom="0.5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</dc:creator>
  <cp:keywords/>
  <dc:description/>
  <cp:lastModifiedBy>User</cp:lastModifiedBy>
  <cp:lastPrinted>2005-09-01T12:23:30Z</cp:lastPrinted>
  <dcterms:created xsi:type="dcterms:W3CDTF">2000-03-03T00:15:07Z</dcterms:created>
  <dcterms:modified xsi:type="dcterms:W3CDTF">2006-03-15T06:00:38Z</dcterms:modified>
  <cp:category/>
  <cp:version/>
  <cp:contentType/>
  <cp:contentStatus/>
</cp:coreProperties>
</file>