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965" tabRatio="602" activeTab="0"/>
  </bookViews>
  <sheets>
    <sheet name="国民審査開票結果" sheetId="1" r:id="rId1"/>
  </sheets>
  <definedNames>
    <definedName name="_xlnm.Print_Area" localSheetId="0">'国民審査開票結果'!$A$1:$AG$65</definedName>
    <definedName name="_xlnm.Print_Titles" localSheetId="0">'国民審査開票結果'!$A:$A</definedName>
  </definedNames>
  <calcPr fullCalcOnLoad="1"/>
</workbook>
</file>

<file path=xl/sharedStrings.xml><?xml version="1.0" encoding="utf-8"?>
<sst xmlns="http://schemas.openxmlformats.org/spreadsheetml/2006/main" count="146" uniqueCount="85">
  <si>
    <t>山形県選挙管理委員会(1)</t>
  </si>
  <si>
    <t>　　　　 　 そ　　の　　他</t>
  </si>
  <si>
    <t>罷免を可</t>
  </si>
  <si>
    <t>記載を無</t>
  </si>
  <si>
    <t>投票者総数</t>
  </si>
  <si>
    <t>市町村名</t>
  </si>
  <si>
    <t>とする投</t>
  </si>
  <si>
    <t>としない</t>
  </si>
  <si>
    <t>効とされ</t>
  </si>
  <si>
    <t>計</t>
  </si>
  <si>
    <t>有効投票数</t>
  </si>
  <si>
    <t>無効投票数</t>
  </si>
  <si>
    <t>投票総数</t>
  </si>
  <si>
    <t>不受理</t>
  </si>
  <si>
    <t>持帰り等</t>
  </si>
  <si>
    <t>確定時刻</t>
  </si>
  <si>
    <t>票の数　</t>
  </si>
  <si>
    <t>投票の数</t>
  </si>
  <si>
    <t>たものの</t>
  </si>
  <si>
    <t>数　　　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</si>
  <si>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</si>
  <si>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</si>
  <si>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</si>
  <si>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</si>
  <si>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</si>
  <si>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</si>
  <si>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</si>
  <si>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</si>
  <si>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</si>
  <si>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</si>
  <si>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東 根 市</t>
  </si>
  <si>
    <t>尾花沢市</t>
  </si>
  <si>
    <t>南 陽 市</t>
  </si>
  <si>
    <t>市    計</t>
  </si>
  <si>
    <t>山 辺 町</t>
  </si>
  <si>
    <t>中 山 町</t>
  </si>
  <si>
    <t>東村山郡計</t>
  </si>
  <si>
    <t>河 北 町</t>
  </si>
  <si>
    <t>西 川 町</t>
  </si>
  <si>
    <t>朝 日 町</t>
  </si>
  <si>
    <t>大 江 町</t>
  </si>
  <si>
    <t>西村山郡計</t>
  </si>
  <si>
    <t>大石田町</t>
  </si>
  <si>
    <t>北村山郡計</t>
  </si>
  <si>
    <t>金 山 町</t>
  </si>
  <si>
    <t>最 上 町</t>
  </si>
  <si>
    <t>舟 形 町</t>
  </si>
  <si>
    <t>真室川町</t>
  </si>
  <si>
    <t>大 蔵 村</t>
  </si>
  <si>
    <t>鮭 川 村</t>
  </si>
  <si>
    <t>戸 沢 村</t>
  </si>
  <si>
    <t>最上郡計</t>
  </si>
  <si>
    <t>高 畠 町</t>
  </si>
  <si>
    <t>川 西 町</t>
  </si>
  <si>
    <t>東置賜郡計</t>
  </si>
  <si>
    <t>小 国 町</t>
  </si>
  <si>
    <t>白 鷹 町</t>
  </si>
  <si>
    <t>飯 豊 町</t>
  </si>
  <si>
    <t>西置賜郡計</t>
  </si>
  <si>
    <t>藤 島 町</t>
  </si>
  <si>
    <t>羽 黒 町</t>
  </si>
  <si>
    <t>櫛 引 町</t>
  </si>
  <si>
    <t>三 川 町</t>
  </si>
  <si>
    <t>朝 日 村</t>
  </si>
  <si>
    <t>東田川郡計</t>
  </si>
  <si>
    <t>温 海 町</t>
  </si>
  <si>
    <t>西田川郡計</t>
  </si>
  <si>
    <t>遊 佐 町</t>
  </si>
  <si>
    <t>八 幡 町</t>
  </si>
  <si>
    <t>松 山 町</t>
  </si>
  <si>
    <t>平 田 町</t>
  </si>
  <si>
    <t>飽海郡計</t>
  </si>
  <si>
    <t>郡　　計</t>
  </si>
  <si>
    <t>県    計</t>
  </si>
  <si>
    <t>庄 内 町</t>
  </si>
  <si>
    <t>　平成１７年９月１１日執行　最高裁判所裁判官国民審査開票結果</t>
  </si>
  <si>
    <t xml:space="preserve"> ２時３５分確定</t>
  </si>
  <si>
    <t>山形県選挙管理委員会(2)</t>
  </si>
  <si>
    <t xml:space="preserve">    山形県選挙管理委員会(3)</t>
  </si>
  <si>
    <t>古　田　　佑　紀</t>
  </si>
  <si>
    <t>中　川　　了　滋</t>
  </si>
  <si>
    <t>堀　籠　　幸　男</t>
  </si>
  <si>
    <t>今　井　　　功</t>
  </si>
  <si>
    <t>津　野　　　修</t>
  </si>
  <si>
    <t>才　口　　千　　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</si>
</sst>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38" fontId="2" fillId="0" borderId="0" xfId="16" applyFont="1" applyAlignment="1" applyProtection="1">
      <alignment vertical="center"/>
      <protection/>
    </xf>
    <xf numFmtId="38" fontId="2" fillId="0" borderId="0" xfId="16" applyFont="1" applyAlignment="1" applyProtection="1">
      <alignment/>
      <protection/>
    </xf>
    <xf numFmtId="38" fontId="2" fillId="0" borderId="1" xfId="16" applyFont="1" applyBorder="1" applyAlignment="1" applyProtection="1">
      <alignment vertical="center"/>
      <protection/>
    </xf>
    <xf numFmtId="20" fontId="2" fillId="0" borderId="0" xfId="16" applyNumberFormat="1" applyFont="1" applyAlignment="1" applyProtection="1">
      <alignment vertical="center"/>
      <protection/>
    </xf>
    <xf numFmtId="38" fontId="3" fillId="0" borderId="2" xfId="16" applyFont="1" applyBorder="1" applyAlignment="1" applyProtection="1">
      <alignment vertical="center"/>
      <protection/>
    </xf>
    <xf numFmtId="38" fontId="3" fillId="0" borderId="3" xfId="16" applyFont="1" applyBorder="1" applyAlignment="1" applyProtection="1">
      <alignment vertical="center"/>
      <protection/>
    </xf>
    <xf numFmtId="38" fontId="3" fillId="0" borderId="4" xfId="16" applyFont="1" applyBorder="1" applyAlignment="1" applyProtection="1">
      <alignment vertical="center"/>
      <protection/>
    </xf>
    <xf numFmtId="38" fontId="3" fillId="0" borderId="5" xfId="16" applyFont="1" applyBorder="1" applyAlignment="1" applyProtection="1">
      <alignment vertical="center"/>
      <protection/>
    </xf>
    <xf numFmtId="20" fontId="3" fillId="0" borderId="6" xfId="16" applyNumberFormat="1" applyFont="1" applyBorder="1" applyAlignment="1" applyProtection="1">
      <alignment vertical="center"/>
      <protection/>
    </xf>
    <xf numFmtId="38" fontId="3" fillId="0" borderId="0" xfId="16" applyFont="1" applyAlignment="1" applyProtection="1">
      <alignment vertical="center"/>
      <protection/>
    </xf>
    <xf numFmtId="38" fontId="3" fillId="0" borderId="7" xfId="16" applyFont="1" applyBorder="1" applyAlignment="1" applyProtection="1">
      <alignment vertical="center"/>
      <protection/>
    </xf>
    <xf numFmtId="38" fontId="3" fillId="0" borderId="8" xfId="16" applyFont="1" applyBorder="1" applyAlignment="1" applyProtection="1">
      <alignment horizontal="center" vertical="center"/>
      <protection/>
    </xf>
    <xf numFmtId="38" fontId="3" fillId="0" borderId="9" xfId="16" applyFont="1" applyBorder="1" applyAlignment="1" applyProtection="1">
      <alignment vertical="center"/>
      <protection/>
    </xf>
    <xf numFmtId="38" fontId="3" fillId="0" borderId="8" xfId="16" applyFont="1" applyBorder="1" applyAlignment="1" applyProtection="1">
      <alignment vertical="center"/>
      <protection/>
    </xf>
    <xf numFmtId="20" fontId="3" fillId="0" borderId="10" xfId="16" applyNumberFormat="1" applyFont="1" applyBorder="1" applyAlignment="1" applyProtection="1">
      <alignment vertical="center"/>
      <protection/>
    </xf>
    <xf numFmtId="38" fontId="3" fillId="0" borderId="9" xfId="16" applyFont="1" applyBorder="1" applyAlignment="1" applyProtection="1">
      <alignment horizontal="center" vertical="center"/>
      <protection/>
    </xf>
    <xf numFmtId="38" fontId="3" fillId="0" borderId="7" xfId="16" applyFont="1" applyBorder="1" applyAlignment="1" applyProtection="1">
      <alignment horizontal="center" vertical="center"/>
      <protection/>
    </xf>
    <xf numFmtId="20" fontId="3" fillId="0" borderId="10" xfId="16" applyNumberFormat="1" applyFont="1" applyBorder="1" applyAlignment="1" applyProtection="1">
      <alignment horizontal="center" vertical="center"/>
      <protection/>
    </xf>
    <xf numFmtId="38" fontId="3" fillId="0" borderId="11" xfId="16" applyFont="1" applyBorder="1" applyAlignment="1" applyProtection="1">
      <alignment vertical="center"/>
      <protection/>
    </xf>
    <xf numFmtId="38" fontId="3" fillId="0" borderId="12" xfId="16" applyFont="1" applyBorder="1" applyAlignment="1" applyProtection="1">
      <alignment vertical="center"/>
      <protection/>
    </xf>
    <xf numFmtId="38" fontId="3" fillId="0" borderId="13" xfId="16" applyFont="1" applyBorder="1" applyAlignment="1" applyProtection="1">
      <alignment vertical="center"/>
      <protection/>
    </xf>
    <xf numFmtId="20" fontId="3" fillId="0" borderId="14" xfId="16" applyNumberFormat="1" applyFont="1" applyBorder="1" applyAlignment="1" applyProtection="1">
      <alignment vertical="center"/>
      <protection/>
    </xf>
    <xf numFmtId="38" fontId="3" fillId="0" borderId="15" xfId="16" applyFont="1" applyBorder="1" applyAlignment="1" applyProtection="1">
      <alignment horizontal="center" vertical="center"/>
      <protection/>
    </xf>
    <xf numFmtId="38" fontId="3" fillId="0" borderId="16" xfId="16" applyFont="1" applyBorder="1" applyAlignment="1" applyProtection="1">
      <alignment vertical="center"/>
      <protection locked="0"/>
    </xf>
    <xf numFmtId="38" fontId="3" fillId="0" borderId="17" xfId="16" applyFont="1" applyBorder="1" applyAlignment="1" applyProtection="1">
      <alignment vertical="center"/>
      <protection/>
    </xf>
    <xf numFmtId="38" fontId="3" fillId="0" borderId="18" xfId="16" applyFont="1" applyBorder="1" applyAlignment="1" applyProtection="1">
      <alignment horizontal="center" vertical="center"/>
      <protection/>
    </xf>
    <xf numFmtId="38" fontId="3" fillId="0" borderId="19" xfId="16" applyFont="1" applyBorder="1" applyAlignment="1" applyProtection="1">
      <alignment vertical="center"/>
      <protection locked="0"/>
    </xf>
    <xf numFmtId="38" fontId="3" fillId="0" borderId="20" xfId="16" applyFont="1" applyBorder="1" applyAlignment="1" applyProtection="1">
      <alignment vertical="center"/>
      <protection/>
    </xf>
    <xf numFmtId="38" fontId="3" fillId="0" borderId="19" xfId="16" applyFont="1" applyBorder="1" applyAlignment="1" applyProtection="1">
      <alignment vertical="center"/>
      <protection/>
    </xf>
    <xf numFmtId="38" fontId="4" fillId="0" borderId="16" xfId="16" applyFont="1" applyBorder="1" applyAlignment="1" applyProtection="1">
      <alignment vertical="center"/>
      <protection locked="0"/>
    </xf>
    <xf numFmtId="38" fontId="4" fillId="0" borderId="17" xfId="16" applyFont="1" applyBorder="1" applyAlignment="1" applyProtection="1">
      <alignment vertical="center"/>
      <protection/>
    </xf>
    <xf numFmtId="38" fontId="4" fillId="0" borderId="16" xfId="16" applyFont="1" applyBorder="1" applyAlignment="1" applyProtection="1">
      <alignment vertical="center"/>
      <protection/>
    </xf>
    <xf numFmtId="20" fontId="4" fillId="0" borderId="17" xfId="16" applyNumberFormat="1" applyFont="1" applyBorder="1" applyAlignment="1" applyProtection="1">
      <alignment vertical="center"/>
      <protection locked="0"/>
    </xf>
    <xf numFmtId="38" fontId="4" fillId="0" borderId="19" xfId="16" applyFont="1" applyBorder="1" applyAlignment="1" applyProtection="1">
      <alignment vertical="center"/>
      <protection locked="0"/>
    </xf>
    <xf numFmtId="38" fontId="4" fillId="0" borderId="20" xfId="16" applyFont="1" applyBorder="1" applyAlignment="1" applyProtection="1">
      <alignment vertical="center"/>
      <protection/>
    </xf>
    <xf numFmtId="38" fontId="4" fillId="0" borderId="19" xfId="16" applyFont="1" applyBorder="1" applyAlignment="1" applyProtection="1">
      <alignment vertical="center"/>
      <protection/>
    </xf>
    <xf numFmtId="20" fontId="4" fillId="0" borderId="20" xfId="16" applyNumberFormat="1" applyFont="1" applyBorder="1" applyAlignment="1" applyProtection="1">
      <alignment vertical="center"/>
      <protection locked="0"/>
    </xf>
    <xf numFmtId="20" fontId="4" fillId="0" borderId="20" xfId="16" applyNumberFormat="1" applyFont="1" applyBorder="1" applyAlignment="1" applyProtection="1">
      <alignment vertical="center"/>
      <protection/>
    </xf>
    <xf numFmtId="38" fontId="3" fillId="0" borderId="0" xfId="16" applyFont="1" applyAlignment="1" applyProtection="1">
      <alignment/>
      <protection/>
    </xf>
    <xf numFmtId="20" fontId="2" fillId="0" borderId="0" xfId="16" applyNumberFormat="1" applyFont="1" applyAlignment="1" applyProtection="1">
      <alignment/>
      <protection/>
    </xf>
    <xf numFmtId="38" fontId="4" fillId="0" borderId="8" xfId="16" applyFont="1" applyBorder="1" applyAlignment="1" applyProtection="1">
      <alignment horizontal="center" vertical="center"/>
      <protection/>
    </xf>
    <xf numFmtId="38" fontId="4" fillId="0" borderId="12" xfId="16" applyFont="1" applyBorder="1" applyAlignment="1" applyProtection="1">
      <alignment vertical="center"/>
      <protection/>
    </xf>
    <xf numFmtId="38" fontId="4" fillId="0" borderId="12" xfId="16" applyFont="1" applyBorder="1" applyAlignment="1" applyProtection="1">
      <alignment horizontal="center" vertical="center"/>
      <protection/>
    </xf>
    <xf numFmtId="38" fontId="5" fillId="0" borderId="0" xfId="16" applyFont="1" applyAlignment="1" applyProtection="1">
      <alignment vertical="center"/>
      <protection/>
    </xf>
    <xf numFmtId="38" fontId="3" fillId="0" borderId="21" xfId="16" applyFont="1" applyBorder="1" applyAlignment="1" applyProtection="1">
      <alignment horizontal="center" vertical="center"/>
      <protection/>
    </xf>
    <xf numFmtId="38" fontId="3" fillId="0" borderId="5" xfId="16" applyFont="1" applyBorder="1" applyAlignment="1" applyProtection="1">
      <alignment vertical="center"/>
      <protection locked="0"/>
    </xf>
    <xf numFmtId="38" fontId="3" fillId="0" borderId="22" xfId="16" applyFont="1" applyBorder="1" applyAlignment="1" applyProtection="1">
      <alignment vertical="center"/>
      <protection/>
    </xf>
    <xf numFmtId="38" fontId="4" fillId="0" borderId="5" xfId="16" applyFont="1" applyBorder="1" applyAlignment="1" applyProtection="1">
      <alignment vertical="center"/>
      <protection locked="0"/>
    </xf>
    <xf numFmtId="38" fontId="4" fillId="0" borderId="22" xfId="16" applyFont="1" applyBorder="1" applyAlignment="1" applyProtection="1">
      <alignment vertical="center"/>
      <protection/>
    </xf>
    <xf numFmtId="38" fontId="4" fillId="0" borderId="5" xfId="16" applyFont="1" applyBorder="1" applyAlignment="1" applyProtection="1">
      <alignment vertical="center"/>
      <protection/>
    </xf>
    <xf numFmtId="20" fontId="4" fillId="0" borderId="22" xfId="16" applyNumberFormat="1" applyFont="1" applyBorder="1" applyAlignment="1" applyProtection="1">
      <alignment vertical="center"/>
      <protection locked="0"/>
    </xf>
    <xf numFmtId="38" fontId="3" fillId="0" borderId="8" xfId="16" applyFont="1" applyBorder="1" applyAlignment="1" applyProtection="1">
      <alignment vertical="center"/>
      <protection locked="0"/>
    </xf>
    <xf numFmtId="38" fontId="4" fillId="0" borderId="8" xfId="16" applyFont="1" applyBorder="1" applyAlignment="1" applyProtection="1">
      <alignment vertical="center"/>
      <protection locked="0"/>
    </xf>
    <xf numFmtId="38" fontId="4" fillId="0" borderId="9" xfId="16" applyFont="1" applyBorder="1" applyAlignment="1" applyProtection="1">
      <alignment vertical="center"/>
      <protection/>
    </xf>
    <xf numFmtId="38" fontId="4" fillId="0" borderId="8" xfId="16" applyFont="1" applyBorder="1" applyAlignment="1" applyProtection="1">
      <alignment vertical="center"/>
      <protection/>
    </xf>
    <xf numFmtId="20" fontId="4" fillId="0" borderId="9" xfId="16" applyNumberFormat="1" applyFont="1" applyBorder="1" applyAlignment="1" applyProtection="1">
      <alignment vertical="center"/>
      <protection locked="0"/>
    </xf>
    <xf numFmtId="38" fontId="3" fillId="0" borderId="23" xfId="16" applyFont="1" applyBorder="1" applyAlignment="1" applyProtection="1">
      <alignment horizontal="center" vertical="center"/>
      <protection/>
    </xf>
    <xf numFmtId="38" fontId="3" fillId="0" borderId="24" xfId="16" applyFont="1" applyBorder="1" applyAlignment="1" applyProtection="1">
      <alignment vertical="center"/>
      <protection/>
    </xf>
    <xf numFmtId="38" fontId="3" fillId="0" borderId="25" xfId="16" applyFont="1" applyBorder="1" applyAlignment="1" applyProtection="1">
      <alignment vertical="center"/>
      <protection/>
    </xf>
    <xf numFmtId="38" fontId="4" fillId="0" borderId="24" xfId="16" applyFont="1" applyBorder="1" applyAlignment="1" applyProtection="1">
      <alignment vertical="center"/>
      <protection/>
    </xf>
    <xf numFmtId="38" fontId="4" fillId="0" borderId="25" xfId="16" applyFont="1" applyBorder="1" applyAlignment="1" applyProtection="1">
      <alignment vertical="center"/>
      <protection/>
    </xf>
    <xf numFmtId="20" fontId="4" fillId="0" borderId="25" xfId="16" applyNumberFormat="1" applyFont="1" applyBorder="1" applyAlignment="1" applyProtection="1">
      <alignment vertical="center"/>
      <protection/>
    </xf>
    <xf numFmtId="38" fontId="5" fillId="0" borderId="0" xfId="16" applyFont="1" applyAlignment="1" applyProtection="1">
      <alignment horizontal="center" vertical="center"/>
      <protection/>
    </xf>
    <xf numFmtId="38" fontId="3" fillId="0" borderId="26" xfId="16" applyFont="1" applyBorder="1" applyAlignment="1" applyProtection="1">
      <alignment horizontal="center" vertical="center"/>
      <protection/>
    </xf>
    <xf numFmtId="38" fontId="3" fillId="0" borderId="3" xfId="16" applyFont="1" applyBorder="1" applyAlignment="1" applyProtection="1">
      <alignment horizontal="center" vertical="center"/>
      <protection/>
    </xf>
    <xf numFmtId="38" fontId="3" fillId="0" borderId="22" xfId="16" applyFont="1" applyBorder="1" applyAlignment="1" applyProtection="1">
      <alignment horizontal="center" vertical="center"/>
      <protection/>
    </xf>
    <xf numFmtId="38" fontId="2" fillId="0" borderId="0" xfId="16" applyFont="1" applyAlignment="1" applyProtection="1">
      <alignment horizontal="center" vertical="center"/>
      <protection/>
    </xf>
    <xf numFmtId="38" fontId="2" fillId="0" borderId="0" xfId="16" applyFont="1" applyAlignment="1" applyProtection="1">
      <alignment horizontal="lef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66"/>
  <sheetViews>
    <sheetView tabSelected="1" workbookViewId="0" topLeftCell="A1">
      <pane xSplit="1" ySplit="9" topLeftCell="B3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3" sqref="D3"/>
    </sheetView>
  </sheetViews>
  <sheetFormatPr defaultColWidth="10.625" defaultRowHeight="13.5"/>
  <cols>
    <col min="1" max="1" width="9.25390625" style="2" customWidth="1"/>
    <col min="2" max="25" width="6.875" style="2" customWidth="1"/>
    <col min="26" max="32" width="10.125" style="2" customWidth="1"/>
    <col min="33" max="33" width="10.125" style="40" customWidth="1"/>
    <col min="34" max="16384" width="10.625" style="2" customWidth="1"/>
  </cols>
  <sheetData>
    <row r="1" spans="1:240" ht="18.75" customHeight="1">
      <c r="A1" s="1"/>
      <c r="B1" s="44" t="s">
        <v>75</v>
      </c>
      <c r="C1" s="44"/>
      <c r="D1" s="1"/>
      <c r="E1" s="1"/>
      <c r="F1" s="1"/>
      <c r="G1" s="1"/>
      <c r="H1" s="1"/>
      <c r="I1" s="1"/>
      <c r="J1" s="1"/>
      <c r="K1" s="1"/>
      <c r="L1" s="1"/>
      <c r="M1" s="1"/>
      <c r="N1" s="63" t="s">
        <v>75</v>
      </c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 t="s">
        <v>75</v>
      </c>
      <c r="AA1" s="63"/>
      <c r="AB1" s="63"/>
      <c r="AC1" s="63"/>
      <c r="AD1" s="63"/>
      <c r="AE1" s="63"/>
      <c r="AF1" s="63"/>
      <c r="AG1" s="63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</row>
    <row r="2" spans="1:240" ht="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4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</row>
    <row r="3" spans="1:240" ht="16.5" customHeight="1">
      <c r="A3" s="1"/>
      <c r="B3" s="1"/>
      <c r="C3" s="1"/>
      <c r="D3" s="1"/>
      <c r="E3" s="1"/>
      <c r="F3" s="1" t="s">
        <v>76</v>
      </c>
      <c r="G3" s="1"/>
      <c r="H3" s="1"/>
      <c r="I3" s="67" t="s">
        <v>0</v>
      </c>
      <c r="J3" s="67"/>
      <c r="K3" s="67"/>
      <c r="L3" s="67"/>
      <c r="M3" s="67"/>
      <c r="N3" s="1"/>
      <c r="O3" s="1"/>
      <c r="P3" s="1"/>
      <c r="Q3" s="1"/>
      <c r="R3" s="1" t="s">
        <v>76</v>
      </c>
      <c r="S3" s="1"/>
      <c r="T3" s="1"/>
      <c r="U3" s="67" t="s">
        <v>77</v>
      </c>
      <c r="V3" s="67"/>
      <c r="W3" s="67"/>
      <c r="X3" s="67"/>
      <c r="Y3" s="67"/>
      <c r="Z3" s="1"/>
      <c r="AA3" s="1"/>
      <c r="AB3" s="1"/>
      <c r="AC3" s="1" t="s">
        <v>76</v>
      </c>
      <c r="AD3" s="1"/>
      <c r="AE3" s="68" t="s">
        <v>78</v>
      </c>
      <c r="AF3" s="68"/>
      <c r="AG3" s="68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</row>
    <row r="4" spans="1:240" ht="7.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</row>
    <row r="5" spans="1:240" s="39" customFormat="1" ht="12" customHeight="1">
      <c r="A5" s="5"/>
      <c r="B5" s="64" t="s">
        <v>79</v>
      </c>
      <c r="C5" s="65"/>
      <c r="D5" s="65"/>
      <c r="E5" s="66"/>
      <c r="F5" s="64" t="s">
        <v>80</v>
      </c>
      <c r="G5" s="65"/>
      <c r="H5" s="65"/>
      <c r="I5" s="66"/>
      <c r="J5" s="64" t="s">
        <v>81</v>
      </c>
      <c r="K5" s="65"/>
      <c r="L5" s="65"/>
      <c r="M5" s="66"/>
      <c r="N5" s="64" t="s">
        <v>82</v>
      </c>
      <c r="O5" s="65"/>
      <c r="P5" s="65"/>
      <c r="Q5" s="66"/>
      <c r="R5" s="64" t="s">
        <v>83</v>
      </c>
      <c r="S5" s="65"/>
      <c r="T5" s="65"/>
      <c r="U5" s="66"/>
      <c r="V5" s="64" t="s">
        <v>84</v>
      </c>
      <c r="W5" s="65"/>
      <c r="X5" s="65"/>
      <c r="Y5" s="66"/>
      <c r="Z5" s="7"/>
      <c r="AA5" s="7"/>
      <c r="AB5" s="7"/>
      <c r="AC5" s="6" t="s">
        <v>1</v>
      </c>
      <c r="AD5" s="6"/>
      <c r="AE5" s="8"/>
      <c r="AF5" s="7"/>
      <c r="AG5" s="9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</row>
    <row r="6" spans="1:240" s="39" customFormat="1" ht="12" customHeight="1">
      <c r="A6" s="11"/>
      <c r="B6" s="41" t="s">
        <v>2</v>
      </c>
      <c r="C6" s="41" t="s">
        <v>2</v>
      </c>
      <c r="D6" s="41" t="s">
        <v>3</v>
      </c>
      <c r="E6" s="13"/>
      <c r="F6" s="41" t="s">
        <v>2</v>
      </c>
      <c r="G6" s="41" t="s">
        <v>2</v>
      </c>
      <c r="H6" s="41" t="s">
        <v>3</v>
      </c>
      <c r="I6" s="13"/>
      <c r="J6" s="41" t="s">
        <v>2</v>
      </c>
      <c r="K6" s="41" t="s">
        <v>2</v>
      </c>
      <c r="L6" s="41" t="s">
        <v>3</v>
      </c>
      <c r="M6" s="13"/>
      <c r="N6" s="41" t="s">
        <v>2</v>
      </c>
      <c r="O6" s="41" t="s">
        <v>2</v>
      </c>
      <c r="P6" s="41" t="s">
        <v>3</v>
      </c>
      <c r="Q6" s="13"/>
      <c r="R6" s="41" t="s">
        <v>2</v>
      </c>
      <c r="S6" s="41" t="s">
        <v>2</v>
      </c>
      <c r="T6" s="41" t="s">
        <v>3</v>
      </c>
      <c r="U6" s="13"/>
      <c r="V6" s="41" t="s">
        <v>2</v>
      </c>
      <c r="W6" s="41" t="s">
        <v>2</v>
      </c>
      <c r="X6" s="41" t="s">
        <v>3</v>
      </c>
      <c r="Y6" s="13"/>
      <c r="Z6" s="14"/>
      <c r="AA6" s="14"/>
      <c r="AB6" s="14"/>
      <c r="AC6" s="14"/>
      <c r="AD6" s="14"/>
      <c r="AE6" s="14"/>
      <c r="AF6" s="14"/>
      <c r="AG6" s="15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</row>
    <row r="7" spans="1:240" s="39" customFormat="1" ht="12" customHeight="1">
      <c r="A7" s="17" t="s">
        <v>5</v>
      </c>
      <c r="B7" s="41" t="s">
        <v>6</v>
      </c>
      <c r="C7" s="41" t="s">
        <v>7</v>
      </c>
      <c r="D7" s="41" t="s">
        <v>8</v>
      </c>
      <c r="E7" s="16" t="s">
        <v>9</v>
      </c>
      <c r="F7" s="41" t="s">
        <v>6</v>
      </c>
      <c r="G7" s="41" t="s">
        <v>7</v>
      </c>
      <c r="H7" s="41" t="s">
        <v>8</v>
      </c>
      <c r="I7" s="16" t="s">
        <v>9</v>
      </c>
      <c r="J7" s="41" t="s">
        <v>6</v>
      </c>
      <c r="K7" s="41" t="s">
        <v>7</v>
      </c>
      <c r="L7" s="41" t="s">
        <v>8</v>
      </c>
      <c r="M7" s="16" t="s">
        <v>9</v>
      </c>
      <c r="N7" s="41" t="s">
        <v>6</v>
      </c>
      <c r="O7" s="41" t="s">
        <v>7</v>
      </c>
      <c r="P7" s="41" t="s">
        <v>8</v>
      </c>
      <c r="Q7" s="16" t="s">
        <v>9</v>
      </c>
      <c r="R7" s="41" t="s">
        <v>6</v>
      </c>
      <c r="S7" s="41" t="s">
        <v>7</v>
      </c>
      <c r="T7" s="41" t="s">
        <v>8</v>
      </c>
      <c r="U7" s="16" t="s">
        <v>9</v>
      </c>
      <c r="V7" s="41" t="s">
        <v>6</v>
      </c>
      <c r="W7" s="41" t="s">
        <v>7</v>
      </c>
      <c r="X7" s="41" t="s">
        <v>8</v>
      </c>
      <c r="Y7" s="16" t="s">
        <v>9</v>
      </c>
      <c r="Z7" s="12" t="s">
        <v>10</v>
      </c>
      <c r="AA7" s="12" t="s">
        <v>11</v>
      </c>
      <c r="AB7" s="12" t="s">
        <v>12</v>
      </c>
      <c r="AC7" s="12" t="s">
        <v>13</v>
      </c>
      <c r="AD7" s="12" t="s">
        <v>14</v>
      </c>
      <c r="AE7" s="12" t="s">
        <v>9</v>
      </c>
      <c r="AF7" s="12" t="s">
        <v>4</v>
      </c>
      <c r="AG7" s="18" t="s">
        <v>15</v>
      </c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</row>
    <row r="8" spans="1:240" s="39" customFormat="1" ht="12" customHeight="1">
      <c r="A8" s="11"/>
      <c r="B8" s="41" t="s">
        <v>16</v>
      </c>
      <c r="C8" s="41" t="s">
        <v>17</v>
      </c>
      <c r="D8" s="41" t="s">
        <v>18</v>
      </c>
      <c r="E8" s="13"/>
      <c r="F8" s="41" t="s">
        <v>16</v>
      </c>
      <c r="G8" s="41" t="s">
        <v>17</v>
      </c>
      <c r="H8" s="41" t="s">
        <v>18</v>
      </c>
      <c r="I8" s="13"/>
      <c r="J8" s="41" t="s">
        <v>16</v>
      </c>
      <c r="K8" s="41" t="s">
        <v>17</v>
      </c>
      <c r="L8" s="41" t="s">
        <v>18</v>
      </c>
      <c r="M8" s="13"/>
      <c r="N8" s="41" t="s">
        <v>16</v>
      </c>
      <c r="O8" s="41" t="s">
        <v>17</v>
      </c>
      <c r="P8" s="41" t="s">
        <v>18</v>
      </c>
      <c r="Q8" s="13"/>
      <c r="R8" s="41" t="s">
        <v>16</v>
      </c>
      <c r="S8" s="41" t="s">
        <v>17</v>
      </c>
      <c r="T8" s="41" t="s">
        <v>18</v>
      </c>
      <c r="U8" s="13"/>
      <c r="V8" s="41" t="s">
        <v>16</v>
      </c>
      <c r="W8" s="41" t="s">
        <v>17</v>
      </c>
      <c r="X8" s="41" t="s">
        <v>18</v>
      </c>
      <c r="Y8" s="13"/>
      <c r="Z8" s="14"/>
      <c r="AA8" s="14"/>
      <c r="AB8" s="14"/>
      <c r="AC8" s="14"/>
      <c r="AD8" s="14"/>
      <c r="AE8" s="14"/>
      <c r="AF8" s="14"/>
      <c r="AG8" s="15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</row>
    <row r="9" spans="1:240" s="39" customFormat="1" ht="12" customHeight="1" thickBot="1">
      <c r="A9" s="19"/>
      <c r="B9" s="42"/>
      <c r="C9" s="42"/>
      <c r="D9" s="43" t="s">
        <v>19</v>
      </c>
      <c r="E9" s="21"/>
      <c r="F9" s="42"/>
      <c r="G9" s="42"/>
      <c r="H9" s="43" t="s">
        <v>19</v>
      </c>
      <c r="I9" s="21"/>
      <c r="J9" s="42"/>
      <c r="K9" s="42"/>
      <c r="L9" s="43" t="s">
        <v>19</v>
      </c>
      <c r="M9" s="21"/>
      <c r="N9" s="42"/>
      <c r="O9" s="42"/>
      <c r="P9" s="43" t="s">
        <v>19</v>
      </c>
      <c r="Q9" s="21"/>
      <c r="R9" s="42"/>
      <c r="S9" s="42"/>
      <c r="T9" s="43" t="s">
        <v>19</v>
      </c>
      <c r="U9" s="21"/>
      <c r="V9" s="42"/>
      <c r="W9" s="42"/>
      <c r="X9" s="43" t="s">
        <v>19</v>
      </c>
      <c r="Y9" s="21"/>
      <c r="Z9" s="20"/>
      <c r="AA9" s="20"/>
      <c r="AB9" s="20"/>
      <c r="AC9" s="20"/>
      <c r="AD9" s="20"/>
      <c r="AE9" s="20"/>
      <c r="AF9" s="20"/>
      <c r="AG9" s="22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</row>
    <row r="10" spans="1:240" s="39" customFormat="1" ht="12.75" customHeight="1" thickTop="1">
      <c r="A10" s="23" t="s">
        <v>20</v>
      </c>
      <c r="B10" s="24">
        <v>10383</v>
      </c>
      <c r="C10" s="24">
        <v>126549</v>
      </c>
      <c r="D10" s="24">
        <v>0</v>
      </c>
      <c r="E10" s="25">
        <f aca="true" t="shared" si="0" ref="E10:E64">SUM(B10:D10)</f>
        <v>136932</v>
      </c>
      <c r="F10" s="24">
        <v>9854</v>
      </c>
      <c r="G10" s="24">
        <v>127078</v>
      </c>
      <c r="H10" s="24">
        <v>0</v>
      </c>
      <c r="I10" s="25">
        <f aca="true" t="shared" si="1" ref="I10:I64">SUM(F10:H10)</f>
        <v>136932</v>
      </c>
      <c r="J10" s="24">
        <v>10294</v>
      </c>
      <c r="K10" s="24">
        <v>126638</v>
      </c>
      <c r="L10" s="24">
        <v>0</v>
      </c>
      <c r="M10" s="25">
        <f aca="true" t="shared" si="2" ref="M10:M64">SUM(J10:L10)</f>
        <v>136932</v>
      </c>
      <c r="N10" s="24">
        <v>9693</v>
      </c>
      <c r="O10" s="24">
        <v>127239</v>
      </c>
      <c r="P10" s="24">
        <v>0</v>
      </c>
      <c r="Q10" s="25">
        <f aca="true" t="shared" si="3" ref="Q10:Q64">SUM(N10:P10)</f>
        <v>136932</v>
      </c>
      <c r="R10" s="24">
        <v>9698</v>
      </c>
      <c r="S10" s="24">
        <v>127234</v>
      </c>
      <c r="T10" s="24">
        <v>0</v>
      </c>
      <c r="U10" s="25">
        <f aca="true" t="shared" si="4" ref="U10:U64">SUM(R10:T10)</f>
        <v>136932</v>
      </c>
      <c r="V10" s="24">
        <v>10033</v>
      </c>
      <c r="W10" s="24">
        <v>126899</v>
      </c>
      <c r="X10" s="30">
        <v>0</v>
      </c>
      <c r="Y10" s="31">
        <f aca="true" t="shared" si="5" ref="Y10:Y64">SUM(V10:X10)</f>
        <v>136932</v>
      </c>
      <c r="Z10" s="32">
        <f aca="true" t="shared" si="6" ref="Z10:Z64">Y10</f>
        <v>136932</v>
      </c>
      <c r="AA10" s="30">
        <v>5234</v>
      </c>
      <c r="AB10" s="32">
        <f aca="true" t="shared" si="7" ref="AB10:AB64">Z10+AA10</f>
        <v>142166</v>
      </c>
      <c r="AC10" s="30">
        <v>0</v>
      </c>
      <c r="AD10" s="30">
        <v>165</v>
      </c>
      <c r="AE10" s="32">
        <f aca="true" t="shared" si="8" ref="AE10:AE64">SUM(AC10:AD10)</f>
        <v>165</v>
      </c>
      <c r="AF10" s="32">
        <f aca="true" t="shared" si="9" ref="AF10:AF64">AB10+AE10</f>
        <v>142331</v>
      </c>
      <c r="AG10" s="33">
        <v>0.09027777777777778</v>
      </c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</row>
    <row r="11" spans="1:240" s="39" customFormat="1" ht="12" customHeight="1">
      <c r="A11" s="23" t="s">
        <v>21</v>
      </c>
      <c r="B11" s="24">
        <v>3515</v>
      </c>
      <c r="C11" s="24">
        <v>46465</v>
      </c>
      <c r="D11" s="24">
        <v>0</v>
      </c>
      <c r="E11" s="25">
        <f t="shared" si="0"/>
        <v>49980</v>
      </c>
      <c r="F11" s="24">
        <v>3251</v>
      </c>
      <c r="G11" s="24">
        <v>46729</v>
      </c>
      <c r="H11" s="24">
        <v>0</v>
      </c>
      <c r="I11" s="25">
        <f t="shared" si="1"/>
        <v>49980</v>
      </c>
      <c r="J11" s="24">
        <v>3427</v>
      </c>
      <c r="K11" s="24">
        <v>46553</v>
      </c>
      <c r="L11" s="24">
        <v>0</v>
      </c>
      <c r="M11" s="25">
        <f t="shared" si="2"/>
        <v>49980</v>
      </c>
      <c r="N11" s="24">
        <v>3245</v>
      </c>
      <c r="O11" s="24">
        <v>46735</v>
      </c>
      <c r="P11" s="24">
        <v>0</v>
      </c>
      <c r="Q11" s="25">
        <f t="shared" si="3"/>
        <v>49980</v>
      </c>
      <c r="R11" s="24">
        <v>3134</v>
      </c>
      <c r="S11" s="24">
        <v>46846</v>
      </c>
      <c r="T11" s="24">
        <v>0</v>
      </c>
      <c r="U11" s="25">
        <f t="shared" si="4"/>
        <v>49980</v>
      </c>
      <c r="V11" s="24">
        <v>3326</v>
      </c>
      <c r="W11" s="24">
        <v>46654</v>
      </c>
      <c r="X11" s="30">
        <v>0</v>
      </c>
      <c r="Y11" s="31">
        <f t="shared" si="5"/>
        <v>49980</v>
      </c>
      <c r="Z11" s="32">
        <f t="shared" si="6"/>
        <v>49980</v>
      </c>
      <c r="AA11" s="30">
        <v>2209</v>
      </c>
      <c r="AB11" s="32">
        <f t="shared" si="7"/>
        <v>52189</v>
      </c>
      <c r="AC11" s="30">
        <v>0</v>
      </c>
      <c r="AD11" s="30">
        <v>47</v>
      </c>
      <c r="AE11" s="32">
        <f t="shared" si="8"/>
        <v>47</v>
      </c>
      <c r="AF11" s="32">
        <f t="shared" si="9"/>
        <v>52236</v>
      </c>
      <c r="AG11" s="33">
        <v>0.06944444444444443</v>
      </c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</row>
    <row r="12" spans="1:240" s="39" customFormat="1" ht="12" customHeight="1">
      <c r="A12" s="23" t="s">
        <v>22</v>
      </c>
      <c r="B12" s="24">
        <v>3095</v>
      </c>
      <c r="C12" s="24">
        <v>49565</v>
      </c>
      <c r="D12" s="24">
        <v>0</v>
      </c>
      <c r="E12" s="25">
        <f t="shared" si="0"/>
        <v>52660</v>
      </c>
      <c r="F12" s="24">
        <v>2923</v>
      </c>
      <c r="G12" s="24">
        <v>49737</v>
      </c>
      <c r="H12" s="24">
        <v>0</v>
      </c>
      <c r="I12" s="25">
        <f t="shared" si="1"/>
        <v>52660</v>
      </c>
      <c r="J12" s="24">
        <v>3008</v>
      </c>
      <c r="K12" s="24">
        <v>49652</v>
      </c>
      <c r="L12" s="24">
        <v>0</v>
      </c>
      <c r="M12" s="25">
        <f t="shared" si="2"/>
        <v>52660</v>
      </c>
      <c r="N12" s="24">
        <v>2867</v>
      </c>
      <c r="O12" s="24">
        <v>49793</v>
      </c>
      <c r="P12" s="24">
        <v>0</v>
      </c>
      <c r="Q12" s="25">
        <f t="shared" si="3"/>
        <v>52660</v>
      </c>
      <c r="R12" s="24">
        <v>2904</v>
      </c>
      <c r="S12" s="24">
        <v>49756</v>
      </c>
      <c r="T12" s="24">
        <v>0</v>
      </c>
      <c r="U12" s="25">
        <f t="shared" si="4"/>
        <v>52660</v>
      </c>
      <c r="V12" s="24">
        <v>2928</v>
      </c>
      <c r="W12" s="24">
        <v>49732</v>
      </c>
      <c r="X12" s="30">
        <v>0</v>
      </c>
      <c r="Y12" s="31">
        <f t="shared" si="5"/>
        <v>52660</v>
      </c>
      <c r="Z12" s="32">
        <f t="shared" si="6"/>
        <v>52660</v>
      </c>
      <c r="AA12" s="30">
        <v>2020</v>
      </c>
      <c r="AB12" s="32">
        <f t="shared" si="7"/>
        <v>54680</v>
      </c>
      <c r="AC12" s="30">
        <v>0</v>
      </c>
      <c r="AD12" s="30">
        <v>51</v>
      </c>
      <c r="AE12" s="32">
        <f t="shared" si="8"/>
        <v>51</v>
      </c>
      <c r="AF12" s="32">
        <f t="shared" si="9"/>
        <v>54731</v>
      </c>
      <c r="AG12" s="33">
        <v>0.006944444444444444</v>
      </c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</row>
    <row r="13" spans="1:240" s="39" customFormat="1" ht="12" customHeight="1">
      <c r="A13" s="23" t="s">
        <v>23</v>
      </c>
      <c r="B13" s="24">
        <v>3759</v>
      </c>
      <c r="C13" s="24">
        <v>46364</v>
      </c>
      <c r="D13" s="24">
        <v>0</v>
      </c>
      <c r="E13" s="25">
        <f t="shared" si="0"/>
        <v>50123</v>
      </c>
      <c r="F13" s="24">
        <v>3616</v>
      </c>
      <c r="G13" s="24">
        <v>46507</v>
      </c>
      <c r="H13" s="24">
        <v>0</v>
      </c>
      <c r="I13" s="25">
        <f t="shared" si="1"/>
        <v>50123</v>
      </c>
      <c r="J13" s="24">
        <v>3713</v>
      </c>
      <c r="K13" s="24">
        <v>46410</v>
      </c>
      <c r="L13" s="24">
        <v>0</v>
      </c>
      <c r="M13" s="25">
        <f t="shared" si="2"/>
        <v>50123</v>
      </c>
      <c r="N13" s="24">
        <v>3541</v>
      </c>
      <c r="O13" s="24">
        <v>46582</v>
      </c>
      <c r="P13" s="24">
        <v>0</v>
      </c>
      <c r="Q13" s="25">
        <f t="shared" si="3"/>
        <v>50123</v>
      </c>
      <c r="R13" s="24">
        <v>3541</v>
      </c>
      <c r="S13" s="24">
        <v>46582</v>
      </c>
      <c r="T13" s="24">
        <v>0</v>
      </c>
      <c r="U13" s="25">
        <f t="shared" si="4"/>
        <v>50123</v>
      </c>
      <c r="V13" s="24">
        <v>3616</v>
      </c>
      <c r="W13" s="24">
        <v>46507</v>
      </c>
      <c r="X13" s="30">
        <v>0</v>
      </c>
      <c r="Y13" s="31">
        <f t="shared" si="5"/>
        <v>50123</v>
      </c>
      <c r="Z13" s="32">
        <f t="shared" si="6"/>
        <v>50123</v>
      </c>
      <c r="AA13" s="30">
        <v>2115</v>
      </c>
      <c r="AB13" s="32">
        <f t="shared" si="7"/>
        <v>52238</v>
      </c>
      <c r="AC13" s="30">
        <v>0</v>
      </c>
      <c r="AD13" s="30">
        <v>35</v>
      </c>
      <c r="AE13" s="32">
        <f t="shared" si="8"/>
        <v>35</v>
      </c>
      <c r="AF13" s="32">
        <f t="shared" si="9"/>
        <v>52273</v>
      </c>
      <c r="AG13" s="33">
        <v>0.9965277777777778</v>
      </c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</row>
    <row r="14" spans="1:240" s="39" customFormat="1" ht="12" customHeight="1">
      <c r="A14" s="23" t="s">
        <v>24</v>
      </c>
      <c r="B14" s="24">
        <v>1893</v>
      </c>
      <c r="C14" s="24">
        <v>19308</v>
      </c>
      <c r="D14" s="24">
        <v>0</v>
      </c>
      <c r="E14" s="25">
        <f t="shared" si="0"/>
        <v>21201</v>
      </c>
      <c r="F14" s="24">
        <v>1809</v>
      </c>
      <c r="G14" s="24">
        <v>19392</v>
      </c>
      <c r="H14" s="24">
        <v>0</v>
      </c>
      <c r="I14" s="25">
        <f t="shared" si="1"/>
        <v>21201</v>
      </c>
      <c r="J14" s="24">
        <v>1851</v>
      </c>
      <c r="K14" s="24">
        <v>19350</v>
      </c>
      <c r="L14" s="24">
        <v>0</v>
      </c>
      <c r="M14" s="25">
        <f t="shared" si="2"/>
        <v>21201</v>
      </c>
      <c r="N14" s="24">
        <v>1766</v>
      </c>
      <c r="O14" s="24">
        <v>19435</v>
      </c>
      <c r="P14" s="24">
        <v>0</v>
      </c>
      <c r="Q14" s="25">
        <f t="shared" si="3"/>
        <v>21201</v>
      </c>
      <c r="R14" s="24">
        <v>1724</v>
      </c>
      <c r="S14" s="24">
        <v>19477</v>
      </c>
      <c r="T14" s="24">
        <v>0</v>
      </c>
      <c r="U14" s="25">
        <f t="shared" si="4"/>
        <v>21201</v>
      </c>
      <c r="V14" s="24">
        <v>1727</v>
      </c>
      <c r="W14" s="24">
        <v>19474</v>
      </c>
      <c r="X14" s="30">
        <v>0</v>
      </c>
      <c r="Y14" s="31">
        <f t="shared" si="5"/>
        <v>21201</v>
      </c>
      <c r="Z14" s="32">
        <f t="shared" si="6"/>
        <v>21201</v>
      </c>
      <c r="AA14" s="30">
        <v>1075</v>
      </c>
      <c r="AB14" s="32">
        <f t="shared" si="7"/>
        <v>22276</v>
      </c>
      <c r="AC14" s="30">
        <v>0</v>
      </c>
      <c r="AD14" s="30">
        <v>11</v>
      </c>
      <c r="AE14" s="32">
        <f t="shared" si="8"/>
        <v>11</v>
      </c>
      <c r="AF14" s="32">
        <f t="shared" si="9"/>
        <v>22287</v>
      </c>
      <c r="AG14" s="33">
        <v>0.04861111111111111</v>
      </c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</row>
    <row r="15" spans="1:240" s="39" customFormat="1" ht="12" customHeight="1">
      <c r="A15" s="23" t="s">
        <v>25</v>
      </c>
      <c r="B15" s="24">
        <v>1428</v>
      </c>
      <c r="C15" s="24">
        <v>22540</v>
      </c>
      <c r="D15" s="24">
        <v>0</v>
      </c>
      <c r="E15" s="25">
        <f t="shared" si="0"/>
        <v>23968</v>
      </c>
      <c r="F15" s="24">
        <v>1396</v>
      </c>
      <c r="G15" s="24">
        <v>22572</v>
      </c>
      <c r="H15" s="24">
        <v>0</v>
      </c>
      <c r="I15" s="25">
        <f t="shared" si="1"/>
        <v>23968</v>
      </c>
      <c r="J15" s="24">
        <v>1408</v>
      </c>
      <c r="K15" s="24">
        <v>22560</v>
      </c>
      <c r="L15" s="24">
        <v>0</v>
      </c>
      <c r="M15" s="25">
        <f t="shared" si="2"/>
        <v>23968</v>
      </c>
      <c r="N15" s="24">
        <v>1346</v>
      </c>
      <c r="O15" s="24">
        <v>22622</v>
      </c>
      <c r="P15" s="24">
        <v>0</v>
      </c>
      <c r="Q15" s="25">
        <f t="shared" si="3"/>
        <v>23968</v>
      </c>
      <c r="R15" s="24">
        <v>1322</v>
      </c>
      <c r="S15" s="24">
        <v>22646</v>
      </c>
      <c r="T15" s="24">
        <v>0</v>
      </c>
      <c r="U15" s="25">
        <f t="shared" si="4"/>
        <v>23968</v>
      </c>
      <c r="V15" s="24">
        <v>1394</v>
      </c>
      <c r="W15" s="24">
        <v>22574</v>
      </c>
      <c r="X15" s="30">
        <v>0</v>
      </c>
      <c r="Y15" s="31">
        <f t="shared" si="5"/>
        <v>23968</v>
      </c>
      <c r="Z15" s="32">
        <f t="shared" si="6"/>
        <v>23968</v>
      </c>
      <c r="AA15" s="30">
        <v>1173</v>
      </c>
      <c r="AB15" s="32">
        <f t="shared" si="7"/>
        <v>25141</v>
      </c>
      <c r="AC15" s="30">
        <v>0</v>
      </c>
      <c r="AD15" s="30">
        <v>0</v>
      </c>
      <c r="AE15" s="32">
        <f t="shared" si="8"/>
        <v>0</v>
      </c>
      <c r="AF15" s="32">
        <f t="shared" si="9"/>
        <v>25141</v>
      </c>
      <c r="AG15" s="33">
        <v>0.003472222222222222</v>
      </c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</row>
    <row r="16" spans="1:240" s="39" customFormat="1" ht="12" customHeight="1">
      <c r="A16" s="23" t="s">
        <v>26</v>
      </c>
      <c r="B16" s="24">
        <v>1384</v>
      </c>
      <c r="C16" s="24">
        <v>20154</v>
      </c>
      <c r="D16" s="24">
        <v>0</v>
      </c>
      <c r="E16" s="25">
        <f t="shared" si="0"/>
        <v>21538</v>
      </c>
      <c r="F16" s="24">
        <v>1336</v>
      </c>
      <c r="G16" s="24">
        <v>20202</v>
      </c>
      <c r="H16" s="24">
        <v>0</v>
      </c>
      <c r="I16" s="25">
        <f t="shared" si="1"/>
        <v>21538</v>
      </c>
      <c r="J16" s="24">
        <v>1365</v>
      </c>
      <c r="K16" s="24">
        <v>20173</v>
      </c>
      <c r="L16" s="24">
        <v>0</v>
      </c>
      <c r="M16" s="25">
        <f t="shared" si="2"/>
        <v>21538</v>
      </c>
      <c r="N16" s="24">
        <v>1308</v>
      </c>
      <c r="O16" s="24">
        <v>20230</v>
      </c>
      <c r="P16" s="24">
        <v>0</v>
      </c>
      <c r="Q16" s="25">
        <f t="shared" si="3"/>
        <v>21538</v>
      </c>
      <c r="R16" s="24">
        <v>1280</v>
      </c>
      <c r="S16" s="24">
        <v>20258</v>
      </c>
      <c r="T16" s="24">
        <v>0</v>
      </c>
      <c r="U16" s="25">
        <f t="shared" si="4"/>
        <v>21538</v>
      </c>
      <c r="V16" s="24">
        <v>1318</v>
      </c>
      <c r="W16" s="24">
        <v>20220</v>
      </c>
      <c r="X16" s="30">
        <v>0</v>
      </c>
      <c r="Y16" s="31">
        <f t="shared" si="5"/>
        <v>21538</v>
      </c>
      <c r="Z16" s="32">
        <f t="shared" si="6"/>
        <v>21538</v>
      </c>
      <c r="AA16" s="30">
        <v>1086</v>
      </c>
      <c r="AB16" s="32">
        <f t="shared" si="7"/>
        <v>22624</v>
      </c>
      <c r="AC16" s="30">
        <v>0</v>
      </c>
      <c r="AD16" s="30">
        <v>20</v>
      </c>
      <c r="AE16" s="32">
        <f t="shared" si="8"/>
        <v>20</v>
      </c>
      <c r="AF16" s="32">
        <f t="shared" si="9"/>
        <v>22644</v>
      </c>
      <c r="AG16" s="33">
        <v>0.013194444444444444</v>
      </c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</row>
    <row r="17" spans="1:240" s="39" customFormat="1" ht="12" customHeight="1">
      <c r="A17" s="23" t="s">
        <v>27</v>
      </c>
      <c r="B17" s="24">
        <v>984</v>
      </c>
      <c r="C17" s="24">
        <v>17135</v>
      </c>
      <c r="D17" s="24">
        <v>0</v>
      </c>
      <c r="E17" s="25">
        <f t="shared" si="0"/>
        <v>18119</v>
      </c>
      <c r="F17" s="24">
        <v>935</v>
      </c>
      <c r="G17" s="24">
        <v>17184</v>
      </c>
      <c r="H17" s="24">
        <v>0</v>
      </c>
      <c r="I17" s="25">
        <f t="shared" si="1"/>
        <v>18119</v>
      </c>
      <c r="J17" s="24">
        <v>947</v>
      </c>
      <c r="K17" s="24">
        <v>17172</v>
      </c>
      <c r="L17" s="24">
        <v>0</v>
      </c>
      <c r="M17" s="25">
        <f t="shared" si="2"/>
        <v>18119</v>
      </c>
      <c r="N17" s="24">
        <v>893</v>
      </c>
      <c r="O17" s="24">
        <v>17226</v>
      </c>
      <c r="P17" s="24">
        <v>0</v>
      </c>
      <c r="Q17" s="25">
        <f t="shared" si="3"/>
        <v>18119</v>
      </c>
      <c r="R17" s="24">
        <v>870</v>
      </c>
      <c r="S17" s="24">
        <v>17249</v>
      </c>
      <c r="T17" s="24">
        <v>0</v>
      </c>
      <c r="U17" s="25">
        <f t="shared" si="4"/>
        <v>18119</v>
      </c>
      <c r="V17" s="24">
        <v>906</v>
      </c>
      <c r="W17" s="24">
        <v>17213</v>
      </c>
      <c r="X17" s="30">
        <v>0</v>
      </c>
      <c r="Y17" s="31">
        <f t="shared" si="5"/>
        <v>18119</v>
      </c>
      <c r="Z17" s="32">
        <f t="shared" si="6"/>
        <v>18119</v>
      </c>
      <c r="AA17" s="30">
        <v>647</v>
      </c>
      <c r="AB17" s="32">
        <f t="shared" si="7"/>
        <v>18766</v>
      </c>
      <c r="AC17" s="30">
        <v>0</v>
      </c>
      <c r="AD17" s="30">
        <v>7</v>
      </c>
      <c r="AE17" s="32">
        <f t="shared" si="8"/>
        <v>7</v>
      </c>
      <c r="AF17" s="32">
        <f t="shared" si="9"/>
        <v>18773</v>
      </c>
      <c r="AG17" s="33">
        <v>0.9895833333333334</v>
      </c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</row>
    <row r="18" spans="1:240" s="39" customFormat="1" ht="12" customHeight="1">
      <c r="A18" s="23" t="s">
        <v>28</v>
      </c>
      <c r="B18" s="24">
        <v>1158</v>
      </c>
      <c r="C18" s="24">
        <v>16417</v>
      </c>
      <c r="D18" s="24">
        <v>0</v>
      </c>
      <c r="E18" s="25">
        <f t="shared" si="0"/>
        <v>17575</v>
      </c>
      <c r="F18" s="24">
        <v>1113</v>
      </c>
      <c r="G18" s="24">
        <v>16462</v>
      </c>
      <c r="H18" s="24">
        <v>0</v>
      </c>
      <c r="I18" s="25">
        <f t="shared" si="1"/>
        <v>17575</v>
      </c>
      <c r="J18" s="24">
        <v>1163</v>
      </c>
      <c r="K18" s="24">
        <v>16412</v>
      </c>
      <c r="L18" s="24">
        <v>0</v>
      </c>
      <c r="M18" s="25">
        <f t="shared" si="2"/>
        <v>17575</v>
      </c>
      <c r="N18" s="24">
        <v>1069</v>
      </c>
      <c r="O18" s="24">
        <v>16506</v>
      </c>
      <c r="P18" s="24">
        <v>0</v>
      </c>
      <c r="Q18" s="25">
        <f t="shared" si="3"/>
        <v>17575</v>
      </c>
      <c r="R18" s="24">
        <v>1068</v>
      </c>
      <c r="S18" s="24">
        <v>16507</v>
      </c>
      <c r="T18" s="24">
        <v>0</v>
      </c>
      <c r="U18" s="25">
        <f t="shared" si="4"/>
        <v>17575</v>
      </c>
      <c r="V18" s="24">
        <v>1087</v>
      </c>
      <c r="W18" s="24">
        <v>16488</v>
      </c>
      <c r="X18" s="30">
        <v>0</v>
      </c>
      <c r="Y18" s="31">
        <f t="shared" si="5"/>
        <v>17575</v>
      </c>
      <c r="Z18" s="32">
        <f t="shared" si="6"/>
        <v>17575</v>
      </c>
      <c r="AA18" s="30">
        <v>1007</v>
      </c>
      <c r="AB18" s="32">
        <f t="shared" si="7"/>
        <v>18582</v>
      </c>
      <c r="AC18" s="30">
        <v>0</v>
      </c>
      <c r="AD18" s="30">
        <v>5</v>
      </c>
      <c r="AE18" s="32">
        <f t="shared" si="8"/>
        <v>5</v>
      </c>
      <c r="AF18" s="32">
        <f t="shared" si="9"/>
        <v>18587</v>
      </c>
      <c r="AG18" s="33">
        <v>0.04097222222222222</v>
      </c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</row>
    <row r="19" spans="1:240" s="39" customFormat="1" ht="12" customHeight="1">
      <c r="A19" s="23" t="s">
        <v>29</v>
      </c>
      <c r="B19" s="24">
        <v>1974</v>
      </c>
      <c r="C19" s="24">
        <v>32633</v>
      </c>
      <c r="D19" s="24">
        <v>0</v>
      </c>
      <c r="E19" s="25">
        <f t="shared" si="0"/>
        <v>34607</v>
      </c>
      <c r="F19" s="24">
        <v>1924</v>
      </c>
      <c r="G19" s="24">
        <v>32683</v>
      </c>
      <c r="H19" s="24">
        <v>0</v>
      </c>
      <c r="I19" s="25">
        <f t="shared" si="1"/>
        <v>34607</v>
      </c>
      <c r="J19" s="24">
        <v>1984</v>
      </c>
      <c r="K19" s="24">
        <v>32623</v>
      </c>
      <c r="L19" s="24">
        <v>0</v>
      </c>
      <c r="M19" s="25">
        <f t="shared" si="2"/>
        <v>34607</v>
      </c>
      <c r="N19" s="24">
        <v>1808</v>
      </c>
      <c r="O19" s="24">
        <v>32799</v>
      </c>
      <c r="P19" s="24">
        <v>0</v>
      </c>
      <c r="Q19" s="25">
        <f t="shared" si="3"/>
        <v>34607</v>
      </c>
      <c r="R19" s="24">
        <v>1794</v>
      </c>
      <c r="S19" s="24">
        <v>32813</v>
      </c>
      <c r="T19" s="24">
        <v>0</v>
      </c>
      <c r="U19" s="25">
        <f t="shared" si="4"/>
        <v>34607</v>
      </c>
      <c r="V19" s="24">
        <v>1875</v>
      </c>
      <c r="W19" s="24">
        <v>32732</v>
      </c>
      <c r="X19" s="30">
        <v>0</v>
      </c>
      <c r="Y19" s="31">
        <f t="shared" si="5"/>
        <v>34607</v>
      </c>
      <c r="Z19" s="32">
        <f t="shared" si="6"/>
        <v>34607</v>
      </c>
      <c r="AA19" s="30">
        <v>1769</v>
      </c>
      <c r="AB19" s="32">
        <f t="shared" si="7"/>
        <v>36376</v>
      </c>
      <c r="AC19" s="30">
        <v>0</v>
      </c>
      <c r="AD19" s="30">
        <v>4</v>
      </c>
      <c r="AE19" s="32">
        <f t="shared" si="8"/>
        <v>4</v>
      </c>
      <c r="AF19" s="32">
        <f t="shared" si="9"/>
        <v>36380</v>
      </c>
      <c r="AG19" s="33">
        <v>0.09236111111111112</v>
      </c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</row>
    <row r="20" spans="1:240" s="39" customFormat="1" ht="12" customHeight="1">
      <c r="A20" s="23" t="s">
        <v>30</v>
      </c>
      <c r="B20" s="24">
        <v>1489</v>
      </c>
      <c r="C20" s="24">
        <v>22982</v>
      </c>
      <c r="D20" s="24">
        <v>0</v>
      </c>
      <c r="E20" s="25">
        <f t="shared" si="0"/>
        <v>24471</v>
      </c>
      <c r="F20" s="24">
        <v>1418</v>
      </c>
      <c r="G20" s="24">
        <v>23053</v>
      </c>
      <c r="H20" s="24">
        <v>0</v>
      </c>
      <c r="I20" s="25">
        <f t="shared" si="1"/>
        <v>24471</v>
      </c>
      <c r="J20" s="24">
        <v>1482</v>
      </c>
      <c r="K20" s="24">
        <v>22989</v>
      </c>
      <c r="L20" s="24">
        <v>0</v>
      </c>
      <c r="M20" s="25">
        <f t="shared" si="2"/>
        <v>24471</v>
      </c>
      <c r="N20" s="24">
        <v>1351</v>
      </c>
      <c r="O20" s="24">
        <v>23120</v>
      </c>
      <c r="P20" s="24">
        <v>0</v>
      </c>
      <c r="Q20" s="25">
        <f t="shared" si="3"/>
        <v>24471</v>
      </c>
      <c r="R20" s="24">
        <v>1328</v>
      </c>
      <c r="S20" s="24">
        <v>23143</v>
      </c>
      <c r="T20" s="24">
        <v>0</v>
      </c>
      <c r="U20" s="25">
        <f t="shared" si="4"/>
        <v>24471</v>
      </c>
      <c r="V20" s="24">
        <v>1432</v>
      </c>
      <c r="W20" s="24">
        <v>23039</v>
      </c>
      <c r="X20" s="30">
        <v>0</v>
      </c>
      <c r="Y20" s="31">
        <f t="shared" si="5"/>
        <v>24471</v>
      </c>
      <c r="Z20" s="32">
        <f t="shared" si="6"/>
        <v>24471</v>
      </c>
      <c r="AA20" s="30">
        <v>1392</v>
      </c>
      <c r="AB20" s="32">
        <f t="shared" si="7"/>
        <v>25863</v>
      </c>
      <c r="AC20" s="30">
        <v>0</v>
      </c>
      <c r="AD20" s="30">
        <v>6</v>
      </c>
      <c r="AE20" s="32">
        <f t="shared" si="8"/>
        <v>6</v>
      </c>
      <c r="AF20" s="32">
        <f t="shared" si="9"/>
        <v>25869</v>
      </c>
      <c r="AG20" s="33">
        <v>0.08333333333333333</v>
      </c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</row>
    <row r="21" spans="1:240" s="39" customFormat="1" ht="12" customHeight="1">
      <c r="A21" s="23" t="s">
        <v>31</v>
      </c>
      <c r="B21" s="24">
        <v>748</v>
      </c>
      <c r="C21" s="24">
        <v>11392</v>
      </c>
      <c r="D21" s="24">
        <v>0</v>
      </c>
      <c r="E21" s="25">
        <f t="shared" si="0"/>
        <v>12140</v>
      </c>
      <c r="F21" s="24">
        <v>774</v>
      </c>
      <c r="G21" s="24">
        <v>11366</v>
      </c>
      <c r="H21" s="24">
        <v>0</v>
      </c>
      <c r="I21" s="25">
        <f t="shared" si="1"/>
        <v>12140</v>
      </c>
      <c r="J21" s="24">
        <v>772</v>
      </c>
      <c r="K21" s="24">
        <v>11368</v>
      </c>
      <c r="L21" s="24">
        <v>0</v>
      </c>
      <c r="M21" s="25">
        <f t="shared" si="2"/>
        <v>12140</v>
      </c>
      <c r="N21" s="24">
        <v>709</v>
      </c>
      <c r="O21" s="24">
        <v>11431</v>
      </c>
      <c r="P21" s="24">
        <v>0</v>
      </c>
      <c r="Q21" s="25">
        <f t="shared" si="3"/>
        <v>12140</v>
      </c>
      <c r="R21" s="24">
        <v>708</v>
      </c>
      <c r="S21" s="24">
        <v>11432</v>
      </c>
      <c r="T21" s="24">
        <v>0</v>
      </c>
      <c r="U21" s="25">
        <f t="shared" si="4"/>
        <v>12140</v>
      </c>
      <c r="V21" s="24">
        <v>712</v>
      </c>
      <c r="W21" s="24">
        <v>11428</v>
      </c>
      <c r="X21" s="30">
        <v>0</v>
      </c>
      <c r="Y21" s="31">
        <f t="shared" si="5"/>
        <v>12140</v>
      </c>
      <c r="Z21" s="32">
        <f t="shared" si="6"/>
        <v>12140</v>
      </c>
      <c r="AA21" s="30">
        <v>738</v>
      </c>
      <c r="AB21" s="32">
        <f t="shared" si="7"/>
        <v>12878</v>
      </c>
      <c r="AC21" s="30">
        <v>0</v>
      </c>
      <c r="AD21" s="30">
        <v>4</v>
      </c>
      <c r="AE21" s="32">
        <f t="shared" si="8"/>
        <v>4</v>
      </c>
      <c r="AF21" s="32">
        <f t="shared" si="9"/>
        <v>12882</v>
      </c>
      <c r="AG21" s="33">
        <v>0.9756944444444445</v>
      </c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</row>
    <row r="22" spans="1:240" s="39" customFormat="1" ht="12" customHeight="1" thickBot="1">
      <c r="A22" s="26" t="s">
        <v>32</v>
      </c>
      <c r="B22" s="27">
        <v>1352</v>
      </c>
      <c r="C22" s="27">
        <v>17925</v>
      </c>
      <c r="D22" s="27">
        <v>0</v>
      </c>
      <c r="E22" s="28">
        <f t="shared" si="0"/>
        <v>19277</v>
      </c>
      <c r="F22" s="27">
        <v>1295</v>
      </c>
      <c r="G22" s="27">
        <v>17982</v>
      </c>
      <c r="H22" s="27">
        <v>0</v>
      </c>
      <c r="I22" s="28">
        <f t="shared" si="1"/>
        <v>19277</v>
      </c>
      <c r="J22" s="27">
        <v>1319</v>
      </c>
      <c r="K22" s="27">
        <v>17958</v>
      </c>
      <c r="L22" s="27">
        <v>0</v>
      </c>
      <c r="M22" s="28">
        <f t="shared" si="2"/>
        <v>19277</v>
      </c>
      <c r="N22" s="27">
        <v>1238</v>
      </c>
      <c r="O22" s="27">
        <v>18039</v>
      </c>
      <c r="P22" s="27">
        <v>0</v>
      </c>
      <c r="Q22" s="28">
        <f t="shared" si="3"/>
        <v>19277</v>
      </c>
      <c r="R22" s="27">
        <v>1252</v>
      </c>
      <c r="S22" s="27">
        <v>18025</v>
      </c>
      <c r="T22" s="27">
        <v>0</v>
      </c>
      <c r="U22" s="28">
        <f t="shared" si="4"/>
        <v>19277</v>
      </c>
      <c r="V22" s="27">
        <v>1287</v>
      </c>
      <c r="W22" s="27">
        <v>17990</v>
      </c>
      <c r="X22" s="34">
        <v>0</v>
      </c>
      <c r="Y22" s="35">
        <f t="shared" si="5"/>
        <v>19277</v>
      </c>
      <c r="Z22" s="36">
        <f t="shared" si="6"/>
        <v>19277</v>
      </c>
      <c r="AA22" s="34">
        <v>902</v>
      </c>
      <c r="AB22" s="36">
        <f t="shared" si="7"/>
        <v>20179</v>
      </c>
      <c r="AC22" s="34">
        <v>0</v>
      </c>
      <c r="AD22" s="34">
        <v>11</v>
      </c>
      <c r="AE22" s="36">
        <f t="shared" si="8"/>
        <v>11</v>
      </c>
      <c r="AF22" s="36">
        <f t="shared" si="9"/>
        <v>20190</v>
      </c>
      <c r="AG22" s="37">
        <v>0.9895833333333334</v>
      </c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</row>
    <row r="23" spans="1:240" s="39" customFormat="1" ht="15" customHeight="1" thickBot="1">
      <c r="A23" s="26" t="s">
        <v>33</v>
      </c>
      <c r="B23" s="29">
        <f>SUM(B10:B22)</f>
        <v>33162</v>
      </c>
      <c r="C23" s="29">
        <f>SUM(C10:C22)</f>
        <v>449429</v>
      </c>
      <c r="D23" s="29">
        <f>SUM(D10:D22)</f>
        <v>0</v>
      </c>
      <c r="E23" s="28">
        <f t="shared" si="0"/>
        <v>482591</v>
      </c>
      <c r="F23" s="29">
        <f>SUM(F10:F22)</f>
        <v>31644</v>
      </c>
      <c r="G23" s="29">
        <f>SUM(G10:G22)</f>
        <v>450947</v>
      </c>
      <c r="H23" s="29">
        <f>SUM(H10:H22)</f>
        <v>0</v>
      </c>
      <c r="I23" s="28">
        <f t="shared" si="1"/>
        <v>482591</v>
      </c>
      <c r="J23" s="29">
        <f>SUM(J10:J22)</f>
        <v>32733</v>
      </c>
      <c r="K23" s="29">
        <f>SUM(K10:K22)</f>
        <v>449858</v>
      </c>
      <c r="L23" s="29">
        <f>SUM(L10:L22)</f>
        <v>0</v>
      </c>
      <c r="M23" s="28">
        <f t="shared" si="2"/>
        <v>482591</v>
      </c>
      <c r="N23" s="29">
        <f>SUM(N10:N22)</f>
        <v>30834</v>
      </c>
      <c r="O23" s="29">
        <f>SUM(O10:O22)</f>
        <v>451757</v>
      </c>
      <c r="P23" s="29">
        <f>SUM(P10:P22)</f>
        <v>0</v>
      </c>
      <c r="Q23" s="28">
        <f t="shared" si="3"/>
        <v>482591</v>
      </c>
      <c r="R23" s="29">
        <f>SUM(R10:R22)</f>
        <v>30623</v>
      </c>
      <c r="S23" s="29">
        <f>SUM(S10:S22)</f>
        <v>451968</v>
      </c>
      <c r="T23" s="29">
        <f>SUM(T10:T22)</f>
        <v>0</v>
      </c>
      <c r="U23" s="28">
        <f t="shared" si="4"/>
        <v>482591</v>
      </c>
      <c r="V23" s="29">
        <f>SUM(V10:V22)</f>
        <v>31641</v>
      </c>
      <c r="W23" s="29">
        <f>SUM(W10:W22)</f>
        <v>450950</v>
      </c>
      <c r="X23" s="36">
        <f>SUM(X10:X22)</f>
        <v>0</v>
      </c>
      <c r="Y23" s="35">
        <f t="shared" si="5"/>
        <v>482591</v>
      </c>
      <c r="Z23" s="36">
        <f t="shared" si="6"/>
        <v>482591</v>
      </c>
      <c r="AA23" s="36">
        <f>SUM(AA10:AA22)</f>
        <v>21367</v>
      </c>
      <c r="AB23" s="36">
        <f t="shared" si="7"/>
        <v>503958</v>
      </c>
      <c r="AC23" s="36">
        <f>SUM(AC10:AC22)</f>
        <v>0</v>
      </c>
      <c r="AD23" s="36">
        <f>SUM(AD10:AD22)</f>
        <v>366</v>
      </c>
      <c r="AE23" s="36">
        <f t="shared" si="8"/>
        <v>366</v>
      </c>
      <c r="AF23" s="36">
        <f t="shared" si="9"/>
        <v>504324</v>
      </c>
      <c r="AG23" s="38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</row>
    <row r="24" spans="1:240" s="39" customFormat="1" ht="12" customHeight="1">
      <c r="A24" s="23" t="s">
        <v>34</v>
      </c>
      <c r="B24" s="24">
        <v>474</v>
      </c>
      <c r="C24" s="24">
        <v>8654</v>
      </c>
      <c r="D24" s="24">
        <v>0</v>
      </c>
      <c r="E24" s="25">
        <f t="shared" si="0"/>
        <v>9128</v>
      </c>
      <c r="F24" s="24">
        <v>441</v>
      </c>
      <c r="G24" s="24">
        <v>8687</v>
      </c>
      <c r="H24" s="24">
        <v>0</v>
      </c>
      <c r="I24" s="25">
        <f t="shared" si="1"/>
        <v>9128</v>
      </c>
      <c r="J24" s="24">
        <v>485</v>
      </c>
      <c r="K24" s="24">
        <v>8643</v>
      </c>
      <c r="L24" s="24">
        <v>0</v>
      </c>
      <c r="M24" s="25">
        <f t="shared" si="2"/>
        <v>9128</v>
      </c>
      <c r="N24" s="24">
        <v>444</v>
      </c>
      <c r="O24" s="24">
        <v>8684</v>
      </c>
      <c r="P24" s="24">
        <v>0</v>
      </c>
      <c r="Q24" s="25">
        <f t="shared" si="3"/>
        <v>9128</v>
      </c>
      <c r="R24" s="24">
        <v>430</v>
      </c>
      <c r="S24" s="24">
        <v>8698</v>
      </c>
      <c r="T24" s="24">
        <v>0</v>
      </c>
      <c r="U24" s="25">
        <f t="shared" si="4"/>
        <v>9128</v>
      </c>
      <c r="V24" s="24">
        <v>442</v>
      </c>
      <c r="W24" s="24">
        <v>8686</v>
      </c>
      <c r="X24" s="30">
        <v>0</v>
      </c>
      <c r="Y24" s="31">
        <f t="shared" si="5"/>
        <v>9128</v>
      </c>
      <c r="Z24" s="32">
        <f t="shared" si="6"/>
        <v>9128</v>
      </c>
      <c r="AA24" s="30">
        <v>419</v>
      </c>
      <c r="AB24" s="32">
        <f t="shared" si="7"/>
        <v>9547</v>
      </c>
      <c r="AC24" s="30">
        <v>0</v>
      </c>
      <c r="AD24" s="30">
        <v>7</v>
      </c>
      <c r="AE24" s="32">
        <f t="shared" si="8"/>
        <v>7</v>
      </c>
      <c r="AF24" s="32">
        <f t="shared" si="9"/>
        <v>9554</v>
      </c>
      <c r="AG24" s="33">
        <v>0.01875</v>
      </c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</row>
    <row r="25" spans="1:240" s="39" customFormat="1" ht="12" customHeight="1" thickBot="1">
      <c r="A25" s="26" t="s">
        <v>35</v>
      </c>
      <c r="B25" s="27">
        <v>437</v>
      </c>
      <c r="C25" s="27">
        <v>7042</v>
      </c>
      <c r="D25" s="27">
        <v>0</v>
      </c>
      <c r="E25" s="28">
        <f t="shared" si="0"/>
        <v>7479</v>
      </c>
      <c r="F25" s="27">
        <v>385</v>
      </c>
      <c r="G25" s="27">
        <v>7094</v>
      </c>
      <c r="H25" s="27">
        <v>0</v>
      </c>
      <c r="I25" s="28">
        <f t="shared" si="1"/>
        <v>7479</v>
      </c>
      <c r="J25" s="27">
        <v>421</v>
      </c>
      <c r="K25" s="27">
        <v>7058</v>
      </c>
      <c r="L25" s="27">
        <v>0</v>
      </c>
      <c r="M25" s="28">
        <f t="shared" si="2"/>
        <v>7479</v>
      </c>
      <c r="N25" s="27">
        <v>392</v>
      </c>
      <c r="O25" s="27">
        <v>7087</v>
      </c>
      <c r="P25" s="27">
        <v>0</v>
      </c>
      <c r="Q25" s="28">
        <f t="shared" si="3"/>
        <v>7479</v>
      </c>
      <c r="R25" s="27">
        <v>388</v>
      </c>
      <c r="S25" s="27">
        <v>7091</v>
      </c>
      <c r="T25" s="27">
        <v>0</v>
      </c>
      <c r="U25" s="28">
        <f t="shared" si="4"/>
        <v>7479</v>
      </c>
      <c r="V25" s="27">
        <v>398</v>
      </c>
      <c r="W25" s="27">
        <v>7081</v>
      </c>
      <c r="X25" s="34">
        <v>0</v>
      </c>
      <c r="Y25" s="35">
        <f t="shared" si="5"/>
        <v>7479</v>
      </c>
      <c r="Z25" s="36">
        <f t="shared" si="6"/>
        <v>7479</v>
      </c>
      <c r="AA25" s="34">
        <v>372</v>
      </c>
      <c r="AB25" s="36">
        <f t="shared" si="7"/>
        <v>7851</v>
      </c>
      <c r="AC25" s="34">
        <v>0</v>
      </c>
      <c r="AD25" s="34">
        <v>2</v>
      </c>
      <c r="AE25" s="36">
        <f t="shared" si="8"/>
        <v>2</v>
      </c>
      <c r="AF25" s="36">
        <f t="shared" si="9"/>
        <v>7853</v>
      </c>
      <c r="AG25" s="37">
        <v>0.024305555555555556</v>
      </c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</row>
    <row r="26" spans="1:240" s="39" customFormat="1" ht="15" customHeight="1" thickBot="1">
      <c r="A26" s="26" t="s">
        <v>36</v>
      </c>
      <c r="B26" s="29">
        <f>SUM(B24:B25)</f>
        <v>911</v>
      </c>
      <c r="C26" s="29">
        <f>SUM(C24:C25)</f>
        <v>15696</v>
      </c>
      <c r="D26" s="29">
        <f>SUM(D24:D25)</f>
        <v>0</v>
      </c>
      <c r="E26" s="28">
        <f t="shared" si="0"/>
        <v>16607</v>
      </c>
      <c r="F26" s="29">
        <f>SUM(F24:F25)</f>
        <v>826</v>
      </c>
      <c r="G26" s="29">
        <f>SUM(G24:G25)</f>
        <v>15781</v>
      </c>
      <c r="H26" s="29">
        <f>SUM(H24:H25)</f>
        <v>0</v>
      </c>
      <c r="I26" s="28">
        <f t="shared" si="1"/>
        <v>16607</v>
      </c>
      <c r="J26" s="29">
        <f>SUM(J24:J25)</f>
        <v>906</v>
      </c>
      <c r="K26" s="29">
        <f>SUM(K24:K25)</f>
        <v>15701</v>
      </c>
      <c r="L26" s="29">
        <f>SUM(L24:L25)</f>
        <v>0</v>
      </c>
      <c r="M26" s="28">
        <f t="shared" si="2"/>
        <v>16607</v>
      </c>
      <c r="N26" s="29">
        <f>SUM(N24:N25)</f>
        <v>836</v>
      </c>
      <c r="O26" s="29">
        <f>SUM(O24:O25)</f>
        <v>15771</v>
      </c>
      <c r="P26" s="29">
        <f>SUM(P24:P25)</f>
        <v>0</v>
      </c>
      <c r="Q26" s="28">
        <f t="shared" si="3"/>
        <v>16607</v>
      </c>
      <c r="R26" s="29">
        <f>SUM(R24:R25)</f>
        <v>818</v>
      </c>
      <c r="S26" s="29">
        <f>SUM(S24:S25)</f>
        <v>15789</v>
      </c>
      <c r="T26" s="29">
        <f>SUM(T24:T25)</f>
        <v>0</v>
      </c>
      <c r="U26" s="28">
        <f t="shared" si="4"/>
        <v>16607</v>
      </c>
      <c r="V26" s="29">
        <f>SUM(V24:V25)</f>
        <v>840</v>
      </c>
      <c r="W26" s="29">
        <f>SUM(W24:W25)</f>
        <v>15767</v>
      </c>
      <c r="X26" s="36">
        <f>SUM(X24:X25)</f>
        <v>0</v>
      </c>
      <c r="Y26" s="35">
        <f t="shared" si="5"/>
        <v>16607</v>
      </c>
      <c r="Z26" s="36">
        <f t="shared" si="6"/>
        <v>16607</v>
      </c>
      <c r="AA26" s="36">
        <f>SUM(AA24:AA25)</f>
        <v>791</v>
      </c>
      <c r="AB26" s="36">
        <f t="shared" si="7"/>
        <v>17398</v>
      </c>
      <c r="AC26" s="36">
        <f>SUM(AC24:AC25)</f>
        <v>0</v>
      </c>
      <c r="AD26" s="36">
        <f>SUM(AD24:AD25)</f>
        <v>9</v>
      </c>
      <c r="AE26" s="36">
        <f t="shared" si="8"/>
        <v>9</v>
      </c>
      <c r="AF26" s="36">
        <f t="shared" si="9"/>
        <v>17407</v>
      </c>
      <c r="AG26" s="38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</row>
    <row r="27" spans="1:240" s="39" customFormat="1" ht="12" customHeight="1">
      <c r="A27" s="23" t="s">
        <v>37</v>
      </c>
      <c r="B27" s="24">
        <v>742</v>
      </c>
      <c r="C27" s="24">
        <v>11461</v>
      </c>
      <c r="D27" s="24">
        <v>0</v>
      </c>
      <c r="E27" s="25">
        <f t="shared" si="0"/>
        <v>12203</v>
      </c>
      <c r="F27" s="24">
        <v>727</v>
      </c>
      <c r="G27" s="24">
        <v>11476</v>
      </c>
      <c r="H27" s="24">
        <v>0</v>
      </c>
      <c r="I27" s="25">
        <f t="shared" si="1"/>
        <v>12203</v>
      </c>
      <c r="J27" s="24">
        <v>780</v>
      </c>
      <c r="K27" s="24">
        <v>11423</v>
      </c>
      <c r="L27" s="24">
        <v>0</v>
      </c>
      <c r="M27" s="25">
        <f t="shared" si="2"/>
        <v>12203</v>
      </c>
      <c r="N27" s="24">
        <v>697</v>
      </c>
      <c r="O27" s="24">
        <v>11506</v>
      </c>
      <c r="P27" s="24">
        <v>0</v>
      </c>
      <c r="Q27" s="25">
        <f t="shared" si="3"/>
        <v>12203</v>
      </c>
      <c r="R27" s="24">
        <v>704</v>
      </c>
      <c r="S27" s="24">
        <v>11499</v>
      </c>
      <c r="T27" s="24">
        <v>0</v>
      </c>
      <c r="U27" s="25">
        <f t="shared" si="4"/>
        <v>12203</v>
      </c>
      <c r="V27" s="24">
        <v>715</v>
      </c>
      <c r="W27" s="24">
        <v>11487</v>
      </c>
      <c r="X27" s="30">
        <v>1</v>
      </c>
      <c r="Y27" s="31">
        <f t="shared" si="5"/>
        <v>12203</v>
      </c>
      <c r="Z27" s="32">
        <f t="shared" si="6"/>
        <v>12203</v>
      </c>
      <c r="AA27" s="30">
        <v>678</v>
      </c>
      <c r="AB27" s="32">
        <f t="shared" si="7"/>
        <v>12881</v>
      </c>
      <c r="AC27" s="30">
        <v>0</v>
      </c>
      <c r="AD27" s="30">
        <v>13</v>
      </c>
      <c r="AE27" s="32">
        <f t="shared" si="8"/>
        <v>13</v>
      </c>
      <c r="AF27" s="32">
        <f t="shared" si="9"/>
        <v>12894</v>
      </c>
      <c r="AG27" s="33">
        <v>0.041666666666666664</v>
      </c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</row>
    <row r="28" spans="1:240" s="39" customFormat="1" ht="12" customHeight="1">
      <c r="A28" s="23" t="s">
        <v>38</v>
      </c>
      <c r="B28" s="24">
        <v>162</v>
      </c>
      <c r="C28" s="24">
        <v>4432</v>
      </c>
      <c r="D28" s="24">
        <v>0</v>
      </c>
      <c r="E28" s="25">
        <f t="shared" si="0"/>
        <v>4594</v>
      </c>
      <c r="F28" s="24">
        <v>140</v>
      </c>
      <c r="G28" s="24">
        <v>4454</v>
      </c>
      <c r="H28" s="24">
        <v>0</v>
      </c>
      <c r="I28" s="25">
        <f t="shared" si="1"/>
        <v>4594</v>
      </c>
      <c r="J28" s="24">
        <v>142</v>
      </c>
      <c r="K28" s="24">
        <v>4452</v>
      </c>
      <c r="L28" s="24">
        <v>0</v>
      </c>
      <c r="M28" s="25">
        <f t="shared" si="2"/>
        <v>4594</v>
      </c>
      <c r="N28" s="24">
        <v>129</v>
      </c>
      <c r="O28" s="24">
        <v>4465</v>
      </c>
      <c r="P28" s="24">
        <v>0</v>
      </c>
      <c r="Q28" s="25">
        <f t="shared" si="3"/>
        <v>4594</v>
      </c>
      <c r="R28" s="24">
        <v>126</v>
      </c>
      <c r="S28" s="24">
        <v>4468</v>
      </c>
      <c r="T28" s="24">
        <v>0</v>
      </c>
      <c r="U28" s="25">
        <f t="shared" si="4"/>
        <v>4594</v>
      </c>
      <c r="V28" s="24">
        <v>121</v>
      </c>
      <c r="W28" s="24">
        <v>4473</v>
      </c>
      <c r="X28" s="30">
        <v>0</v>
      </c>
      <c r="Y28" s="31">
        <f t="shared" si="5"/>
        <v>4594</v>
      </c>
      <c r="Z28" s="32">
        <f t="shared" si="6"/>
        <v>4594</v>
      </c>
      <c r="AA28" s="30">
        <v>196</v>
      </c>
      <c r="AB28" s="32">
        <f t="shared" si="7"/>
        <v>4790</v>
      </c>
      <c r="AC28" s="30">
        <v>0</v>
      </c>
      <c r="AD28" s="30">
        <v>0</v>
      </c>
      <c r="AE28" s="32">
        <f t="shared" si="8"/>
        <v>0</v>
      </c>
      <c r="AF28" s="32">
        <f t="shared" si="9"/>
        <v>4790</v>
      </c>
      <c r="AG28" s="33">
        <v>0.9902777777777777</v>
      </c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</row>
    <row r="29" spans="1:240" s="39" customFormat="1" ht="12" customHeight="1">
      <c r="A29" s="23" t="s">
        <v>39</v>
      </c>
      <c r="B29" s="24">
        <v>304</v>
      </c>
      <c r="C29" s="24">
        <v>5325</v>
      </c>
      <c r="D29" s="24">
        <v>0</v>
      </c>
      <c r="E29" s="25">
        <f t="shared" si="0"/>
        <v>5629</v>
      </c>
      <c r="F29" s="24">
        <v>288</v>
      </c>
      <c r="G29" s="24">
        <v>5341</v>
      </c>
      <c r="H29" s="24">
        <v>0</v>
      </c>
      <c r="I29" s="25">
        <f t="shared" si="1"/>
        <v>5629</v>
      </c>
      <c r="J29" s="24">
        <v>280</v>
      </c>
      <c r="K29" s="24">
        <v>5349</v>
      </c>
      <c r="L29" s="24">
        <v>0</v>
      </c>
      <c r="M29" s="25">
        <f t="shared" si="2"/>
        <v>5629</v>
      </c>
      <c r="N29" s="24">
        <v>260</v>
      </c>
      <c r="O29" s="24">
        <v>5369</v>
      </c>
      <c r="P29" s="24">
        <v>0</v>
      </c>
      <c r="Q29" s="25">
        <f t="shared" si="3"/>
        <v>5629</v>
      </c>
      <c r="R29" s="24">
        <v>250</v>
      </c>
      <c r="S29" s="24">
        <v>5379</v>
      </c>
      <c r="T29" s="24">
        <v>0</v>
      </c>
      <c r="U29" s="25">
        <f t="shared" si="4"/>
        <v>5629</v>
      </c>
      <c r="V29" s="24">
        <v>277</v>
      </c>
      <c r="W29" s="24">
        <v>5352</v>
      </c>
      <c r="X29" s="30">
        <v>0</v>
      </c>
      <c r="Y29" s="31">
        <f t="shared" si="5"/>
        <v>5629</v>
      </c>
      <c r="Z29" s="32">
        <f t="shared" si="6"/>
        <v>5629</v>
      </c>
      <c r="AA29" s="30">
        <v>297</v>
      </c>
      <c r="AB29" s="32">
        <f t="shared" si="7"/>
        <v>5926</v>
      </c>
      <c r="AC29" s="30">
        <v>0</v>
      </c>
      <c r="AD29" s="30">
        <v>0</v>
      </c>
      <c r="AE29" s="32">
        <f t="shared" si="8"/>
        <v>0</v>
      </c>
      <c r="AF29" s="32">
        <f t="shared" si="9"/>
        <v>5926</v>
      </c>
      <c r="AG29" s="33">
        <v>0.9861111111111112</v>
      </c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</row>
    <row r="30" spans="1:240" s="39" customFormat="1" ht="12" customHeight="1" thickBot="1">
      <c r="A30" s="26" t="s">
        <v>40</v>
      </c>
      <c r="B30" s="27">
        <v>298</v>
      </c>
      <c r="C30" s="27">
        <v>5929</v>
      </c>
      <c r="D30" s="27">
        <v>0</v>
      </c>
      <c r="E30" s="28">
        <f t="shared" si="0"/>
        <v>6227</v>
      </c>
      <c r="F30" s="27">
        <v>281</v>
      </c>
      <c r="G30" s="27">
        <v>5946</v>
      </c>
      <c r="H30" s="27">
        <v>0</v>
      </c>
      <c r="I30" s="28">
        <f t="shared" si="1"/>
        <v>6227</v>
      </c>
      <c r="J30" s="27">
        <v>293</v>
      </c>
      <c r="K30" s="27">
        <v>5934</v>
      </c>
      <c r="L30" s="27">
        <v>0</v>
      </c>
      <c r="M30" s="28">
        <f t="shared" si="2"/>
        <v>6227</v>
      </c>
      <c r="N30" s="27">
        <v>284</v>
      </c>
      <c r="O30" s="27">
        <v>5943</v>
      </c>
      <c r="P30" s="27">
        <v>0</v>
      </c>
      <c r="Q30" s="28">
        <f t="shared" si="3"/>
        <v>6227</v>
      </c>
      <c r="R30" s="27">
        <v>263</v>
      </c>
      <c r="S30" s="27">
        <v>5964</v>
      </c>
      <c r="T30" s="27">
        <v>0</v>
      </c>
      <c r="U30" s="28">
        <f t="shared" si="4"/>
        <v>6227</v>
      </c>
      <c r="V30" s="27">
        <v>276</v>
      </c>
      <c r="W30" s="27">
        <v>5951</v>
      </c>
      <c r="X30" s="34">
        <v>0</v>
      </c>
      <c r="Y30" s="35">
        <f t="shared" si="5"/>
        <v>6227</v>
      </c>
      <c r="Z30" s="36">
        <f t="shared" si="6"/>
        <v>6227</v>
      </c>
      <c r="AA30" s="34">
        <v>193</v>
      </c>
      <c r="AB30" s="36">
        <f t="shared" si="7"/>
        <v>6420</v>
      </c>
      <c r="AC30" s="34">
        <v>0</v>
      </c>
      <c r="AD30" s="34">
        <v>5</v>
      </c>
      <c r="AE30" s="36">
        <f t="shared" si="8"/>
        <v>5</v>
      </c>
      <c r="AF30" s="36">
        <f t="shared" si="9"/>
        <v>6425</v>
      </c>
      <c r="AG30" s="37">
        <v>0.9965277777777778</v>
      </c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</row>
    <row r="31" spans="1:240" s="39" customFormat="1" ht="15" customHeight="1" thickBot="1">
      <c r="A31" s="26" t="s">
        <v>41</v>
      </c>
      <c r="B31" s="29">
        <f>SUM(B27:B30)</f>
        <v>1506</v>
      </c>
      <c r="C31" s="29">
        <f>SUM(C27:C30)</f>
        <v>27147</v>
      </c>
      <c r="D31" s="29">
        <f>SUM(D27:D30)</f>
        <v>0</v>
      </c>
      <c r="E31" s="28">
        <f t="shared" si="0"/>
        <v>28653</v>
      </c>
      <c r="F31" s="29">
        <f>SUM(F27:F30)</f>
        <v>1436</v>
      </c>
      <c r="G31" s="29">
        <f>SUM(G27:G30)</f>
        <v>27217</v>
      </c>
      <c r="H31" s="29">
        <f>SUM(H27:H30)</f>
        <v>0</v>
      </c>
      <c r="I31" s="28">
        <f t="shared" si="1"/>
        <v>28653</v>
      </c>
      <c r="J31" s="29">
        <f>SUM(J27:J30)</f>
        <v>1495</v>
      </c>
      <c r="K31" s="29">
        <f>SUM(K27:K30)</f>
        <v>27158</v>
      </c>
      <c r="L31" s="29">
        <f>SUM(L27:L30)</f>
        <v>0</v>
      </c>
      <c r="M31" s="28">
        <f t="shared" si="2"/>
        <v>28653</v>
      </c>
      <c r="N31" s="29">
        <f>SUM(N27:N30)</f>
        <v>1370</v>
      </c>
      <c r="O31" s="29">
        <f>SUM(O27:O30)</f>
        <v>27283</v>
      </c>
      <c r="P31" s="29">
        <f>SUM(P27:P30)</f>
        <v>0</v>
      </c>
      <c r="Q31" s="28">
        <f t="shared" si="3"/>
        <v>28653</v>
      </c>
      <c r="R31" s="29">
        <f>SUM(R27:R30)</f>
        <v>1343</v>
      </c>
      <c r="S31" s="29">
        <f>SUM(S27:S30)</f>
        <v>27310</v>
      </c>
      <c r="T31" s="29">
        <f>SUM(T27:T30)</f>
        <v>0</v>
      </c>
      <c r="U31" s="28">
        <f t="shared" si="4"/>
        <v>28653</v>
      </c>
      <c r="V31" s="29">
        <f>SUM(V27:V30)</f>
        <v>1389</v>
      </c>
      <c r="W31" s="29">
        <f>SUM(W27:W30)</f>
        <v>27263</v>
      </c>
      <c r="X31" s="36">
        <f>SUM(X27:X30)</f>
        <v>1</v>
      </c>
      <c r="Y31" s="35">
        <f t="shared" si="5"/>
        <v>28653</v>
      </c>
      <c r="Z31" s="36">
        <f t="shared" si="6"/>
        <v>28653</v>
      </c>
      <c r="AA31" s="36">
        <f>SUM(AA27:AA30)</f>
        <v>1364</v>
      </c>
      <c r="AB31" s="36">
        <f t="shared" si="7"/>
        <v>30017</v>
      </c>
      <c r="AC31" s="36">
        <f>SUM(AC27:AC30)</f>
        <v>0</v>
      </c>
      <c r="AD31" s="36">
        <f>SUM(AD27:AD30)</f>
        <v>18</v>
      </c>
      <c r="AE31" s="36">
        <f t="shared" si="8"/>
        <v>18</v>
      </c>
      <c r="AF31" s="36">
        <f t="shared" si="9"/>
        <v>30035</v>
      </c>
      <c r="AG31" s="38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</row>
    <row r="32" spans="1:240" s="39" customFormat="1" ht="12" customHeight="1" thickBot="1">
      <c r="A32" s="26" t="s">
        <v>42</v>
      </c>
      <c r="B32" s="27">
        <v>323</v>
      </c>
      <c r="C32" s="27">
        <v>5179</v>
      </c>
      <c r="D32" s="27">
        <v>0</v>
      </c>
      <c r="E32" s="28">
        <f t="shared" si="0"/>
        <v>5502</v>
      </c>
      <c r="F32" s="27">
        <v>291</v>
      </c>
      <c r="G32" s="27">
        <v>5211</v>
      </c>
      <c r="H32" s="27">
        <v>0</v>
      </c>
      <c r="I32" s="28">
        <f t="shared" si="1"/>
        <v>5502</v>
      </c>
      <c r="J32" s="27">
        <v>320</v>
      </c>
      <c r="K32" s="27">
        <v>5182</v>
      </c>
      <c r="L32" s="27">
        <v>0</v>
      </c>
      <c r="M32" s="28">
        <f t="shared" si="2"/>
        <v>5502</v>
      </c>
      <c r="N32" s="27">
        <v>278</v>
      </c>
      <c r="O32" s="27">
        <v>5224</v>
      </c>
      <c r="P32" s="27">
        <v>0</v>
      </c>
      <c r="Q32" s="28">
        <f t="shared" si="3"/>
        <v>5502</v>
      </c>
      <c r="R32" s="27">
        <v>273</v>
      </c>
      <c r="S32" s="27">
        <v>5229</v>
      </c>
      <c r="T32" s="27">
        <v>0</v>
      </c>
      <c r="U32" s="28">
        <f t="shared" si="4"/>
        <v>5502</v>
      </c>
      <c r="V32" s="27">
        <v>283</v>
      </c>
      <c r="W32" s="27">
        <v>5219</v>
      </c>
      <c r="X32" s="34">
        <v>0</v>
      </c>
      <c r="Y32" s="35">
        <f t="shared" si="5"/>
        <v>5502</v>
      </c>
      <c r="Z32" s="36">
        <f t="shared" si="6"/>
        <v>5502</v>
      </c>
      <c r="AA32" s="34">
        <v>329</v>
      </c>
      <c r="AB32" s="36">
        <f t="shared" si="7"/>
        <v>5831</v>
      </c>
      <c r="AC32" s="34">
        <v>0</v>
      </c>
      <c r="AD32" s="34">
        <v>1</v>
      </c>
      <c r="AE32" s="36">
        <f t="shared" si="8"/>
        <v>1</v>
      </c>
      <c r="AF32" s="36">
        <f t="shared" si="9"/>
        <v>5832</v>
      </c>
      <c r="AG32" s="37">
        <v>0.019444444444444445</v>
      </c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</row>
    <row r="33" spans="1:240" s="39" customFormat="1" ht="15" customHeight="1" thickBot="1">
      <c r="A33" s="26" t="s">
        <v>43</v>
      </c>
      <c r="B33" s="29">
        <f>B32</f>
        <v>323</v>
      </c>
      <c r="C33" s="29">
        <f>C32</f>
        <v>5179</v>
      </c>
      <c r="D33" s="29">
        <f>D32</f>
        <v>0</v>
      </c>
      <c r="E33" s="28">
        <f t="shared" si="0"/>
        <v>5502</v>
      </c>
      <c r="F33" s="29">
        <f>F32</f>
        <v>291</v>
      </c>
      <c r="G33" s="29">
        <f>G32</f>
        <v>5211</v>
      </c>
      <c r="H33" s="29">
        <f>H32</f>
        <v>0</v>
      </c>
      <c r="I33" s="28">
        <f t="shared" si="1"/>
        <v>5502</v>
      </c>
      <c r="J33" s="29">
        <f>J32</f>
        <v>320</v>
      </c>
      <c r="K33" s="29">
        <f>K32</f>
        <v>5182</v>
      </c>
      <c r="L33" s="29">
        <f>L32</f>
        <v>0</v>
      </c>
      <c r="M33" s="28">
        <f t="shared" si="2"/>
        <v>5502</v>
      </c>
      <c r="N33" s="29">
        <f>N32</f>
        <v>278</v>
      </c>
      <c r="O33" s="29">
        <f>O32</f>
        <v>5224</v>
      </c>
      <c r="P33" s="29">
        <f>P32</f>
        <v>0</v>
      </c>
      <c r="Q33" s="28">
        <f t="shared" si="3"/>
        <v>5502</v>
      </c>
      <c r="R33" s="29">
        <f>R32</f>
        <v>273</v>
      </c>
      <c r="S33" s="29">
        <f>S32</f>
        <v>5229</v>
      </c>
      <c r="T33" s="29">
        <f>T32</f>
        <v>0</v>
      </c>
      <c r="U33" s="28">
        <f t="shared" si="4"/>
        <v>5502</v>
      </c>
      <c r="V33" s="29">
        <f>V32</f>
        <v>283</v>
      </c>
      <c r="W33" s="29">
        <f>W32</f>
        <v>5219</v>
      </c>
      <c r="X33" s="36">
        <f>X32</f>
        <v>0</v>
      </c>
      <c r="Y33" s="35">
        <f t="shared" si="5"/>
        <v>5502</v>
      </c>
      <c r="Z33" s="36">
        <f t="shared" si="6"/>
        <v>5502</v>
      </c>
      <c r="AA33" s="36">
        <f>AA32</f>
        <v>329</v>
      </c>
      <c r="AB33" s="36">
        <f t="shared" si="7"/>
        <v>5831</v>
      </c>
      <c r="AC33" s="36">
        <f>AC32</f>
        <v>0</v>
      </c>
      <c r="AD33" s="36">
        <f>AD32</f>
        <v>1</v>
      </c>
      <c r="AE33" s="36">
        <f t="shared" si="8"/>
        <v>1</v>
      </c>
      <c r="AF33" s="36">
        <f t="shared" si="9"/>
        <v>5832</v>
      </c>
      <c r="AG33" s="38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</row>
    <row r="34" spans="1:240" s="39" customFormat="1" ht="12" customHeight="1">
      <c r="A34" s="23" t="s">
        <v>44</v>
      </c>
      <c r="B34" s="24">
        <v>254</v>
      </c>
      <c r="C34" s="24">
        <v>3943</v>
      </c>
      <c r="D34" s="24">
        <v>0</v>
      </c>
      <c r="E34" s="25">
        <f t="shared" si="0"/>
        <v>4197</v>
      </c>
      <c r="F34" s="24">
        <v>247</v>
      </c>
      <c r="G34" s="24">
        <v>3950</v>
      </c>
      <c r="H34" s="24">
        <v>0</v>
      </c>
      <c r="I34" s="25">
        <f t="shared" si="1"/>
        <v>4197</v>
      </c>
      <c r="J34" s="24">
        <v>233</v>
      </c>
      <c r="K34" s="24">
        <v>3964</v>
      </c>
      <c r="L34" s="24">
        <v>0</v>
      </c>
      <c r="M34" s="25">
        <f t="shared" si="2"/>
        <v>4197</v>
      </c>
      <c r="N34" s="24">
        <v>208</v>
      </c>
      <c r="O34" s="24">
        <v>3989</v>
      </c>
      <c r="P34" s="24">
        <v>0</v>
      </c>
      <c r="Q34" s="25">
        <f t="shared" si="3"/>
        <v>4197</v>
      </c>
      <c r="R34" s="24">
        <v>196</v>
      </c>
      <c r="S34" s="24">
        <v>4001</v>
      </c>
      <c r="T34" s="24">
        <v>0</v>
      </c>
      <c r="U34" s="25">
        <f t="shared" si="4"/>
        <v>4197</v>
      </c>
      <c r="V34" s="24">
        <v>200</v>
      </c>
      <c r="W34" s="24">
        <v>3997</v>
      </c>
      <c r="X34" s="30">
        <v>0</v>
      </c>
      <c r="Y34" s="31">
        <f t="shared" si="5"/>
        <v>4197</v>
      </c>
      <c r="Z34" s="32">
        <f t="shared" si="6"/>
        <v>4197</v>
      </c>
      <c r="AA34" s="30">
        <v>314</v>
      </c>
      <c r="AB34" s="32">
        <f t="shared" si="7"/>
        <v>4511</v>
      </c>
      <c r="AC34" s="30">
        <v>0</v>
      </c>
      <c r="AD34" s="30">
        <v>2</v>
      </c>
      <c r="AE34" s="32">
        <f t="shared" si="8"/>
        <v>2</v>
      </c>
      <c r="AF34" s="32">
        <f t="shared" si="9"/>
        <v>4513</v>
      </c>
      <c r="AG34" s="33">
        <v>0.9583333333333334</v>
      </c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</row>
    <row r="35" spans="1:240" s="39" customFormat="1" ht="12" customHeight="1">
      <c r="A35" s="23" t="s">
        <v>45</v>
      </c>
      <c r="B35" s="24">
        <v>466</v>
      </c>
      <c r="C35" s="24">
        <v>6154</v>
      </c>
      <c r="D35" s="24">
        <v>0</v>
      </c>
      <c r="E35" s="25">
        <f t="shared" si="0"/>
        <v>6620</v>
      </c>
      <c r="F35" s="24">
        <v>445</v>
      </c>
      <c r="G35" s="24">
        <v>6175</v>
      </c>
      <c r="H35" s="24">
        <v>0</v>
      </c>
      <c r="I35" s="25">
        <f t="shared" si="1"/>
        <v>6620</v>
      </c>
      <c r="J35" s="24">
        <v>463</v>
      </c>
      <c r="K35" s="24">
        <v>6157</v>
      </c>
      <c r="L35" s="24">
        <v>0</v>
      </c>
      <c r="M35" s="25">
        <f t="shared" si="2"/>
        <v>6620</v>
      </c>
      <c r="N35" s="24">
        <v>422</v>
      </c>
      <c r="O35" s="24">
        <v>6198</v>
      </c>
      <c r="P35" s="24">
        <v>0</v>
      </c>
      <c r="Q35" s="25">
        <f t="shared" si="3"/>
        <v>6620</v>
      </c>
      <c r="R35" s="24">
        <v>394</v>
      </c>
      <c r="S35" s="24">
        <v>6226</v>
      </c>
      <c r="T35" s="24">
        <v>0</v>
      </c>
      <c r="U35" s="25">
        <f t="shared" si="4"/>
        <v>6620</v>
      </c>
      <c r="V35" s="24">
        <v>401</v>
      </c>
      <c r="W35" s="24">
        <v>6219</v>
      </c>
      <c r="X35" s="30">
        <v>0</v>
      </c>
      <c r="Y35" s="31">
        <f t="shared" si="5"/>
        <v>6620</v>
      </c>
      <c r="Z35" s="32">
        <f t="shared" si="6"/>
        <v>6620</v>
      </c>
      <c r="AA35" s="30">
        <v>370</v>
      </c>
      <c r="AB35" s="32">
        <f t="shared" si="7"/>
        <v>6990</v>
      </c>
      <c r="AC35" s="30">
        <v>0</v>
      </c>
      <c r="AD35" s="30">
        <v>0</v>
      </c>
      <c r="AE35" s="32">
        <f t="shared" si="8"/>
        <v>0</v>
      </c>
      <c r="AF35" s="32">
        <f t="shared" si="9"/>
        <v>6990</v>
      </c>
      <c r="AG35" s="33">
        <v>0.9534722222222222</v>
      </c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</row>
    <row r="36" spans="1:240" s="39" customFormat="1" ht="12" customHeight="1">
      <c r="A36" s="23" t="s">
        <v>46</v>
      </c>
      <c r="B36" s="24">
        <v>226</v>
      </c>
      <c r="C36" s="24">
        <v>3997</v>
      </c>
      <c r="D36" s="24">
        <v>0</v>
      </c>
      <c r="E36" s="25">
        <f t="shared" si="0"/>
        <v>4223</v>
      </c>
      <c r="F36" s="24">
        <v>233</v>
      </c>
      <c r="G36" s="24">
        <v>3990</v>
      </c>
      <c r="H36" s="24">
        <v>0</v>
      </c>
      <c r="I36" s="25">
        <f t="shared" si="1"/>
        <v>4223</v>
      </c>
      <c r="J36" s="24">
        <v>236</v>
      </c>
      <c r="K36" s="24">
        <v>3987</v>
      </c>
      <c r="L36" s="24">
        <v>0</v>
      </c>
      <c r="M36" s="25">
        <f t="shared" si="2"/>
        <v>4223</v>
      </c>
      <c r="N36" s="24">
        <v>229</v>
      </c>
      <c r="O36" s="24">
        <v>3994</v>
      </c>
      <c r="P36" s="24">
        <v>0</v>
      </c>
      <c r="Q36" s="25">
        <f t="shared" si="3"/>
        <v>4223</v>
      </c>
      <c r="R36" s="24">
        <v>211</v>
      </c>
      <c r="S36" s="24">
        <v>4012</v>
      </c>
      <c r="T36" s="24">
        <v>0</v>
      </c>
      <c r="U36" s="25">
        <f t="shared" si="4"/>
        <v>4223</v>
      </c>
      <c r="V36" s="24">
        <v>216</v>
      </c>
      <c r="W36" s="24">
        <v>4007</v>
      </c>
      <c r="X36" s="30">
        <v>0</v>
      </c>
      <c r="Y36" s="31">
        <f t="shared" si="5"/>
        <v>4223</v>
      </c>
      <c r="Z36" s="32">
        <f t="shared" si="6"/>
        <v>4223</v>
      </c>
      <c r="AA36" s="30">
        <v>214</v>
      </c>
      <c r="AB36" s="32">
        <f t="shared" si="7"/>
        <v>4437</v>
      </c>
      <c r="AC36" s="30">
        <v>0</v>
      </c>
      <c r="AD36" s="30">
        <v>0</v>
      </c>
      <c r="AE36" s="32">
        <f t="shared" si="8"/>
        <v>0</v>
      </c>
      <c r="AF36" s="32">
        <f t="shared" si="9"/>
        <v>4437</v>
      </c>
      <c r="AG36" s="33">
        <v>0.9513888888888888</v>
      </c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</row>
    <row r="37" spans="1:240" s="39" customFormat="1" ht="12" customHeight="1">
      <c r="A37" s="23" t="s">
        <v>47</v>
      </c>
      <c r="B37" s="24">
        <v>475</v>
      </c>
      <c r="C37" s="24">
        <v>5393</v>
      </c>
      <c r="D37" s="24">
        <v>0</v>
      </c>
      <c r="E37" s="25">
        <f t="shared" si="0"/>
        <v>5868</v>
      </c>
      <c r="F37" s="24">
        <v>446</v>
      </c>
      <c r="G37" s="24">
        <v>5422</v>
      </c>
      <c r="H37" s="24">
        <v>0</v>
      </c>
      <c r="I37" s="25">
        <f t="shared" si="1"/>
        <v>5868</v>
      </c>
      <c r="J37" s="24">
        <v>462</v>
      </c>
      <c r="K37" s="24">
        <v>5406</v>
      </c>
      <c r="L37" s="24">
        <v>0</v>
      </c>
      <c r="M37" s="25">
        <f t="shared" si="2"/>
        <v>5868</v>
      </c>
      <c r="N37" s="24">
        <v>435</v>
      </c>
      <c r="O37" s="24">
        <v>5433</v>
      </c>
      <c r="P37" s="24">
        <v>0</v>
      </c>
      <c r="Q37" s="25">
        <f t="shared" si="3"/>
        <v>5868</v>
      </c>
      <c r="R37" s="24">
        <v>414</v>
      </c>
      <c r="S37" s="24">
        <v>5454</v>
      </c>
      <c r="T37" s="24">
        <v>0</v>
      </c>
      <c r="U37" s="25">
        <f t="shared" si="4"/>
        <v>5868</v>
      </c>
      <c r="V37" s="24">
        <v>427</v>
      </c>
      <c r="W37" s="24">
        <v>5441</v>
      </c>
      <c r="X37" s="30">
        <v>0</v>
      </c>
      <c r="Y37" s="31">
        <f t="shared" si="5"/>
        <v>5868</v>
      </c>
      <c r="Z37" s="32">
        <f t="shared" si="6"/>
        <v>5868</v>
      </c>
      <c r="AA37" s="30">
        <v>362</v>
      </c>
      <c r="AB37" s="32">
        <f t="shared" si="7"/>
        <v>6230</v>
      </c>
      <c r="AC37" s="30">
        <v>0</v>
      </c>
      <c r="AD37" s="30">
        <v>1</v>
      </c>
      <c r="AE37" s="32">
        <f t="shared" si="8"/>
        <v>1</v>
      </c>
      <c r="AF37" s="32">
        <f t="shared" si="9"/>
        <v>6231</v>
      </c>
      <c r="AG37" s="33">
        <v>0.9993055555555556</v>
      </c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</row>
    <row r="38" spans="1:240" s="39" customFormat="1" ht="12" customHeight="1">
      <c r="A38" s="23" t="s">
        <v>48</v>
      </c>
      <c r="B38" s="24">
        <v>114</v>
      </c>
      <c r="C38" s="24">
        <v>2612</v>
      </c>
      <c r="D38" s="24">
        <v>0</v>
      </c>
      <c r="E38" s="25">
        <f t="shared" si="0"/>
        <v>2726</v>
      </c>
      <c r="F38" s="24">
        <v>96</v>
      </c>
      <c r="G38" s="24">
        <v>2630</v>
      </c>
      <c r="H38" s="24">
        <v>0</v>
      </c>
      <c r="I38" s="25">
        <f t="shared" si="1"/>
        <v>2726</v>
      </c>
      <c r="J38" s="24">
        <v>103</v>
      </c>
      <c r="K38" s="24">
        <v>2623</v>
      </c>
      <c r="L38" s="24">
        <v>0</v>
      </c>
      <c r="M38" s="25">
        <f t="shared" si="2"/>
        <v>2726</v>
      </c>
      <c r="N38" s="24">
        <v>93</v>
      </c>
      <c r="O38" s="24">
        <v>2633</v>
      </c>
      <c r="P38" s="24">
        <v>0</v>
      </c>
      <c r="Q38" s="25">
        <f t="shared" si="3"/>
        <v>2726</v>
      </c>
      <c r="R38" s="24">
        <v>81</v>
      </c>
      <c r="S38" s="24">
        <v>2645</v>
      </c>
      <c r="T38" s="24">
        <v>0</v>
      </c>
      <c r="U38" s="25">
        <f t="shared" si="4"/>
        <v>2726</v>
      </c>
      <c r="V38" s="24">
        <v>79</v>
      </c>
      <c r="W38" s="24">
        <v>2647</v>
      </c>
      <c r="X38" s="30">
        <v>0</v>
      </c>
      <c r="Y38" s="31">
        <f t="shared" si="5"/>
        <v>2726</v>
      </c>
      <c r="Z38" s="32">
        <f t="shared" si="6"/>
        <v>2726</v>
      </c>
      <c r="AA38" s="30">
        <v>102</v>
      </c>
      <c r="AB38" s="32">
        <f t="shared" si="7"/>
        <v>2828</v>
      </c>
      <c r="AC38" s="30">
        <v>0</v>
      </c>
      <c r="AD38" s="30">
        <v>0</v>
      </c>
      <c r="AE38" s="32">
        <f t="shared" si="8"/>
        <v>0</v>
      </c>
      <c r="AF38" s="32">
        <f t="shared" si="9"/>
        <v>2828</v>
      </c>
      <c r="AG38" s="33">
        <v>0.9506944444444444</v>
      </c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</row>
    <row r="39" spans="1:240" s="39" customFormat="1" ht="12" customHeight="1">
      <c r="A39" s="23" t="s">
        <v>49</v>
      </c>
      <c r="B39" s="24">
        <v>68</v>
      </c>
      <c r="C39" s="24">
        <v>3338</v>
      </c>
      <c r="D39" s="24">
        <v>0</v>
      </c>
      <c r="E39" s="25">
        <f t="shared" si="0"/>
        <v>3406</v>
      </c>
      <c r="F39" s="24">
        <v>60</v>
      </c>
      <c r="G39" s="24">
        <v>3346</v>
      </c>
      <c r="H39" s="24">
        <v>0</v>
      </c>
      <c r="I39" s="25">
        <f t="shared" si="1"/>
        <v>3406</v>
      </c>
      <c r="J39" s="24">
        <v>61</v>
      </c>
      <c r="K39" s="24">
        <v>3345</v>
      </c>
      <c r="L39" s="24">
        <v>0</v>
      </c>
      <c r="M39" s="25">
        <f t="shared" si="2"/>
        <v>3406</v>
      </c>
      <c r="N39" s="24">
        <v>46</v>
      </c>
      <c r="O39" s="24">
        <v>3360</v>
      </c>
      <c r="P39" s="24">
        <v>0</v>
      </c>
      <c r="Q39" s="25">
        <f t="shared" si="3"/>
        <v>3406</v>
      </c>
      <c r="R39" s="24">
        <v>36</v>
      </c>
      <c r="S39" s="24">
        <v>3370</v>
      </c>
      <c r="T39" s="24">
        <v>0</v>
      </c>
      <c r="U39" s="25">
        <f t="shared" si="4"/>
        <v>3406</v>
      </c>
      <c r="V39" s="24">
        <v>46</v>
      </c>
      <c r="W39" s="24">
        <v>3360</v>
      </c>
      <c r="X39" s="30">
        <v>0</v>
      </c>
      <c r="Y39" s="31">
        <f t="shared" si="5"/>
        <v>3406</v>
      </c>
      <c r="Z39" s="32">
        <f t="shared" si="6"/>
        <v>3406</v>
      </c>
      <c r="AA39" s="30">
        <v>149</v>
      </c>
      <c r="AB39" s="32">
        <f t="shared" si="7"/>
        <v>3555</v>
      </c>
      <c r="AC39" s="30">
        <v>0</v>
      </c>
      <c r="AD39" s="30">
        <v>0</v>
      </c>
      <c r="AE39" s="32">
        <f t="shared" si="8"/>
        <v>0</v>
      </c>
      <c r="AF39" s="32">
        <f t="shared" si="9"/>
        <v>3555</v>
      </c>
      <c r="AG39" s="33">
        <v>0.9708333333333333</v>
      </c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</row>
    <row r="40" spans="1:240" s="39" customFormat="1" ht="12" customHeight="1" thickBot="1">
      <c r="A40" s="26" t="s">
        <v>50</v>
      </c>
      <c r="B40" s="27">
        <v>262</v>
      </c>
      <c r="C40" s="27">
        <v>3344</v>
      </c>
      <c r="D40" s="27">
        <v>0</v>
      </c>
      <c r="E40" s="28">
        <f t="shared" si="0"/>
        <v>3606</v>
      </c>
      <c r="F40" s="27">
        <v>238</v>
      </c>
      <c r="G40" s="27">
        <v>3368</v>
      </c>
      <c r="H40" s="27">
        <v>0</v>
      </c>
      <c r="I40" s="28">
        <f t="shared" si="1"/>
        <v>3606</v>
      </c>
      <c r="J40" s="27">
        <v>235</v>
      </c>
      <c r="K40" s="27">
        <v>3371</v>
      </c>
      <c r="L40" s="27">
        <v>0</v>
      </c>
      <c r="M40" s="28">
        <f t="shared" si="2"/>
        <v>3606</v>
      </c>
      <c r="N40" s="27">
        <v>222</v>
      </c>
      <c r="O40" s="27">
        <v>3384</v>
      </c>
      <c r="P40" s="27">
        <v>0</v>
      </c>
      <c r="Q40" s="28">
        <f t="shared" si="3"/>
        <v>3606</v>
      </c>
      <c r="R40" s="27">
        <v>209</v>
      </c>
      <c r="S40" s="27">
        <v>3397</v>
      </c>
      <c r="T40" s="27">
        <v>0</v>
      </c>
      <c r="U40" s="28">
        <f t="shared" si="4"/>
        <v>3606</v>
      </c>
      <c r="V40" s="27">
        <v>224</v>
      </c>
      <c r="W40" s="27">
        <v>3382</v>
      </c>
      <c r="X40" s="34">
        <v>0</v>
      </c>
      <c r="Y40" s="35">
        <f t="shared" si="5"/>
        <v>3606</v>
      </c>
      <c r="Z40" s="36">
        <f t="shared" si="6"/>
        <v>3606</v>
      </c>
      <c r="AA40" s="34">
        <v>258</v>
      </c>
      <c r="AB40" s="36">
        <f t="shared" si="7"/>
        <v>3864</v>
      </c>
      <c r="AC40" s="34">
        <v>0</v>
      </c>
      <c r="AD40" s="34">
        <v>0</v>
      </c>
      <c r="AE40" s="36">
        <f t="shared" si="8"/>
        <v>0</v>
      </c>
      <c r="AF40" s="36">
        <f t="shared" si="9"/>
        <v>3864</v>
      </c>
      <c r="AG40" s="37">
        <v>0.9597222222222223</v>
      </c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</row>
    <row r="41" spans="1:240" s="39" customFormat="1" ht="15" customHeight="1" thickBot="1">
      <c r="A41" s="26" t="s">
        <v>51</v>
      </c>
      <c r="B41" s="29">
        <f>SUM(B34:B40)</f>
        <v>1865</v>
      </c>
      <c r="C41" s="29">
        <f>SUM(C34:C40)</f>
        <v>28781</v>
      </c>
      <c r="D41" s="29">
        <f>SUM(D34:D40)</f>
        <v>0</v>
      </c>
      <c r="E41" s="28">
        <f t="shared" si="0"/>
        <v>30646</v>
      </c>
      <c r="F41" s="29">
        <f>SUM(F34:F40)</f>
        <v>1765</v>
      </c>
      <c r="G41" s="29">
        <f>SUM(G34:G40)</f>
        <v>28881</v>
      </c>
      <c r="H41" s="29">
        <f>SUM(H34:H40)</f>
        <v>0</v>
      </c>
      <c r="I41" s="28">
        <f t="shared" si="1"/>
        <v>30646</v>
      </c>
      <c r="J41" s="29">
        <f>SUM(J34:J40)</f>
        <v>1793</v>
      </c>
      <c r="K41" s="29">
        <f>SUM(K34:K40)</f>
        <v>28853</v>
      </c>
      <c r="L41" s="29">
        <f>SUM(L34:L40)</f>
        <v>0</v>
      </c>
      <c r="M41" s="28">
        <f t="shared" si="2"/>
        <v>30646</v>
      </c>
      <c r="N41" s="29">
        <f>SUM(N34:N40)</f>
        <v>1655</v>
      </c>
      <c r="O41" s="29">
        <f>SUM(O34:O40)</f>
        <v>28991</v>
      </c>
      <c r="P41" s="29">
        <f>SUM(P34:P40)</f>
        <v>0</v>
      </c>
      <c r="Q41" s="28">
        <f t="shared" si="3"/>
        <v>30646</v>
      </c>
      <c r="R41" s="29">
        <f>SUM(R34:R40)</f>
        <v>1541</v>
      </c>
      <c r="S41" s="29">
        <f>SUM(S34:S40)</f>
        <v>29105</v>
      </c>
      <c r="T41" s="29">
        <f>SUM(T34:T40)</f>
        <v>0</v>
      </c>
      <c r="U41" s="28">
        <f t="shared" si="4"/>
        <v>30646</v>
      </c>
      <c r="V41" s="29">
        <f>SUM(V34:V40)</f>
        <v>1593</v>
      </c>
      <c r="W41" s="29">
        <f>SUM(W34:W40)</f>
        <v>29053</v>
      </c>
      <c r="X41" s="36">
        <f>SUM(X34:X40)</f>
        <v>0</v>
      </c>
      <c r="Y41" s="35">
        <f t="shared" si="5"/>
        <v>30646</v>
      </c>
      <c r="Z41" s="36">
        <f t="shared" si="6"/>
        <v>30646</v>
      </c>
      <c r="AA41" s="36">
        <f>SUM(AA34:AA40)</f>
        <v>1769</v>
      </c>
      <c r="AB41" s="36">
        <f t="shared" si="7"/>
        <v>32415</v>
      </c>
      <c r="AC41" s="36">
        <f>SUM(AC34:AC40)</f>
        <v>0</v>
      </c>
      <c r="AD41" s="36">
        <f>SUM(AD34:AD40)</f>
        <v>3</v>
      </c>
      <c r="AE41" s="36">
        <f t="shared" si="8"/>
        <v>3</v>
      </c>
      <c r="AF41" s="36">
        <f t="shared" si="9"/>
        <v>32418</v>
      </c>
      <c r="AG41" s="38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</row>
    <row r="42" spans="1:240" s="39" customFormat="1" ht="12" customHeight="1">
      <c r="A42" s="23" t="s">
        <v>52</v>
      </c>
      <c r="B42" s="24">
        <v>1024</v>
      </c>
      <c r="C42" s="24">
        <v>13674</v>
      </c>
      <c r="D42" s="24">
        <v>0</v>
      </c>
      <c r="E42" s="25">
        <f t="shared" si="0"/>
        <v>14698</v>
      </c>
      <c r="F42" s="24">
        <v>959</v>
      </c>
      <c r="G42" s="24">
        <v>13739</v>
      </c>
      <c r="H42" s="24">
        <v>0</v>
      </c>
      <c r="I42" s="25">
        <f t="shared" si="1"/>
        <v>14698</v>
      </c>
      <c r="J42" s="24">
        <v>997</v>
      </c>
      <c r="K42" s="24">
        <v>13701</v>
      </c>
      <c r="L42" s="24">
        <v>0</v>
      </c>
      <c r="M42" s="25">
        <f t="shared" si="2"/>
        <v>14698</v>
      </c>
      <c r="N42" s="24">
        <v>920</v>
      </c>
      <c r="O42" s="24">
        <v>13778</v>
      </c>
      <c r="P42" s="24">
        <v>0</v>
      </c>
      <c r="Q42" s="25">
        <f t="shared" si="3"/>
        <v>14698</v>
      </c>
      <c r="R42" s="24">
        <v>943</v>
      </c>
      <c r="S42" s="24">
        <v>13755</v>
      </c>
      <c r="T42" s="24">
        <v>0</v>
      </c>
      <c r="U42" s="25">
        <f t="shared" si="4"/>
        <v>14698</v>
      </c>
      <c r="V42" s="24">
        <v>929</v>
      </c>
      <c r="W42" s="24">
        <v>13769</v>
      </c>
      <c r="X42" s="30">
        <v>0</v>
      </c>
      <c r="Y42" s="31">
        <f t="shared" si="5"/>
        <v>14698</v>
      </c>
      <c r="Z42" s="32">
        <f t="shared" si="6"/>
        <v>14698</v>
      </c>
      <c r="AA42" s="30">
        <v>735</v>
      </c>
      <c r="AB42" s="32">
        <f t="shared" si="7"/>
        <v>15433</v>
      </c>
      <c r="AC42" s="30">
        <v>0</v>
      </c>
      <c r="AD42" s="30">
        <v>2</v>
      </c>
      <c r="AE42" s="32">
        <f t="shared" si="8"/>
        <v>2</v>
      </c>
      <c r="AF42" s="32">
        <f t="shared" si="9"/>
        <v>15435</v>
      </c>
      <c r="AG42" s="33">
        <v>0.9791666666666666</v>
      </c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</row>
    <row r="43" spans="1:240" s="39" customFormat="1" ht="12" customHeight="1" thickBot="1">
      <c r="A43" s="26" t="s">
        <v>53</v>
      </c>
      <c r="B43" s="27">
        <v>734</v>
      </c>
      <c r="C43" s="27">
        <v>10337</v>
      </c>
      <c r="D43" s="27">
        <v>0</v>
      </c>
      <c r="E43" s="28">
        <f t="shared" si="0"/>
        <v>11071</v>
      </c>
      <c r="F43" s="27">
        <v>680</v>
      </c>
      <c r="G43" s="27">
        <v>10391</v>
      </c>
      <c r="H43" s="27">
        <v>0</v>
      </c>
      <c r="I43" s="28">
        <f t="shared" si="1"/>
        <v>11071</v>
      </c>
      <c r="J43" s="27">
        <v>731</v>
      </c>
      <c r="K43" s="27">
        <v>10340</v>
      </c>
      <c r="L43" s="27">
        <v>0</v>
      </c>
      <c r="M43" s="28">
        <f t="shared" si="2"/>
        <v>11071</v>
      </c>
      <c r="N43" s="27">
        <v>651</v>
      </c>
      <c r="O43" s="27">
        <v>10420</v>
      </c>
      <c r="P43" s="27">
        <v>0</v>
      </c>
      <c r="Q43" s="28">
        <f t="shared" si="3"/>
        <v>11071</v>
      </c>
      <c r="R43" s="27">
        <v>630</v>
      </c>
      <c r="S43" s="27">
        <v>10441</v>
      </c>
      <c r="T43" s="27">
        <v>0</v>
      </c>
      <c r="U43" s="28">
        <f t="shared" si="4"/>
        <v>11071</v>
      </c>
      <c r="V43" s="27">
        <v>630</v>
      </c>
      <c r="W43" s="27">
        <v>10441</v>
      </c>
      <c r="X43" s="34">
        <v>0</v>
      </c>
      <c r="Y43" s="35">
        <f t="shared" si="5"/>
        <v>11071</v>
      </c>
      <c r="Z43" s="36">
        <f t="shared" si="6"/>
        <v>11071</v>
      </c>
      <c r="AA43" s="34">
        <v>455</v>
      </c>
      <c r="AB43" s="36">
        <f t="shared" si="7"/>
        <v>11526</v>
      </c>
      <c r="AC43" s="34">
        <v>0</v>
      </c>
      <c r="AD43" s="34">
        <v>2</v>
      </c>
      <c r="AE43" s="36">
        <f t="shared" si="8"/>
        <v>2</v>
      </c>
      <c r="AF43" s="36">
        <f t="shared" si="9"/>
        <v>11528</v>
      </c>
      <c r="AG43" s="37">
        <v>0.9652777777777778</v>
      </c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</row>
    <row r="44" spans="1:240" s="39" customFormat="1" ht="15" customHeight="1" thickBot="1">
      <c r="A44" s="26" t="s">
        <v>54</v>
      </c>
      <c r="B44" s="29">
        <f>SUM(B42:B43)</f>
        <v>1758</v>
      </c>
      <c r="C44" s="29">
        <f>SUM(C42:C43)</f>
        <v>24011</v>
      </c>
      <c r="D44" s="29">
        <f>SUM(D42:D43)</f>
        <v>0</v>
      </c>
      <c r="E44" s="28">
        <f t="shared" si="0"/>
        <v>25769</v>
      </c>
      <c r="F44" s="29">
        <f>SUM(F42:F43)</f>
        <v>1639</v>
      </c>
      <c r="G44" s="29">
        <f>SUM(G42:G43)</f>
        <v>24130</v>
      </c>
      <c r="H44" s="29">
        <f>SUM(H42:H43)</f>
        <v>0</v>
      </c>
      <c r="I44" s="28">
        <f t="shared" si="1"/>
        <v>25769</v>
      </c>
      <c r="J44" s="29">
        <f>SUM(J42:J43)</f>
        <v>1728</v>
      </c>
      <c r="K44" s="29">
        <f>SUM(K42:K43)</f>
        <v>24041</v>
      </c>
      <c r="L44" s="29">
        <f>SUM(L42:L43)</f>
        <v>0</v>
      </c>
      <c r="M44" s="28">
        <f t="shared" si="2"/>
        <v>25769</v>
      </c>
      <c r="N44" s="29">
        <f>SUM(N42:N43)</f>
        <v>1571</v>
      </c>
      <c r="O44" s="29">
        <f>SUM(O42:O43)</f>
        <v>24198</v>
      </c>
      <c r="P44" s="29">
        <f>SUM(P42:P43)</f>
        <v>0</v>
      </c>
      <c r="Q44" s="28">
        <f t="shared" si="3"/>
        <v>25769</v>
      </c>
      <c r="R44" s="29">
        <f>SUM(R42:R43)</f>
        <v>1573</v>
      </c>
      <c r="S44" s="29">
        <f>SUM(S42:S43)</f>
        <v>24196</v>
      </c>
      <c r="T44" s="29">
        <f>SUM(T42:T43)</f>
        <v>0</v>
      </c>
      <c r="U44" s="28">
        <f t="shared" si="4"/>
        <v>25769</v>
      </c>
      <c r="V44" s="29">
        <f>SUM(V42:V43)</f>
        <v>1559</v>
      </c>
      <c r="W44" s="29">
        <f>SUM(W42:W43)</f>
        <v>24210</v>
      </c>
      <c r="X44" s="36">
        <f>SUM(X42:X43)</f>
        <v>0</v>
      </c>
      <c r="Y44" s="35">
        <f t="shared" si="5"/>
        <v>25769</v>
      </c>
      <c r="Z44" s="36">
        <f t="shared" si="6"/>
        <v>25769</v>
      </c>
      <c r="AA44" s="36">
        <f>SUM(AA42:AA43)</f>
        <v>1190</v>
      </c>
      <c r="AB44" s="36">
        <f t="shared" si="7"/>
        <v>26959</v>
      </c>
      <c r="AC44" s="36">
        <f>SUM(AC42:AC43)</f>
        <v>0</v>
      </c>
      <c r="AD44" s="36">
        <f>SUM(AD42:AD43)</f>
        <v>4</v>
      </c>
      <c r="AE44" s="36">
        <f t="shared" si="8"/>
        <v>4</v>
      </c>
      <c r="AF44" s="36">
        <f t="shared" si="9"/>
        <v>26963</v>
      </c>
      <c r="AG44" s="38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</row>
    <row r="45" spans="1:240" s="39" customFormat="1" ht="12" customHeight="1">
      <c r="A45" s="23" t="s">
        <v>55</v>
      </c>
      <c r="B45" s="24">
        <v>277</v>
      </c>
      <c r="C45" s="24">
        <v>5926</v>
      </c>
      <c r="D45" s="24">
        <v>0</v>
      </c>
      <c r="E45" s="25">
        <f t="shared" si="0"/>
        <v>6203</v>
      </c>
      <c r="F45" s="24">
        <v>263</v>
      </c>
      <c r="G45" s="24">
        <v>5940</v>
      </c>
      <c r="H45" s="24">
        <v>0</v>
      </c>
      <c r="I45" s="25">
        <f t="shared" si="1"/>
        <v>6203</v>
      </c>
      <c r="J45" s="24">
        <v>273</v>
      </c>
      <c r="K45" s="24">
        <v>5930</v>
      </c>
      <c r="L45" s="24">
        <v>0</v>
      </c>
      <c r="M45" s="25">
        <f t="shared" si="2"/>
        <v>6203</v>
      </c>
      <c r="N45" s="24">
        <v>250</v>
      </c>
      <c r="O45" s="24">
        <v>5953</v>
      </c>
      <c r="P45" s="24">
        <v>0</v>
      </c>
      <c r="Q45" s="25">
        <f t="shared" si="3"/>
        <v>6203</v>
      </c>
      <c r="R45" s="24">
        <v>252</v>
      </c>
      <c r="S45" s="24">
        <v>5951</v>
      </c>
      <c r="T45" s="24">
        <v>0</v>
      </c>
      <c r="U45" s="25">
        <f t="shared" si="4"/>
        <v>6203</v>
      </c>
      <c r="V45" s="24">
        <v>259</v>
      </c>
      <c r="W45" s="24">
        <v>5944</v>
      </c>
      <c r="X45" s="30">
        <v>0</v>
      </c>
      <c r="Y45" s="31">
        <f t="shared" si="5"/>
        <v>6203</v>
      </c>
      <c r="Z45" s="32">
        <f t="shared" si="6"/>
        <v>6203</v>
      </c>
      <c r="AA45" s="30">
        <v>170</v>
      </c>
      <c r="AB45" s="32">
        <f t="shared" si="7"/>
        <v>6373</v>
      </c>
      <c r="AC45" s="30">
        <v>0</v>
      </c>
      <c r="AD45" s="30">
        <v>1</v>
      </c>
      <c r="AE45" s="32">
        <f t="shared" si="8"/>
        <v>1</v>
      </c>
      <c r="AF45" s="32">
        <f t="shared" si="9"/>
        <v>6374</v>
      </c>
      <c r="AG45" s="33">
        <v>0.9930555555555555</v>
      </c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</row>
    <row r="46" spans="1:240" s="39" customFormat="1" ht="12" customHeight="1">
      <c r="A46" s="23" t="s">
        <v>56</v>
      </c>
      <c r="B46" s="24">
        <v>529</v>
      </c>
      <c r="C46" s="24">
        <v>9535</v>
      </c>
      <c r="D46" s="24">
        <v>0</v>
      </c>
      <c r="E46" s="25">
        <f t="shared" si="0"/>
        <v>10064</v>
      </c>
      <c r="F46" s="24">
        <v>495</v>
      </c>
      <c r="G46" s="24">
        <v>9569</v>
      </c>
      <c r="H46" s="24">
        <v>0</v>
      </c>
      <c r="I46" s="25">
        <f t="shared" si="1"/>
        <v>10064</v>
      </c>
      <c r="J46" s="24">
        <v>505</v>
      </c>
      <c r="K46" s="24">
        <v>9559</v>
      </c>
      <c r="L46" s="24">
        <v>0</v>
      </c>
      <c r="M46" s="25">
        <f t="shared" si="2"/>
        <v>10064</v>
      </c>
      <c r="N46" s="24">
        <v>485</v>
      </c>
      <c r="O46" s="24">
        <v>9579</v>
      </c>
      <c r="P46" s="24">
        <v>0</v>
      </c>
      <c r="Q46" s="25">
        <f t="shared" si="3"/>
        <v>10064</v>
      </c>
      <c r="R46" s="24">
        <v>474</v>
      </c>
      <c r="S46" s="24">
        <v>9590</v>
      </c>
      <c r="T46" s="24">
        <v>0</v>
      </c>
      <c r="U46" s="25">
        <f t="shared" si="4"/>
        <v>10064</v>
      </c>
      <c r="V46" s="24">
        <v>482</v>
      </c>
      <c r="W46" s="24">
        <v>9582</v>
      </c>
      <c r="X46" s="30">
        <v>0</v>
      </c>
      <c r="Y46" s="31">
        <f t="shared" si="5"/>
        <v>10064</v>
      </c>
      <c r="Z46" s="32">
        <f t="shared" si="6"/>
        <v>10064</v>
      </c>
      <c r="AA46" s="30">
        <v>344</v>
      </c>
      <c r="AB46" s="32">
        <f t="shared" si="7"/>
        <v>10408</v>
      </c>
      <c r="AC46" s="30">
        <v>0</v>
      </c>
      <c r="AD46" s="30">
        <v>0</v>
      </c>
      <c r="AE46" s="32">
        <f t="shared" si="8"/>
        <v>0</v>
      </c>
      <c r="AF46" s="32">
        <f t="shared" si="9"/>
        <v>10408</v>
      </c>
      <c r="AG46" s="33">
        <v>0.96875</v>
      </c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</row>
    <row r="47" spans="1:240" s="39" customFormat="1" ht="12" customHeight="1" thickBot="1">
      <c r="A47" s="26" t="s">
        <v>57</v>
      </c>
      <c r="B47" s="27">
        <v>344</v>
      </c>
      <c r="C47" s="27">
        <v>5082</v>
      </c>
      <c r="D47" s="27">
        <v>0</v>
      </c>
      <c r="E47" s="28">
        <f t="shared" si="0"/>
        <v>5426</v>
      </c>
      <c r="F47" s="27">
        <v>323</v>
      </c>
      <c r="G47" s="27">
        <v>5103</v>
      </c>
      <c r="H47" s="27">
        <v>0</v>
      </c>
      <c r="I47" s="28">
        <f t="shared" si="1"/>
        <v>5426</v>
      </c>
      <c r="J47" s="27">
        <v>336</v>
      </c>
      <c r="K47" s="27">
        <v>5090</v>
      </c>
      <c r="L47" s="27">
        <v>0</v>
      </c>
      <c r="M47" s="28">
        <f t="shared" si="2"/>
        <v>5426</v>
      </c>
      <c r="N47" s="27">
        <v>325</v>
      </c>
      <c r="O47" s="27">
        <v>5101</v>
      </c>
      <c r="P47" s="27">
        <v>0</v>
      </c>
      <c r="Q47" s="28">
        <f t="shared" si="3"/>
        <v>5426</v>
      </c>
      <c r="R47" s="27">
        <v>311</v>
      </c>
      <c r="S47" s="27">
        <v>5115</v>
      </c>
      <c r="T47" s="27">
        <v>0</v>
      </c>
      <c r="U47" s="28">
        <f t="shared" si="4"/>
        <v>5426</v>
      </c>
      <c r="V47" s="27">
        <v>321</v>
      </c>
      <c r="W47" s="27">
        <v>5105</v>
      </c>
      <c r="X47" s="34">
        <v>0</v>
      </c>
      <c r="Y47" s="35">
        <f t="shared" si="5"/>
        <v>5426</v>
      </c>
      <c r="Z47" s="36">
        <f t="shared" si="6"/>
        <v>5426</v>
      </c>
      <c r="AA47" s="34">
        <v>287</v>
      </c>
      <c r="AB47" s="36">
        <f t="shared" si="7"/>
        <v>5713</v>
      </c>
      <c r="AC47" s="34">
        <v>0</v>
      </c>
      <c r="AD47" s="34">
        <v>0</v>
      </c>
      <c r="AE47" s="36">
        <f t="shared" si="8"/>
        <v>0</v>
      </c>
      <c r="AF47" s="36">
        <f t="shared" si="9"/>
        <v>5713</v>
      </c>
      <c r="AG47" s="37">
        <v>0.9722222222222222</v>
      </c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</row>
    <row r="48" spans="1:240" s="39" customFormat="1" ht="15" customHeight="1" thickBot="1">
      <c r="A48" s="26" t="s">
        <v>58</v>
      </c>
      <c r="B48" s="29">
        <f>SUM(B45:B47)</f>
        <v>1150</v>
      </c>
      <c r="C48" s="29">
        <f>SUM(C45:C47)</f>
        <v>20543</v>
      </c>
      <c r="D48" s="29">
        <f>SUM(D45:D47)</f>
        <v>0</v>
      </c>
      <c r="E48" s="28">
        <f t="shared" si="0"/>
        <v>21693</v>
      </c>
      <c r="F48" s="29">
        <f>SUM(F45:F47)</f>
        <v>1081</v>
      </c>
      <c r="G48" s="29">
        <f>SUM(G45:G47)</f>
        <v>20612</v>
      </c>
      <c r="H48" s="29">
        <f>SUM(H45:H47)</f>
        <v>0</v>
      </c>
      <c r="I48" s="28">
        <f t="shared" si="1"/>
        <v>21693</v>
      </c>
      <c r="J48" s="29">
        <f>SUM(J45:J47)</f>
        <v>1114</v>
      </c>
      <c r="K48" s="29">
        <f>SUM(K45:K47)</f>
        <v>20579</v>
      </c>
      <c r="L48" s="29">
        <f>SUM(L45:L47)</f>
        <v>0</v>
      </c>
      <c r="M48" s="28">
        <f t="shared" si="2"/>
        <v>21693</v>
      </c>
      <c r="N48" s="29">
        <f>SUM(N45:N47)</f>
        <v>1060</v>
      </c>
      <c r="O48" s="29">
        <f>SUM(O45:O47)</f>
        <v>20633</v>
      </c>
      <c r="P48" s="29">
        <f>SUM(P45:P47)</f>
        <v>0</v>
      </c>
      <c r="Q48" s="28">
        <f t="shared" si="3"/>
        <v>21693</v>
      </c>
      <c r="R48" s="29">
        <f>SUM(R45:R47)</f>
        <v>1037</v>
      </c>
      <c r="S48" s="29">
        <f>SUM(S45:S47)</f>
        <v>20656</v>
      </c>
      <c r="T48" s="29">
        <f>SUM(T45:T47)</f>
        <v>0</v>
      </c>
      <c r="U48" s="28">
        <f t="shared" si="4"/>
        <v>21693</v>
      </c>
      <c r="V48" s="29">
        <f>SUM(V45:V47)</f>
        <v>1062</v>
      </c>
      <c r="W48" s="29">
        <f>SUM(W45:W47)</f>
        <v>20631</v>
      </c>
      <c r="X48" s="36">
        <f>SUM(X45:X47)</f>
        <v>0</v>
      </c>
      <c r="Y48" s="35">
        <f t="shared" si="5"/>
        <v>21693</v>
      </c>
      <c r="Z48" s="36">
        <f t="shared" si="6"/>
        <v>21693</v>
      </c>
      <c r="AA48" s="36">
        <f>SUM(AA45:AA47)</f>
        <v>801</v>
      </c>
      <c r="AB48" s="36">
        <f t="shared" si="7"/>
        <v>22494</v>
      </c>
      <c r="AC48" s="36">
        <f>SUM(AC45:AC47)</f>
        <v>0</v>
      </c>
      <c r="AD48" s="36">
        <f>SUM(AD45:AD47)</f>
        <v>1</v>
      </c>
      <c r="AE48" s="36">
        <f t="shared" si="8"/>
        <v>1</v>
      </c>
      <c r="AF48" s="36">
        <f t="shared" si="9"/>
        <v>22495</v>
      </c>
      <c r="AG48" s="38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</row>
    <row r="49" spans="1:240" s="39" customFormat="1" ht="12" customHeight="1">
      <c r="A49" s="45" t="s">
        <v>59</v>
      </c>
      <c r="B49" s="46">
        <v>456</v>
      </c>
      <c r="C49" s="46">
        <v>6095</v>
      </c>
      <c r="D49" s="46">
        <v>0</v>
      </c>
      <c r="E49" s="47">
        <f>SUM(B49:D49)</f>
        <v>6551</v>
      </c>
      <c r="F49" s="46">
        <v>428</v>
      </c>
      <c r="G49" s="46">
        <v>6123</v>
      </c>
      <c r="H49" s="46">
        <v>0</v>
      </c>
      <c r="I49" s="47">
        <f>SUM(F49:H49)</f>
        <v>6551</v>
      </c>
      <c r="J49" s="46">
        <v>443</v>
      </c>
      <c r="K49" s="46">
        <v>6108</v>
      </c>
      <c r="L49" s="46">
        <v>0</v>
      </c>
      <c r="M49" s="47">
        <f>SUM(J49:L49)</f>
        <v>6551</v>
      </c>
      <c r="N49" s="46">
        <v>400</v>
      </c>
      <c r="O49" s="46">
        <v>6151</v>
      </c>
      <c r="P49" s="46">
        <v>0</v>
      </c>
      <c r="Q49" s="47">
        <f>SUM(N49:P49)</f>
        <v>6551</v>
      </c>
      <c r="R49" s="46">
        <v>403</v>
      </c>
      <c r="S49" s="46">
        <v>6148</v>
      </c>
      <c r="T49" s="46">
        <v>0</v>
      </c>
      <c r="U49" s="47">
        <f>SUM(R49:T49)</f>
        <v>6551</v>
      </c>
      <c r="V49" s="46">
        <v>398</v>
      </c>
      <c r="W49" s="46">
        <v>6153</v>
      </c>
      <c r="X49" s="48">
        <v>0</v>
      </c>
      <c r="Y49" s="49">
        <f>SUM(V49:X49)</f>
        <v>6551</v>
      </c>
      <c r="Z49" s="50">
        <f t="shared" si="6"/>
        <v>6551</v>
      </c>
      <c r="AA49" s="48">
        <v>335</v>
      </c>
      <c r="AB49" s="50">
        <f>Z49+AA49</f>
        <v>6886</v>
      </c>
      <c r="AC49" s="48">
        <v>0</v>
      </c>
      <c r="AD49" s="48">
        <v>1</v>
      </c>
      <c r="AE49" s="50">
        <f>SUM(AC49:AD49)</f>
        <v>1</v>
      </c>
      <c r="AF49" s="50">
        <f>AB49+AE49</f>
        <v>6887</v>
      </c>
      <c r="AG49" s="51">
        <v>0.02361111111111111</v>
      </c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</row>
    <row r="50" spans="1:240" s="39" customFormat="1" ht="12" customHeight="1">
      <c r="A50" s="23" t="s">
        <v>60</v>
      </c>
      <c r="B50" s="24">
        <v>334</v>
      </c>
      <c r="C50" s="24">
        <v>4861</v>
      </c>
      <c r="D50" s="24">
        <v>0</v>
      </c>
      <c r="E50" s="25">
        <f>SUM(B50:D50)</f>
        <v>5195</v>
      </c>
      <c r="F50" s="24">
        <v>298</v>
      </c>
      <c r="G50" s="24">
        <v>4897</v>
      </c>
      <c r="H50" s="24">
        <v>0</v>
      </c>
      <c r="I50" s="25">
        <f>SUM(F50:H50)</f>
        <v>5195</v>
      </c>
      <c r="J50" s="24">
        <v>304</v>
      </c>
      <c r="K50" s="24">
        <v>4891</v>
      </c>
      <c r="L50" s="24">
        <v>0</v>
      </c>
      <c r="M50" s="25">
        <f>SUM(J50:L50)</f>
        <v>5195</v>
      </c>
      <c r="N50" s="24">
        <v>293</v>
      </c>
      <c r="O50" s="24">
        <v>4902</v>
      </c>
      <c r="P50" s="24">
        <v>0</v>
      </c>
      <c r="Q50" s="25">
        <f>SUM(N50:P50)</f>
        <v>5195</v>
      </c>
      <c r="R50" s="24">
        <v>289</v>
      </c>
      <c r="S50" s="24">
        <v>4906</v>
      </c>
      <c r="T50" s="24">
        <v>0</v>
      </c>
      <c r="U50" s="25">
        <f>SUM(R50:T50)</f>
        <v>5195</v>
      </c>
      <c r="V50" s="24">
        <v>312</v>
      </c>
      <c r="W50" s="24">
        <v>4883</v>
      </c>
      <c r="X50" s="30">
        <v>0</v>
      </c>
      <c r="Y50" s="31">
        <f>SUM(V50:X50)</f>
        <v>5195</v>
      </c>
      <c r="Z50" s="32">
        <f t="shared" si="6"/>
        <v>5195</v>
      </c>
      <c r="AA50" s="30">
        <v>259</v>
      </c>
      <c r="AB50" s="32">
        <f>Z50+AA50</f>
        <v>5454</v>
      </c>
      <c r="AC50" s="30">
        <v>0</v>
      </c>
      <c r="AD50" s="30">
        <v>0</v>
      </c>
      <c r="AE50" s="32">
        <f>SUM(AC50:AD50)</f>
        <v>0</v>
      </c>
      <c r="AF50" s="32">
        <f>AB50+AE50</f>
        <v>5454</v>
      </c>
      <c r="AG50" s="33">
        <v>0.9666666666666667</v>
      </c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</row>
    <row r="51" spans="1:240" s="39" customFormat="1" ht="12" customHeight="1">
      <c r="A51" s="23" t="s">
        <v>61</v>
      </c>
      <c r="B51" s="24">
        <v>221</v>
      </c>
      <c r="C51" s="24">
        <v>4630</v>
      </c>
      <c r="D51" s="24">
        <v>0</v>
      </c>
      <c r="E51" s="25">
        <f>SUM(B51:D51)</f>
        <v>4851</v>
      </c>
      <c r="F51" s="24">
        <v>201</v>
      </c>
      <c r="G51" s="24">
        <v>4650</v>
      </c>
      <c r="H51" s="24">
        <v>0</v>
      </c>
      <c r="I51" s="25">
        <f>SUM(F51:H51)</f>
        <v>4851</v>
      </c>
      <c r="J51" s="24">
        <v>210</v>
      </c>
      <c r="K51" s="24">
        <v>4641</v>
      </c>
      <c r="L51" s="24">
        <v>0</v>
      </c>
      <c r="M51" s="25">
        <f>SUM(J51:L51)</f>
        <v>4851</v>
      </c>
      <c r="N51" s="24">
        <v>196</v>
      </c>
      <c r="O51" s="24">
        <v>4655</v>
      </c>
      <c r="P51" s="24">
        <v>0</v>
      </c>
      <c r="Q51" s="25">
        <f>SUM(N51:P51)</f>
        <v>4851</v>
      </c>
      <c r="R51" s="24">
        <v>193</v>
      </c>
      <c r="S51" s="24">
        <v>4658</v>
      </c>
      <c r="T51" s="24">
        <v>0</v>
      </c>
      <c r="U51" s="25">
        <f>SUM(R51:T51)</f>
        <v>4851</v>
      </c>
      <c r="V51" s="24">
        <v>196</v>
      </c>
      <c r="W51" s="24">
        <v>4655</v>
      </c>
      <c r="X51" s="30">
        <v>0</v>
      </c>
      <c r="Y51" s="31">
        <f>SUM(V51:X51)</f>
        <v>4851</v>
      </c>
      <c r="Z51" s="32">
        <f t="shared" si="6"/>
        <v>4851</v>
      </c>
      <c r="AA51" s="30">
        <v>187</v>
      </c>
      <c r="AB51" s="32">
        <f>Z51+AA51</f>
        <v>5038</v>
      </c>
      <c r="AC51" s="30">
        <v>0</v>
      </c>
      <c r="AD51" s="30">
        <v>2</v>
      </c>
      <c r="AE51" s="32">
        <f>SUM(AC51:AD51)</f>
        <v>2</v>
      </c>
      <c r="AF51" s="32">
        <f>AB51+AE51</f>
        <v>5040</v>
      </c>
      <c r="AG51" s="33">
        <v>0.9791666666666666</v>
      </c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</row>
    <row r="52" spans="1:240" s="39" customFormat="1" ht="12" customHeight="1">
      <c r="A52" s="23" t="s">
        <v>62</v>
      </c>
      <c r="B52" s="24">
        <v>196</v>
      </c>
      <c r="C52" s="24">
        <v>4356</v>
      </c>
      <c r="D52" s="24">
        <v>0</v>
      </c>
      <c r="E52" s="25">
        <f>SUM(B52:D52)</f>
        <v>4552</v>
      </c>
      <c r="F52" s="24">
        <v>192</v>
      </c>
      <c r="G52" s="24">
        <v>4360</v>
      </c>
      <c r="H52" s="24">
        <v>0</v>
      </c>
      <c r="I52" s="25">
        <f>SUM(F52:H52)</f>
        <v>4552</v>
      </c>
      <c r="J52" s="24">
        <v>189</v>
      </c>
      <c r="K52" s="24">
        <v>4363</v>
      </c>
      <c r="L52" s="24">
        <v>0</v>
      </c>
      <c r="M52" s="25">
        <f>SUM(J52:L52)</f>
        <v>4552</v>
      </c>
      <c r="N52" s="24">
        <v>172</v>
      </c>
      <c r="O52" s="24">
        <v>4380</v>
      </c>
      <c r="P52" s="24">
        <v>0</v>
      </c>
      <c r="Q52" s="25">
        <f>SUM(N52:P52)</f>
        <v>4552</v>
      </c>
      <c r="R52" s="24">
        <v>167</v>
      </c>
      <c r="S52" s="24">
        <v>4385</v>
      </c>
      <c r="T52" s="24">
        <v>0</v>
      </c>
      <c r="U52" s="25">
        <f>SUM(R52:T52)</f>
        <v>4552</v>
      </c>
      <c r="V52" s="24">
        <v>178</v>
      </c>
      <c r="W52" s="24">
        <v>4374</v>
      </c>
      <c r="X52" s="30">
        <v>0</v>
      </c>
      <c r="Y52" s="31">
        <f>SUM(V52:X52)</f>
        <v>4552</v>
      </c>
      <c r="Z52" s="32">
        <f t="shared" si="6"/>
        <v>4552</v>
      </c>
      <c r="AA52" s="30">
        <v>116</v>
      </c>
      <c r="AB52" s="32">
        <f>Z52+AA52</f>
        <v>4668</v>
      </c>
      <c r="AC52" s="30">
        <v>0</v>
      </c>
      <c r="AD52" s="30">
        <v>0</v>
      </c>
      <c r="AE52" s="32">
        <f>SUM(AC52:AD52)</f>
        <v>0</v>
      </c>
      <c r="AF52" s="32">
        <f>AB52+AE52</f>
        <v>4668</v>
      </c>
      <c r="AG52" s="33">
        <v>0.936111111111111</v>
      </c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</row>
    <row r="53" spans="1:240" s="39" customFormat="1" ht="12" customHeight="1">
      <c r="A53" s="23" t="s">
        <v>63</v>
      </c>
      <c r="B53" s="24">
        <v>147</v>
      </c>
      <c r="C53" s="24">
        <v>3231</v>
      </c>
      <c r="D53" s="24">
        <v>0</v>
      </c>
      <c r="E53" s="25">
        <f>SUM(B53:D53)</f>
        <v>3378</v>
      </c>
      <c r="F53" s="24">
        <v>140</v>
      </c>
      <c r="G53" s="24">
        <v>3238</v>
      </c>
      <c r="H53" s="24">
        <v>0</v>
      </c>
      <c r="I53" s="25">
        <f>SUM(F53:H53)</f>
        <v>3378</v>
      </c>
      <c r="J53" s="24">
        <v>146</v>
      </c>
      <c r="K53" s="24">
        <v>3232</v>
      </c>
      <c r="L53" s="24">
        <v>0</v>
      </c>
      <c r="M53" s="25">
        <f>SUM(J53:L53)</f>
        <v>3378</v>
      </c>
      <c r="N53" s="24">
        <v>138</v>
      </c>
      <c r="O53" s="24">
        <v>3240</v>
      </c>
      <c r="P53" s="24">
        <v>0</v>
      </c>
      <c r="Q53" s="25">
        <f>SUM(N53:P53)</f>
        <v>3378</v>
      </c>
      <c r="R53" s="24">
        <v>129</v>
      </c>
      <c r="S53" s="24">
        <v>3249</v>
      </c>
      <c r="T53" s="24">
        <v>0</v>
      </c>
      <c r="U53" s="25">
        <f>SUM(R53:T53)</f>
        <v>3378</v>
      </c>
      <c r="V53" s="24">
        <v>125</v>
      </c>
      <c r="W53" s="24">
        <v>3253</v>
      </c>
      <c r="X53" s="30">
        <v>0</v>
      </c>
      <c r="Y53" s="31">
        <f>SUM(V53:X53)</f>
        <v>3378</v>
      </c>
      <c r="Z53" s="32">
        <f t="shared" si="6"/>
        <v>3378</v>
      </c>
      <c r="AA53" s="30">
        <v>141</v>
      </c>
      <c r="AB53" s="32">
        <f>Z53+AA53</f>
        <v>3519</v>
      </c>
      <c r="AC53" s="30">
        <v>0</v>
      </c>
      <c r="AD53" s="30">
        <v>0</v>
      </c>
      <c r="AE53" s="32">
        <f>SUM(AC53:AD53)</f>
        <v>0</v>
      </c>
      <c r="AF53" s="32">
        <f>AB53+AE53</f>
        <v>3519</v>
      </c>
      <c r="AG53" s="33">
        <v>0.9722222222222222</v>
      </c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</row>
    <row r="54" spans="1:240" s="39" customFormat="1" ht="12" customHeight="1" thickBot="1">
      <c r="A54" s="17" t="s">
        <v>74</v>
      </c>
      <c r="B54" s="52">
        <v>785</v>
      </c>
      <c r="C54" s="52">
        <v>12909</v>
      </c>
      <c r="D54" s="52">
        <v>0</v>
      </c>
      <c r="E54" s="13">
        <f t="shared" si="0"/>
        <v>13694</v>
      </c>
      <c r="F54" s="52">
        <v>711</v>
      </c>
      <c r="G54" s="52">
        <v>12983</v>
      </c>
      <c r="H54" s="52">
        <v>0</v>
      </c>
      <c r="I54" s="13">
        <f t="shared" si="1"/>
        <v>13694</v>
      </c>
      <c r="J54" s="52">
        <v>738</v>
      </c>
      <c r="K54" s="52">
        <v>12956</v>
      </c>
      <c r="L54" s="52">
        <v>0</v>
      </c>
      <c r="M54" s="13">
        <f t="shared" si="2"/>
        <v>13694</v>
      </c>
      <c r="N54" s="52">
        <v>688</v>
      </c>
      <c r="O54" s="52">
        <v>13006</v>
      </c>
      <c r="P54" s="52">
        <v>0</v>
      </c>
      <c r="Q54" s="13">
        <f t="shared" si="3"/>
        <v>13694</v>
      </c>
      <c r="R54" s="52">
        <v>695</v>
      </c>
      <c r="S54" s="52">
        <v>12999</v>
      </c>
      <c r="T54" s="52">
        <v>0</v>
      </c>
      <c r="U54" s="13">
        <f t="shared" si="4"/>
        <v>13694</v>
      </c>
      <c r="V54" s="52">
        <v>688</v>
      </c>
      <c r="W54" s="52">
        <v>13006</v>
      </c>
      <c r="X54" s="53">
        <v>0</v>
      </c>
      <c r="Y54" s="54">
        <f t="shared" si="5"/>
        <v>13694</v>
      </c>
      <c r="Z54" s="55">
        <f t="shared" si="6"/>
        <v>13694</v>
      </c>
      <c r="AA54" s="53">
        <v>640</v>
      </c>
      <c r="AB54" s="55">
        <f t="shared" si="7"/>
        <v>14334</v>
      </c>
      <c r="AC54" s="53">
        <v>0</v>
      </c>
      <c r="AD54" s="53">
        <v>3</v>
      </c>
      <c r="AE54" s="55">
        <f t="shared" si="8"/>
        <v>3</v>
      </c>
      <c r="AF54" s="55">
        <f t="shared" si="9"/>
        <v>14337</v>
      </c>
      <c r="AG54" s="56">
        <v>0.9965277777777778</v>
      </c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</row>
    <row r="55" spans="1:240" s="39" customFormat="1" ht="15" customHeight="1" thickBot="1">
      <c r="A55" s="57" t="s">
        <v>64</v>
      </c>
      <c r="B55" s="58">
        <f>SUM(B49:B54)</f>
        <v>2139</v>
      </c>
      <c r="C55" s="58">
        <f>SUM(C49:C54)</f>
        <v>36082</v>
      </c>
      <c r="D55" s="58">
        <f>SUM(D49:D54)</f>
        <v>0</v>
      </c>
      <c r="E55" s="59">
        <f t="shared" si="0"/>
        <v>38221</v>
      </c>
      <c r="F55" s="58">
        <f>SUM(F49:F54)</f>
        <v>1970</v>
      </c>
      <c r="G55" s="58">
        <f>SUM(G49:G54)</f>
        <v>36251</v>
      </c>
      <c r="H55" s="58">
        <f>SUM(H49:H54)</f>
        <v>0</v>
      </c>
      <c r="I55" s="59">
        <f t="shared" si="1"/>
        <v>38221</v>
      </c>
      <c r="J55" s="58">
        <f>SUM(J49:J54)</f>
        <v>2030</v>
      </c>
      <c r="K55" s="58">
        <f>SUM(K49:K54)</f>
        <v>36191</v>
      </c>
      <c r="L55" s="58">
        <f>SUM(L49:L54)</f>
        <v>0</v>
      </c>
      <c r="M55" s="59">
        <f t="shared" si="2"/>
        <v>38221</v>
      </c>
      <c r="N55" s="58">
        <f>SUM(N49:N54)</f>
        <v>1887</v>
      </c>
      <c r="O55" s="58">
        <f>SUM(O49:O54)</f>
        <v>36334</v>
      </c>
      <c r="P55" s="58">
        <f>SUM(P49:P54)</f>
        <v>0</v>
      </c>
      <c r="Q55" s="59">
        <f t="shared" si="3"/>
        <v>38221</v>
      </c>
      <c r="R55" s="58">
        <f>SUM(R49:R54)</f>
        <v>1876</v>
      </c>
      <c r="S55" s="58">
        <f>SUM(S49:S54)</f>
        <v>36345</v>
      </c>
      <c r="T55" s="58">
        <f>SUM(T49:T54)</f>
        <v>0</v>
      </c>
      <c r="U55" s="59">
        <f t="shared" si="4"/>
        <v>38221</v>
      </c>
      <c r="V55" s="58">
        <f>SUM(V49:V54)</f>
        <v>1897</v>
      </c>
      <c r="W55" s="58">
        <f>SUM(W49:W54)</f>
        <v>36324</v>
      </c>
      <c r="X55" s="60">
        <f>SUM(X49:X54)</f>
        <v>0</v>
      </c>
      <c r="Y55" s="61">
        <f t="shared" si="5"/>
        <v>38221</v>
      </c>
      <c r="Z55" s="60">
        <f t="shared" si="6"/>
        <v>38221</v>
      </c>
      <c r="AA55" s="60">
        <f>SUM(AA49:AA54)</f>
        <v>1678</v>
      </c>
      <c r="AB55" s="60">
        <f t="shared" si="7"/>
        <v>39899</v>
      </c>
      <c r="AC55" s="60">
        <f>SUM(AC49:AC54)</f>
        <v>0</v>
      </c>
      <c r="AD55" s="60">
        <f>SUM(AD49:AD54)</f>
        <v>6</v>
      </c>
      <c r="AE55" s="60">
        <f t="shared" si="8"/>
        <v>6</v>
      </c>
      <c r="AF55" s="60">
        <f t="shared" si="9"/>
        <v>39905</v>
      </c>
      <c r="AG55" s="62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</row>
    <row r="56" spans="1:240" s="39" customFormat="1" ht="12" customHeight="1" thickBot="1">
      <c r="A56" s="26" t="s">
        <v>65</v>
      </c>
      <c r="B56" s="27">
        <v>224</v>
      </c>
      <c r="C56" s="27">
        <v>5808</v>
      </c>
      <c r="D56" s="27">
        <v>0</v>
      </c>
      <c r="E56" s="28">
        <f t="shared" si="0"/>
        <v>6032</v>
      </c>
      <c r="F56" s="27">
        <v>212</v>
      </c>
      <c r="G56" s="27">
        <v>5820</v>
      </c>
      <c r="H56" s="27">
        <v>0</v>
      </c>
      <c r="I56" s="28">
        <f t="shared" si="1"/>
        <v>6032</v>
      </c>
      <c r="J56" s="27">
        <v>200</v>
      </c>
      <c r="K56" s="27">
        <v>5832</v>
      </c>
      <c r="L56" s="27">
        <v>0</v>
      </c>
      <c r="M56" s="28">
        <f t="shared" si="2"/>
        <v>6032</v>
      </c>
      <c r="N56" s="27">
        <v>193</v>
      </c>
      <c r="O56" s="27">
        <v>5839</v>
      </c>
      <c r="P56" s="27">
        <v>0</v>
      </c>
      <c r="Q56" s="28">
        <f t="shared" si="3"/>
        <v>6032</v>
      </c>
      <c r="R56" s="27">
        <v>180</v>
      </c>
      <c r="S56" s="27">
        <v>5852</v>
      </c>
      <c r="T56" s="27">
        <v>0</v>
      </c>
      <c r="U56" s="28">
        <f t="shared" si="4"/>
        <v>6032</v>
      </c>
      <c r="V56" s="27">
        <v>185</v>
      </c>
      <c r="W56" s="27">
        <v>5847</v>
      </c>
      <c r="X56" s="34">
        <v>0</v>
      </c>
      <c r="Y56" s="35">
        <f t="shared" si="5"/>
        <v>6032</v>
      </c>
      <c r="Z56" s="36">
        <f t="shared" si="6"/>
        <v>6032</v>
      </c>
      <c r="AA56" s="34">
        <v>288</v>
      </c>
      <c r="AB56" s="36">
        <f t="shared" si="7"/>
        <v>6320</v>
      </c>
      <c r="AC56" s="34">
        <v>0</v>
      </c>
      <c r="AD56" s="34">
        <v>3</v>
      </c>
      <c r="AE56" s="36">
        <f t="shared" si="8"/>
        <v>3</v>
      </c>
      <c r="AF56" s="36">
        <f t="shared" si="9"/>
        <v>6323</v>
      </c>
      <c r="AG56" s="37">
        <v>0.9875</v>
      </c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</row>
    <row r="57" spans="1:240" s="39" customFormat="1" ht="15" customHeight="1" thickBot="1">
      <c r="A57" s="26" t="s">
        <v>66</v>
      </c>
      <c r="B57" s="29">
        <f>B56</f>
        <v>224</v>
      </c>
      <c r="C57" s="29">
        <f>C56</f>
        <v>5808</v>
      </c>
      <c r="D57" s="29">
        <f>D56</f>
        <v>0</v>
      </c>
      <c r="E57" s="28">
        <f t="shared" si="0"/>
        <v>6032</v>
      </c>
      <c r="F57" s="29">
        <f>F56</f>
        <v>212</v>
      </c>
      <c r="G57" s="29">
        <f>G56</f>
        <v>5820</v>
      </c>
      <c r="H57" s="29">
        <f>H56</f>
        <v>0</v>
      </c>
      <c r="I57" s="28">
        <f t="shared" si="1"/>
        <v>6032</v>
      </c>
      <c r="J57" s="29">
        <f>J56</f>
        <v>200</v>
      </c>
      <c r="K57" s="29">
        <f>K56</f>
        <v>5832</v>
      </c>
      <c r="L57" s="29">
        <f>L56</f>
        <v>0</v>
      </c>
      <c r="M57" s="28">
        <f t="shared" si="2"/>
        <v>6032</v>
      </c>
      <c r="N57" s="29">
        <f>N56</f>
        <v>193</v>
      </c>
      <c r="O57" s="29">
        <f>O56</f>
        <v>5839</v>
      </c>
      <c r="P57" s="29">
        <f>P56</f>
        <v>0</v>
      </c>
      <c r="Q57" s="28">
        <f t="shared" si="3"/>
        <v>6032</v>
      </c>
      <c r="R57" s="29">
        <f>R56</f>
        <v>180</v>
      </c>
      <c r="S57" s="29">
        <f>S56</f>
        <v>5852</v>
      </c>
      <c r="T57" s="29">
        <f>T56</f>
        <v>0</v>
      </c>
      <c r="U57" s="28">
        <f t="shared" si="4"/>
        <v>6032</v>
      </c>
      <c r="V57" s="29">
        <f>V56</f>
        <v>185</v>
      </c>
      <c r="W57" s="29">
        <f>W56</f>
        <v>5847</v>
      </c>
      <c r="X57" s="36">
        <f>X56</f>
        <v>0</v>
      </c>
      <c r="Y57" s="35">
        <f t="shared" si="5"/>
        <v>6032</v>
      </c>
      <c r="Z57" s="36">
        <f t="shared" si="6"/>
        <v>6032</v>
      </c>
      <c r="AA57" s="36">
        <f>AA56</f>
        <v>288</v>
      </c>
      <c r="AB57" s="36">
        <f t="shared" si="7"/>
        <v>6320</v>
      </c>
      <c r="AC57" s="36">
        <f>AC56</f>
        <v>0</v>
      </c>
      <c r="AD57" s="36">
        <f>AD56</f>
        <v>3</v>
      </c>
      <c r="AE57" s="36">
        <f t="shared" si="8"/>
        <v>3</v>
      </c>
      <c r="AF57" s="36">
        <f t="shared" si="9"/>
        <v>6323</v>
      </c>
      <c r="AG57" s="38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</row>
    <row r="58" spans="1:240" s="39" customFormat="1" ht="12" customHeight="1">
      <c r="A58" s="23" t="s">
        <v>67</v>
      </c>
      <c r="B58" s="24">
        <v>507</v>
      </c>
      <c r="C58" s="24">
        <v>9336</v>
      </c>
      <c r="D58" s="24">
        <v>0</v>
      </c>
      <c r="E58" s="25">
        <f t="shared" si="0"/>
        <v>9843</v>
      </c>
      <c r="F58" s="24">
        <v>478</v>
      </c>
      <c r="G58" s="24">
        <v>9365</v>
      </c>
      <c r="H58" s="24">
        <v>0</v>
      </c>
      <c r="I58" s="25">
        <f t="shared" si="1"/>
        <v>9843</v>
      </c>
      <c r="J58" s="24">
        <v>494</v>
      </c>
      <c r="K58" s="24">
        <v>9349</v>
      </c>
      <c r="L58" s="24">
        <v>0</v>
      </c>
      <c r="M58" s="25">
        <f t="shared" si="2"/>
        <v>9843</v>
      </c>
      <c r="N58" s="24">
        <v>469</v>
      </c>
      <c r="O58" s="24">
        <v>9374</v>
      </c>
      <c r="P58" s="24">
        <v>0</v>
      </c>
      <c r="Q58" s="25">
        <f t="shared" si="3"/>
        <v>9843</v>
      </c>
      <c r="R58" s="24">
        <v>460</v>
      </c>
      <c r="S58" s="24">
        <v>9383</v>
      </c>
      <c r="T58" s="24">
        <v>0</v>
      </c>
      <c r="U58" s="25">
        <f t="shared" si="4"/>
        <v>9843</v>
      </c>
      <c r="V58" s="24">
        <v>468</v>
      </c>
      <c r="W58" s="24">
        <v>9375</v>
      </c>
      <c r="X58" s="30">
        <v>0</v>
      </c>
      <c r="Y58" s="31">
        <f t="shared" si="5"/>
        <v>9843</v>
      </c>
      <c r="Z58" s="32">
        <f t="shared" si="6"/>
        <v>9843</v>
      </c>
      <c r="AA58" s="30">
        <v>336</v>
      </c>
      <c r="AB58" s="32">
        <f t="shared" si="7"/>
        <v>10179</v>
      </c>
      <c r="AC58" s="30">
        <v>0</v>
      </c>
      <c r="AD58" s="30">
        <v>6</v>
      </c>
      <c r="AE58" s="32">
        <f t="shared" si="8"/>
        <v>6</v>
      </c>
      <c r="AF58" s="32">
        <f t="shared" si="9"/>
        <v>10185</v>
      </c>
      <c r="AG58" s="33">
        <v>0.998611111111111</v>
      </c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</row>
    <row r="59" spans="1:240" s="39" customFormat="1" ht="12" customHeight="1">
      <c r="A59" s="23" t="s">
        <v>68</v>
      </c>
      <c r="B59" s="24">
        <v>186</v>
      </c>
      <c r="C59" s="24">
        <v>4248</v>
      </c>
      <c r="D59" s="24">
        <v>0</v>
      </c>
      <c r="E59" s="25">
        <f t="shared" si="0"/>
        <v>4434</v>
      </c>
      <c r="F59" s="24">
        <v>181</v>
      </c>
      <c r="G59" s="24">
        <v>4253</v>
      </c>
      <c r="H59" s="24">
        <v>0</v>
      </c>
      <c r="I59" s="25">
        <f t="shared" si="1"/>
        <v>4434</v>
      </c>
      <c r="J59" s="24">
        <v>184</v>
      </c>
      <c r="K59" s="24">
        <v>4250</v>
      </c>
      <c r="L59" s="24">
        <v>0</v>
      </c>
      <c r="M59" s="25">
        <f t="shared" si="2"/>
        <v>4434</v>
      </c>
      <c r="N59" s="24">
        <v>168</v>
      </c>
      <c r="O59" s="24">
        <v>4266</v>
      </c>
      <c r="P59" s="24">
        <v>0</v>
      </c>
      <c r="Q59" s="25">
        <f t="shared" si="3"/>
        <v>4434</v>
      </c>
      <c r="R59" s="24">
        <v>162</v>
      </c>
      <c r="S59" s="24">
        <v>4272</v>
      </c>
      <c r="T59" s="24">
        <v>0</v>
      </c>
      <c r="U59" s="25">
        <f t="shared" si="4"/>
        <v>4434</v>
      </c>
      <c r="V59" s="24">
        <v>169</v>
      </c>
      <c r="W59" s="24">
        <v>4265</v>
      </c>
      <c r="X59" s="30">
        <v>0</v>
      </c>
      <c r="Y59" s="31">
        <f t="shared" si="5"/>
        <v>4434</v>
      </c>
      <c r="Z59" s="32">
        <f t="shared" si="6"/>
        <v>4434</v>
      </c>
      <c r="AA59" s="30">
        <v>220</v>
      </c>
      <c r="AB59" s="32">
        <f t="shared" si="7"/>
        <v>4654</v>
      </c>
      <c r="AC59" s="30">
        <v>0</v>
      </c>
      <c r="AD59" s="30">
        <v>0</v>
      </c>
      <c r="AE59" s="32">
        <f t="shared" si="8"/>
        <v>0</v>
      </c>
      <c r="AF59" s="32">
        <f t="shared" si="9"/>
        <v>4654</v>
      </c>
      <c r="AG59" s="33">
        <v>0.96875</v>
      </c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</row>
    <row r="60" spans="1:240" s="39" customFormat="1" ht="12" customHeight="1">
      <c r="A60" s="23" t="s">
        <v>69</v>
      </c>
      <c r="B60" s="24">
        <v>133</v>
      </c>
      <c r="C60" s="24">
        <v>3152</v>
      </c>
      <c r="D60" s="24">
        <v>0</v>
      </c>
      <c r="E60" s="25">
        <f t="shared" si="0"/>
        <v>3285</v>
      </c>
      <c r="F60" s="24">
        <v>124</v>
      </c>
      <c r="G60" s="24">
        <v>3161</v>
      </c>
      <c r="H60" s="24">
        <v>0</v>
      </c>
      <c r="I60" s="25">
        <f t="shared" si="1"/>
        <v>3285</v>
      </c>
      <c r="J60" s="24">
        <v>120</v>
      </c>
      <c r="K60" s="24">
        <v>3165</v>
      </c>
      <c r="L60" s="24">
        <v>0</v>
      </c>
      <c r="M60" s="25">
        <f t="shared" si="2"/>
        <v>3285</v>
      </c>
      <c r="N60" s="24">
        <v>130</v>
      </c>
      <c r="O60" s="24">
        <v>3155</v>
      </c>
      <c r="P60" s="24">
        <v>0</v>
      </c>
      <c r="Q60" s="25">
        <f t="shared" si="3"/>
        <v>3285</v>
      </c>
      <c r="R60" s="24">
        <v>112</v>
      </c>
      <c r="S60" s="24">
        <v>3173</v>
      </c>
      <c r="T60" s="24">
        <v>0</v>
      </c>
      <c r="U60" s="25">
        <f t="shared" si="4"/>
        <v>3285</v>
      </c>
      <c r="V60" s="24">
        <v>131</v>
      </c>
      <c r="W60" s="24">
        <v>3154</v>
      </c>
      <c r="X60" s="30">
        <v>0</v>
      </c>
      <c r="Y60" s="31">
        <f t="shared" si="5"/>
        <v>3285</v>
      </c>
      <c r="Z60" s="32">
        <f t="shared" si="6"/>
        <v>3285</v>
      </c>
      <c r="AA60" s="30">
        <v>160</v>
      </c>
      <c r="AB60" s="32">
        <f t="shared" si="7"/>
        <v>3445</v>
      </c>
      <c r="AC60" s="30">
        <v>0</v>
      </c>
      <c r="AD60" s="30">
        <v>0</v>
      </c>
      <c r="AE60" s="32">
        <f t="shared" si="8"/>
        <v>0</v>
      </c>
      <c r="AF60" s="32">
        <f t="shared" si="9"/>
        <v>3445</v>
      </c>
      <c r="AG60" s="33">
        <v>0.9513888888888888</v>
      </c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</row>
    <row r="61" spans="1:240" s="39" customFormat="1" ht="12" customHeight="1" thickBot="1">
      <c r="A61" s="26" t="s">
        <v>70</v>
      </c>
      <c r="B61" s="27">
        <v>225</v>
      </c>
      <c r="C61" s="27">
        <v>3767</v>
      </c>
      <c r="D61" s="27">
        <v>0</v>
      </c>
      <c r="E61" s="28">
        <f t="shared" si="0"/>
        <v>3992</v>
      </c>
      <c r="F61" s="27">
        <v>228</v>
      </c>
      <c r="G61" s="27">
        <v>3764</v>
      </c>
      <c r="H61" s="27">
        <v>0</v>
      </c>
      <c r="I61" s="28">
        <f t="shared" si="1"/>
        <v>3992</v>
      </c>
      <c r="J61" s="27">
        <v>231</v>
      </c>
      <c r="K61" s="27">
        <v>3761</v>
      </c>
      <c r="L61" s="27">
        <v>0</v>
      </c>
      <c r="M61" s="28">
        <f t="shared" si="2"/>
        <v>3992</v>
      </c>
      <c r="N61" s="27">
        <v>219</v>
      </c>
      <c r="O61" s="27">
        <v>3773</v>
      </c>
      <c r="P61" s="27">
        <v>0</v>
      </c>
      <c r="Q61" s="28">
        <f t="shared" si="3"/>
        <v>3992</v>
      </c>
      <c r="R61" s="27">
        <v>206</v>
      </c>
      <c r="S61" s="27">
        <v>3786</v>
      </c>
      <c r="T61" s="27">
        <v>0</v>
      </c>
      <c r="U61" s="28">
        <f t="shared" si="4"/>
        <v>3992</v>
      </c>
      <c r="V61" s="27">
        <v>224</v>
      </c>
      <c r="W61" s="27">
        <v>3768</v>
      </c>
      <c r="X61" s="34">
        <v>0</v>
      </c>
      <c r="Y61" s="35">
        <f t="shared" si="5"/>
        <v>3992</v>
      </c>
      <c r="Z61" s="36">
        <f t="shared" si="6"/>
        <v>3992</v>
      </c>
      <c r="AA61" s="34">
        <v>222</v>
      </c>
      <c r="AB61" s="36">
        <f t="shared" si="7"/>
        <v>4214</v>
      </c>
      <c r="AC61" s="34">
        <v>0</v>
      </c>
      <c r="AD61" s="34">
        <v>3</v>
      </c>
      <c r="AE61" s="36">
        <f t="shared" si="8"/>
        <v>3</v>
      </c>
      <c r="AF61" s="36">
        <f t="shared" si="9"/>
        <v>4217</v>
      </c>
      <c r="AG61" s="37">
        <v>0.9805555555555556</v>
      </c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</row>
    <row r="62" spans="1:240" s="39" customFormat="1" ht="15" customHeight="1" thickBot="1">
      <c r="A62" s="26" t="s">
        <v>71</v>
      </c>
      <c r="B62" s="29">
        <f>SUM(B58:B61)</f>
        <v>1051</v>
      </c>
      <c r="C62" s="29">
        <f>SUM(C58:C61)</f>
        <v>20503</v>
      </c>
      <c r="D62" s="29">
        <f>SUM(D58:D61)</f>
        <v>0</v>
      </c>
      <c r="E62" s="28">
        <f t="shared" si="0"/>
        <v>21554</v>
      </c>
      <c r="F62" s="29">
        <f>SUM(F58:F61)</f>
        <v>1011</v>
      </c>
      <c r="G62" s="29">
        <f>SUM(G58:G61)</f>
        <v>20543</v>
      </c>
      <c r="H62" s="29">
        <f>SUM(H58:H61)</f>
        <v>0</v>
      </c>
      <c r="I62" s="28">
        <f t="shared" si="1"/>
        <v>21554</v>
      </c>
      <c r="J62" s="29">
        <f>SUM(J58:J61)</f>
        <v>1029</v>
      </c>
      <c r="K62" s="29">
        <f>SUM(K58:K61)</f>
        <v>20525</v>
      </c>
      <c r="L62" s="29">
        <f>SUM(L58:L61)</f>
        <v>0</v>
      </c>
      <c r="M62" s="28">
        <f t="shared" si="2"/>
        <v>21554</v>
      </c>
      <c r="N62" s="29">
        <f>SUM(N58:N61)</f>
        <v>986</v>
      </c>
      <c r="O62" s="29">
        <f>SUM(O58:O61)</f>
        <v>20568</v>
      </c>
      <c r="P62" s="29">
        <f>SUM(P58:P61)</f>
        <v>0</v>
      </c>
      <c r="Q62" s="28">
        <f t="shared" si="3"/>
        <v>21554</v>
      </c>
      <c r="R62" s="29">
        <f>SUM(R58:R61)</f>
        <v>940</v>
      </c>
      <c r="S62" s="29">
        <f>SUM(S58:S61)</f>
        <v>20614</v>
      </c>
      <c r="T62" s="29">
        <f>SUM(T58:T61)</f>
        <v>0</v>
      </c>
      <c r="U62" s="28">
        <f t="shared" si="4"/>
        <v>21554</v>
      </c>
      <c r="V62" s="29">
        <f>SUM(V58:V61)</f>
        <v>992</v>
      </c>
      <c r="W62" s="29">
        <f>SUM(W58:W61)</f>
        <v>20562</v>
      </c>
      <c r="X62" s="36">
        <f>SUM(X58:X61)</f>
        <v>0</v>
      </c>
      <c r="Y62" s="35">
        <f t="shared" si="5"/>
        <v>21554</v>
      </c>
      <c r="Z62" s="36">
        <f t="shared" si="6"/>
        <v>21554</v>
      </c>
      <c r="AA62" s="36">
        <f>SUM(AA58:AA61)</f>
        <v>938</v>
      </c>
      <c r="AB62" s="36">
        <f t="shared" si="7"/>
        <v>22492</v>
      </c>
      <c r="AC62" s="36">
        <f>SUM(AC58:AC61)</f>
        <v>0</v>
      </c>
      <c r="AD62" s="36">
        <f>SUM(AD58:AD61)</f>
        <v>9</v>
      </c>
      <c r="AE62" s="36">
        <f t="shared" si="8"/>
        <v>9</v>
      </c>
      <c r="AF62" s="36">
        <f t="shared" si="9"/>
        <v>22501</v>
      </c>
      <c r="AG62" s="38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</row>
    <row r="63" spans="1:240" s="39" customFormat="1" ht="15" customHeight="1" thickBot="1">
      <c r="A63" s="26" t="s">
        <v>72</v>
      </c>
      <c r="B63" s="29">
        <f>B26+B31+B33+B41+B44+B48+B55+B57+B62</f>
        <v>10927</v>
      </c>
      <c r="C63" s="29">
        <f>C26+C31+C33+C41+C44+C48+C55+C57+C62</f>
        <v>183750</v>
      </c>
      <c r="D63" s="29">
        <f>D26+D31+D33+D41+D44+D48+D55+D57+D62</f>
        <v>0</v>
      </c>
      <c r="E63" s="28">
        <f t="shared" si="0"/>
        <v>194677</v>
      </c>
      <c r="F63" s="29">
        <f>F26+F31+F33+F41+F44+F48+F55+F57+F62</f>
        <v>10231</v>
      </c>
      <c r="G63" s="29">
        <f>G26+G31+G33+G41+G44+G48+G55+G57+G62</f>
        <v>184446</v>
      </c>
      <c r="H63" s="29">
        <f>H26+H31+H33+H41+H44+H48+H55+H57+H62</f>
        <v>0</v>
      </c>
      <c r="I63" s="28">
        <f t="shared" si="1"/>
        <v>194677</v>
      </c>
      <c r="J63" s="29">
        <f>J26+J31+J33+J41+J44+J48+J55+J57+J62</f>
        <v>10615</v>
      </c>
      <c r="K63" s="29">
        <f>K26+K31+K33+K41+K44+K48+K55+K57+K62</f>
        <v>184062</v>
      </c>
      <c r="L63" s="29">
        <f>L26+L31+L33+L41+L44+L48+L55+L57+L62</f>
        <v>0</v>
      </c>
      <c r="M63" s="28">
        <f t="shared" si="2"/>
        <v>194677</v>
      </c>
      <c r="N63" s="29">
        <f>N26+N31+N33+N41+N44+N48+N55+N57+N62</f>
        <v>9836</v>
      </c>
      <c r="O63" s="29">
        <f>O26+O31+O33+O41+O44+O48+O55+O57+O62</f>
        <v>184841</v>
      </c>
      <c r="P63" s="29">
        <f>P26+P31+P33+P41+P44+P48+P55+P57+P62</f>
        <v>0</v>
      </c>
      <c r="Q63" s="28">
        <f t="shared" si="3"/>
        <v>194677</v>
      </c>
      <c r="R63" s="29">
        <f>R26+R31+R33+R41+R44+R48+R55+R57+R62</f>
        <v>9581</v>
      </c>
      <c r="S63" s="29">
        <f>S26+S31+S33+S41+S44+S48+S55+S57+S62</f>
        <v>185096</v>
      </c>
      <c r="T63" s="29">
        <f>T26+T31+T33+T41+T44+T48+T55+T57+T62</f>
        <v>0</v>
      </c>
      <c r="U63" s="28">
        <f t="shared" si="4"/>
        <v>194677</v>
      </c>
      <c r="V63" s="29">
        <f>V26+V31+V33+V41+V44+V48+V55+V57+V62</f>
        <v>9800</v>
      </c>
      <c r="W63" s="29">
        <f>W26+W31+W33+W41+W44+W48+W55+W57+W62</f>
        <v>184876</v>
      </c>
      <c r="X63" s="36">
        <f>X26+X31+X33+X41+X44+X48+X55+X57+X62</f>
        <v>1</v>
      </c>
      <c r="Y63" s="35">
        <f t="shared" si="5"/>
        <v>194677</v>
      </c>
      <c r="Z63" s="36">
        <f t="shared" si="6"/>
        <v>194677</v>
      </c>
      <c r="AA63" s="36">
        <f>AA26+AA31+AA33+AA41+AA44+AA48+AA55+AA57+AA62</f>
        <v>9148</v>
      </c>
      <c r="AB63" s="36">
        <f t="shared" si="7"/>
        <v>203825</v>
      </c>
      <c r="AC63" s="36">
        <f>AC26+AC31+AC33+AC41+AC44+AC48+AC55+AC57+AC62</f>
        <v>0</v>
      </c>
      <c r="AD63" s="36">
        <f>AD26+AD31+AD33+AD41+AD44+AD48+AD55+AD57+AD62</f>
        <v>54</v>
      </c>
      <c r="AE63" s="36">
        <f t="shared" si="8"/>
        <v>54</v>
      </c>
      <c r="AF63" s="36">
        <f t="shared" si="9"/>
        <v>203879</v>
      </c>
      <c r="AG63" s="38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</row>
    <row r="64" spans="1:240" s="39" customFormat="1" ht="15" customHeight="1" thickBot="1">
      <c r="A64" s="26" t="s">
        <v>73</v>
      </c>
      <c r="B64" s="29">
        <f>B23+B63</f>
        <v>44089</v>
      </c>
      <c r="C64" s="29">
        <f>C23+C63</f>
        <v>633179</v>
      </c>
      <c r="D64" s="29">
        <f>D23+D63</f>
        <v>0</v>
      </c>
      <c r="E64" s="28">
        <f t="shared" si="0"/>
        <v>677268</v>
      </c>
      <c r="F64" s="29">
        <f>F23+F63</f>
        <v>41875</v>
      </c>
      <c r="G64" s="29">
        <f>G23+G63</f>
        <v>635393</v>
      </c>
      <c r="H64" s="29">
        <f>H23+H63</f>
        <v>0</v>
      </c>
      <c r="I64" s="28">
        <f t="shared" si="1"/>
        <v>677268</v>
      </c>
      <c r="J64" s="29">
        <f>J23+J63</f>
        <v>43348</v>
      </c>
      <c r="K64" s="29">
        <f>K23+K63</f>
        <v>633920</v>
      </c>
      <c r="L64" s="29">
        <f>L23+L63</f>
        <v>0</v>
      </c>
      <c r="M64" s="28">
        <f t="shared" si="2"/>
        <v>677268</v>
      </c>
      <c r="N64" s="29">
        <f>N23+N63</f>
        <v>40670</v>
      </c>
      <c r="O64" s="29">
        <f>O23+O63</f>
        <v>636598</v>
      </c>
      <c r="P64" s="29">
        <f>P23+P63</f>
        <v>0</v>
      </c>
      <c r="Q64" s="28">
        <f t="shared" si="3"/>
        <v>677268</v>
      </c>
      <c r="R64" s="29">
        <f>R23+R63</f>
        <v>40204</v>
      </c>
      <c r="S64" s="29">
        <f>S23+S63</f>
        <v>637064</v>
      </c>
      <c r="T64" s="29">
        <f>T23+T63</f>
        <v>0</v>
      </c>
      <c r="U64" s="28">
        <f t="shared" si="4"/>
        <v>677268</v>
      </c>
      <c r="V64" s="29">
        <f>V23+V63</f>
        <v>41441</v>
      </c>
      <c r="W64" s="29">
        <f>W23+W63</f>
        <v>635826</v>
      </c>
      <c r="X64" s="36">
        <f>X23+X63</f>
        <v>1</v>
      </c>
      <c r="Y64" s="35">
        <f t="shared" si="5"/>
        <v>677268</v>
      </c>
      <c r="Z64" s="36">
        <f t="shared" si="6"/>
        <v>677268</v>
      </c>
      <c r="AA64" s="36">
        <f>AA23+AA63</f>
        <v>30515</v>
      </c>
      <c r="AB64" s="36">
        <f t="shared" si="7"/>
        <v>707783</v>
      </c>
      <c r="AC64" s="36">
        <f>AC23+AC63</f>
        <v>0</v>
      </c>
      <c r="AD64" s="36">
        <f>AD23+AD63</f>
        <v>420</v>
      </c>
      <c r="AE64" s="36">
        <f t="shared" si="8"/>
        <v>420</v>
      </c>
      <c r="AF64" s="36">
        <f t="shared" si="9"/>
        <v>708203</v>
      </c>
      <c r="AG64" s="38">
        <v>0.1076388888888889</v>
      </c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</row>
    <row r="65" spans="1:240" ht="9.75" customHeight="1" thickBo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4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</row>
    <row r="66" spans="1:240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3"/>
      <c r="Z66" s="1"/>
      <c r="AA66" s="1"/>
      <c r="AB66" s="1"/>
      <c r="AC66" s="1"/>
      <c r="AD66" s="1"/>
      <c r="AE66" s="1"/>
      <c r="AF66" s="1"/>
      <c r="AG66" s="4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</row>
  </sheetData>
  <sheetProtection/>
  <mergeCells count="11">
    <mergeCell ref="V5:Y5"/>
    <mergeCell ref="Z1:AG1"/>
    <mergeCell ref="N1:Y1"/>
    <mergeCell ref="B5:E5"/>
    <mergeCell ref="N5:Q5"/>
    <mergeCell ref="R5:U5"/>
    <mergeCell ref="I3:M3"/>
    <mergeCell ref="U3:Y3"/>
    <mergeCell ref="AE3:AG3"/>
    <mergeCell ref="F5:I5"/>
    <mergeCell ref="J5:M5"/>
  </mergeCells>
  <printOptions/>
  <pageMargins left="0.5905511811023623" right="0.5905511811023623" top="0.5118110236220472" bottom="0.15748031496062992" header="0.66929133858267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選挙係　渡会</dc:creator>
  <cp:keywords/>
  <dc:description/>
  <cp:lastModifiedBy>User</cp:lastModifiedBy>
  <cp:lastPrinted>2005-09-11T17:29:58Z</cp:lastPrinted>
  <dcterms:created xsi:type="dcterms:W3CDTF">2000-06-16T15:52:21Z</dcterms:created>
  <dcterms:modified xsi:type="dcterms:W3CDTF">2006-03-15T06:02:14Z</dcterms:modified>
  <cp:category/>
  <cp:version/>
  <cp:contentType/>
  <cp:contentStatus/>
</cp:coreProperties>
</file>