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firstSheet="1" activeTab="1"/>
  </bookViews>
  <sheets>
    <sheet name="NAV000" sheetId="1" state="hidden" r:id="rId1"/>
    <sheet name="２　本務教員数" sheetId="2" r:id="rId2"/>
  </sheets>
  <definedNames>
    <definedName name="_xlnm.Print_Area" localSheetId="1">'２　本務教員数'!$A$1:$X$32</definedName>
  </definedNames>
  <calcPr fullCalcOnLoad="1"/>
</workbook>
</file>

<file path=xl/sharedStrings.xml><?xml version="1.0" encoding="utf-8"?>
<sst xmlns="http://schemas.openxmlformats.org/spreadsheetml/2006/main" count="77" uniqueCount="48">
  <si>
    <t xml:space="preserve"> 計</t>
  </si>
  <si>
    <t>小</t>
  </si>
  <si>
    <t>学</t>
  </si>
  <si>
    <t>校</t>
  </si>
  <si>
    <t>計</t>
  </si>
  <si>
    <t>中</t>
  </si>
  <si>
    <t>高</t>
  </si>
  <si>
    <t>等</t>
  </si>
  <si>
    <t>県立</t>
  </si>
  <si>
    <t>村　　山</t>
  </si>
  <si>
    <t>最　　上</t>
  </si>
  <si>
    <t>置　　賜</t>
  </si>
  <si>
    <t>庄　　内</t>
  </si>
  <si>
    <t>２　本務教員数</t>
  </si>
  <si>
    <t xml:space="preserve"> 総　計</t>
  </si>
  <si>
    <t xml:space="preserve"> 合　　　 計</t>
  </si>
  <si>
    <t xml:space="preserve"> 合　　　計</t>
  </si>
  <si>
    <t xml:space="preserve"> 全　日</t>
  </si>
  <si>
    <t xml:space="preserve"> 定　時</t>
  </si>
  <si>
    <t xml:space="preserve"> 通　信</t>
  </si>
  <si>
    <t xml:space="preserve"> 市　　　 立</t>
  </si>
  <si>
    <t>　　区　　　分</t>
  </si>
  <si>
    <t>　　男</t>
  </si>
  <si>
    <t>　　女</t>
  </si>
  <si>
    <t>村　　山</t>
  </si>
  <si>
    <t>最　　上</t>
  </si>
  <si>
    <t>私立</t>
  </si>
  <si>
    <t>栄 養 教 諭</t>
  </si>
  <si>
    <t>養 護 教 諭</t>
  </si>
  <si>
    <t>助　教　諭</t>
  </si>
  <si>
    <t>教　　　諭</t>
  </si>
  <si>
    <t>講　　　師</t>
  </si>
  <si>
    <t>特</t>
  </si>
  <si>
    <t>別</t>
  </si>
  <si>
    <t>支</t>
  </si>
  <si>
    <t>援</t>
  </si>
  <si>
    <t>視覚</t>
  </si>
  <si>
    <t>聴覚</t>
  </si>
  <si>
    <t>知・肢・病</t>
  </si>
  <si>
    <t>（注）特別支援学校中の「知・肢・病」は、知的障害・肢体不自由・病弱の障害種別を示しています。</t>
  </si>
  <si>
    <t>校　　　長</t>
  </si>
  <si>
    <t>教   　頭</t>
  </si>
  <si>
    <t>副 校 長</t>
  </si>
  <si>
    <t>主 幹 教 諭</t>
  </si>
  <si>
    <t xml:space="preserve"> 国　　　立</t>
  </si>
  <si>
    <t xml:space="preserve"> 私　　　立</t>
  </si>
  <si>
    <t>男</t>
  </si>
  <si>
    <t>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</si>
</sst>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41" fontId="8" fillId="0" borderId="3" xfId="0" applyNumberFormat="1" applyFont="1" applyFill="1" applyBorder="1" applyAlignment="1">
      <alignment/>
    </xf>
    <xf numFmtId="41" fontId="8" fillId="0" borderId="4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5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5" xfId="0" applyNumberFormat="1" applyFont="1" applyFill="1" applyBorder="1" applyAlignment="1">
      <alignment/>
    </xf>
    <xf numFmtId="41" fontId="7" fillId="0" borderId="6" xfId="0" applyNumberFormat="1" applyFont="1" applyFill="1" applyBorder="1" applyAlignment="1">
      <alignment/>
    </xf>
    <xf numFmtId="41" fontId="7" fillId="0" borderId="7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6" xfId="0" applyFont="1" applyFill="1" applyAlignment="1">
      <alignment/>
    </xf>
    <xf numFmtId="0" fontId="7" fillId="0" borderId="6" xfId="0" applyFont="1" applyFill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3" xfId="0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Continuous"/>
    </xf>
    <xf numFmtId="0" fontId="7" fillId="0" borderId="8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0" fillId="0" borderId="3" xfId="0" applyFill="1" applyBorder="1" applyAlignment="1">
      <alignment/>
    </xf>
    <xf numFmtId="0" fontId="7" fillId="0" borderId="10" xfId="0" applyFont="1" applyFill="1" applyBorder="1" applyAlignment="1">
      <alignment horizont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8" sqref="L8"/>
    </sheetView>
  </sheetViews>
  <sheetFormatPr defaultColWidth="8.796875" defaultRowHeight="16.5" customHeight="1"/>
  <cols>
    <col min="1" max="1" width="3.3984375" style="1" customWidth="1"/>
    <col min="2" max="2" width="5.3984375" style="1" customWidth="1"/>
    <col min="3" max="3" width="8.69921875" style="1" customWidth="1"/>
    <col min="4" max="4" width="8" style="1" customWidth="1"/>
    <col min="5" max="5" width="7.5" style="1" customWidth="1"/>
    <col min="6" max="6" width="8.5" style="1" bestFit="1" customWidth="1"/>
    <col min="7" max="8" width="5.8984375" style="1" customWidth="1"/>
    <col min="9" max="10" width="5.09765625" style="1" customWidth="1"/>
    <col min="11" max="12" width="5.8984375" style="1" customWidth="1"/>
    <col min="13" max="14" width="5.09765625" style="1" customWidth="1"/>
    <col min="15" max="15" width="7.19921875" style="1" customWidth="1"/>
    <col min="16" max="16" width="7.3984375" style="1" customWidth="1"/>
    <col min="17" max="18" width="5.09765625" style="1" customWidth="1"/>
    <col min="19" max="20" width="5.8984375" style="1" customWidth="1"/>
    <col min="21" max="22" width="5.09765625" style="1" customWidth="1"/>
    <col min="23" max="24" width="5.8984375" style="1" customWidth="1"/>
    <col min="25" max="16384" width="9" style="1" customWidth="1"/>
  </cols>
  <sheetData>
    <row r="1" spans="1:24" s="12" customFormat="1" ht="16.5" customHeight="1">
      <c r="A1" s="10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6.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6.5" customHeight="1">
      <c r="A3" s="23"/>
      <c r="B3" s="24"/>
      <c r="C3" s="25"/>
      <c r="D3" s="26"/>
      <c r="E3" s="26"/>
      <c r="F3" s="26"/>
      <c r="G3" s="40" t="s">
        <v>40</v>
      </c>
      <c r="H3" s="41"/>
      <c r="I3" s="40" t="s">
        <v>42</v>
      </c>
      <c r="J3" s="41"/>
      <c r="K3" s="40" t="s">
        <v>41</v>
      </c>
      <c r="L3" s="41"/>
      <c r="M3" s="40" t="s">
        <v>43</v>
      </c>
      <c r="N3" s="41"/>
      <c r="O3" s="40" t="s">
        <v>30</v>
      </c>
      <c r="P3" s="41"/>
      <c r="Q3" s="40" t="s">
        <v>29</v>
      </c>
      <c r="R3" s="41"/>
      <c r="S3" s="40" t="s">
        <v>28</v>
      </c>
      <c r="T3" s="41"/>
      <c r="U3" s="39" t="s">
        <v>27</v>
      </c>
      <c r="V3" s="39"/>
      <c r="W3" s="40" t="s">
        <v>31</v>
      </c>
      <c r="X3" s="41"/>
    </row>
    <row r="4" spans="1:24" ht="16.5" customHeight="1">
      <c r="A4" s="27" t="s">
        <v>21</v>
      </c>
      <c r="B4" s="28"/>
      <c r="C4" s="29"/>
      <c r="D4" s="30" t="s">
        <v>14</v>
      </c>
      <c r="E4" s="30" t="s">
        <v>22</v>
      </c>
      <c r="F4" s="30" t="s">
        <v>23</v>
      </c>
      <c r="G4" s="43" t="s">
        <v>46</v>
      </c>
      <c r="H4" s="43" t="s">
        <v>47</v>
      </c>
      <c r="I4" s="43" t="s">
        <v>46</v>
      </c>
      <c r="J4" s="43" t="s">
        <v>47</v>
      </c>
      <c r="K4" s="43" t="s">
        <v>46</v>
      </c>
      <c r="L4" s="43" t="s">
        <v>47</v>
      </c>
      <c r="M4" s="43" t="s">
        <v>46</v>
      </c>
      <c r="N4" s="43" t="s">
        <v>47</v>
      </c>
      <c r="O4" s="43" t="s">
        <v>46</v>
      </c>
      <c r="P4" s="43" t="s">
        <v>47</v>
      </c>
      <c r="Q4" s="43" t="s">
        <v>46</v>
      </c>
      <c r="R4" s="43" t="s">
        <v>47</v>
      </c>
      <c r="S4" s="43" t="s">
        <v>46</v>
      </c>
      <c r="T4" s="43" t="s">
        <v>47</v>
      </c>
      <c r="U4" s="43" t="s">
        <v>46</v>
      </c>
      <c r="V4" s="43" t="s">
        <v>47</v>
      </c>
      <c r="W4" s="43" t="s">
        <v>46</v>
      </c>
      <c r="X4" s="43" t="s">
        <v>47</v>
      </c>
    </row>
    <row r="5" spans="1:24" ht="16.5" customHeight="1">
      <c r="A5" s="19"/>
      <c r="B5" s="31" t="s">
        <v>15</v>
      </c>
      <c r="C5" s="32"/>
      <c r="D5" s="33">
        <f aca="true" t="shared" si="0" ref="D5:D11">SUM(E5:F5)</f>
        <v>4568</v>
      </c>
      <c r="E5" s="4">
        <f>SUM(I5,G5,K5,M5,O5,Q5,S5,U5,W5)</f>
        <v>1799</v>
      </c>
      <c r="F5" s="4">
        <f>SUM(H5,J5,L5,N5,P5,R5,T5,V5,X5)</f>
        <v>2769</v>
      </c>
      <c r="G5" s="2">
        <f>G6+G11</f>
        <v>262</v>
      </c>
      <c r="H5" s="2">
        <f aca="true" t="shared" si="1" ref="H5:X5">H6+H11</f>
        <v>46</v>
      </c>
      <c r="I5" s="2">
        <f>I6+I11</f>
        <v>0</v>
      </c>
      <c r="J5" s="2">
        <f>J6+J11</f>
        <v>0</v>
      </c>
      <c r="K5" s="2">
        <f t="shared" si="1"/>
        <v>272</v>
      </c>
      <c r="L5" s="2">
        <f t="shared" si="1"/>
        <v>44</v>
      </c>
      <c r="M5" s="2">
        <f>M6+M11</f>
        <v>8</v>
      </c>
      <c r="N5" s="2">
        <f>N6+N11</f>
        <v>2</v>
      </c>
      <c r="O5" s="2">
        <f t="shared" si="1"/>
        <v>1190</v>
      </c>
      <c r="P5" s="2">
        <f t="shared" si="1"/>
        <v>2114</v>
      </c>
      <c r="Q5" s="2">
        <f t="shared" si="1"/>
        <v>12</v>
      </c>
      <c r="R5" s="2">
        <f t="shared" si="1"/>
        <v>35</v>
      </c>
      <c r="S5" s="2">
        <f t="shared" si="1"/>
        <v>1</v>
      </c>
      <c r="T5" s="2">
        <f t="shared" si="1"/>
        <v>323</v>
      </c>
      <c r="U5" s="2">
        <f t="shared" si="1"/>
        <v>0</v>
      </c>
      <c r="V5" s="2">
        <f t="shared" si="1"/>
        <v>18</v>
      </c>
      <c r="W5" s="2">
        <f t="shared" si="1"/>
        <v>54</v>
      </c>
      <c r="X5" s="3">
        <f t="shared" si="1"/>
        <v>187</v>
      </c>
    </row>
    <row r="6" spans="1:24" ht="16.5" customHeight="1">
      <c r="A6" s="20" t="s">
        <v>1</v>
      </c>
      <c r="B6" s="34"/>
      <c r="C6" s="32" t="s">
        <v>0</v>
      </c>
      <c r="D6" s="35">
        <f t="shared" si="0"/>
        <v>4539</v>
      </c>
      <c r="E6" s="4">
        <f>SUM(I6,G6,K6,M6,O6,Q6,S6,U6,W6)</f>
        <v>1779</v>
      </c>
      <c r="F6" s="4">
        <f>SUM(H6,J6,L6,N6,P6,R6,T6,V6,X6)</f>
        <v>2760</v>
      </c>
      <c r="G6" s="4">
        <f>SUM(G7:G10)</f>
        <v>261</v>
      </c>
      <c r="H6" s="4">
        <f aca="true" t="shared" si="2" ref="H6:X6">SUM(H7:H10)</f>
        <v>46</v>
      </c>
      <c r="I6" s="4">
        <f>SUM(I7:I10)</f>
        <v>0</v>
      </c>
      <c r="J6" s="4">
        <f>SUM(J7:J10)</f>
        <v>0</v>
      </c>
      <c r="K6" s="4">
        <f t="shared" si="2"/>
        <v>272</v>
      </c>
      <c r="L6" s="4">
        <f t="shared" si="2"/>
        <v>44</v>
      </c>
      <c r="M6" s="4">
        <f>SUM(M7:M10)</f>
        <v>8</v>
      </c>
      <c r="N6" s="4">
        <f>SUM(N7:N10)</f>
        <v>2</v>
      </c>
      <c r="O6" s="4">
        <f t="shared" si="2"/>
        <v>1171</v>
      </c>
      <c r="P6" s="4">
        <f t="shared" si="2"/>
        <v>2107</v>
      </c>
      <c r="Q6" s="4">
        <f t="shared" si="2"/>
        <v>12</v>
      </c>
      <c r="R6" s="4">
        <f t="shared" si="2"/>
        <v>35</v>
      </c>
      <c r="S6" s="4">
        <f t="shared" si="2"/>
        <v>1</v>
      </c>
      <c r="T6" s="4">
        <f t="shared" si="2"/>
        <v>322</v>
      </c>
      <c r="U6" s="4">
        <f t="shared" si="2"/>
        <v>0</v>
      </c>
      <c r="V6" s="4">
        <f t="shared" si="2"/>
        <v>17</v>
      </c>
      <c r="W6" s="4">
        <f t="shared" si="2"/>
        <v>54</v>
      </c>
      <c r="X6" s="5">
        <f t="shared" si="2"/>
        <v>187</v>
      </c>
    </row>
    <row r="7" spans="1:24" ht="16.5" customHeight="1">
      <c r="A7" s="21"/>
      <c r="B7" s="36"/>
      <c r="C7" s="17" t="s">
        <v>24</v>
      </c>
      <c r="D7" s="37">
        <f t="shared" si="0"/>
        <v>2032</v>
      </c>
      <c r="E7" s="6">
        <f>SUM(I7,G7,K7,M7,O7,Q7,S7,U7,W7)</f>
        <v>772</v>
      </c>
      <c r="F7" s="6">
        <f>SUM(H7,J7,L7,N7,P7,R7,T7,V7,X7)</f>
        <v>1260</v>
      </c>
      <c r="G7" s="6">
        <v>112</v>
      </c>
      <c r="H7" s="6">
        <v>14</v>
      </c>
      <c r="I7" s="6">
        <v>0</v>
      </c>
      <c r="J7" s="6">
        <v>0</v>
      </c>
      <c r="K7" s="6">
        <v>114</v>
      </c>
      <c r="L7" s="6">
        <v>16</v>
      </c>
      <c r="M7" s="6">
        <v>4</v>
      </c>
      <c r="N7" s="6">
        <v>2</v>
      </c>
      <c r="O7" s="6">
        <v>517</v>
      </c>
      <c r="P7" s="6">
        <v>996</v>
      </c>
      <c r="Q7" s="6">
        <v>2</v>
      </c>
      <c r="R7" s="6">
        <v>9</v>
      </c>
      <c r="S7" s="6">
        <v>0</v>
      </c>
      <c r="T7" s="6">
        <v>133</v>
      </c>
      <c r="U7" s="6">
        <v>0</v>
      </c>
      <c r="V7" s="6">
        <v>7</v>
      </c>
      <c r="W7" s="6">
        <v>23</v>
      </c>
      <c r="X7" s="7">
        <v>83</v>
      </c>
    </row>
    <row r="8" spans="1:24" ht="16.5" customHeight="1">
      <c r="A8" s="20" t="s">
        <v>2</v>
      </c>
      <c r="B8" s="36"/>
      <c r="C8" s="17" t="s">
        <v>25</v>
      </c>
      <c r="D8" s="37">
        <f t="shared" si="0"/>
        <v>450</v>
      </c>
      <c r="E8" s="6">
        <f aca="true" t="shared" si="3" ref="E8:E13">SUM(I8,G8,K8,M8,O8,Q8,S8,U8,W8)</f>
        <v>181</v>
      </c>
      <c r="F8" s="6">
        <f aca="true" t="shared" si="4" ref="F8:F13">SUM(H8,J8,L8,N8,P8,R8,T8,V8,X8)</f>
        <v>269</v>
      </c>
      <c r="G8" s="6">
        <v>31</v>
      </c>
      <c r="H8" s="6">
        <v>8</v>
      </c>
      <c r="I8" s="6">
        <v>0</v>
      </c>
      <c r="J8" s="6">
        <v>0</v>
      </c>
      <c r="K8" s="6">
        <v>37</v>
      </c>
      <c r="L8" s="6">
        <v>3</v>
      </c>
      <c r="M8" s="6">
        <v>1</v>
      </c>
      <c r="N8" s="6">
        <v>0</v>
      </c>
      <c r="O8" s="6">
        <v>102</v>
      </c>
      <c r="P8" s="6">
        <v>187</v>
      </c>
      <c r="Q8" s="6">
        <v>3</v>
      </c>
      <c r="R8" s="6">
        <v>10</v>
      </c>
      <c r="S8" s="6">
        <v>0</v>
      </c>
      <c r="T8" s="6">
        <v>41</v>
      </c>
      <c r="U8" s="6">
        <v>0</v>
      </c>
      <c r="V8" s="6">
        <v>3</v>
      </c>
      <c r="W8" s="6">
        <v>7</v>
      </c>
      <c r="X8" s="7">
        <v>17</v>
      </c>
    </row>
    <row r="9" spans="1:24" ht="16.5" customHeight="1">
      <c r="A9" s="21"/>
      <c r="B9" s="36"/>
      <c r="C9" s="17" t="s">
        <v>11</v>
      </c>
      <c r="D9" s="37">
        <f t="shared" si="0"/>
        <v>903</v>
      </c>
      <c r="E9" s="6">
        <f t="shared" si="3"/>
        <v>356</v>
      </c>
      <c r="F9" s="6">
        <f t="shared" si="4"/>
        <v>547</v>
      </c>
      <c r="G9" s="6">
        <v>52</v>
      </c>
      <c r="H9" s="6">
        <v>7</v>
      </c>
      <c r="I9" s="6">
        <v>0</v>
      </c>
      <c r="J9" s="6">
        <v>0</v>
      </c>
      <c r="K9" s="6">
        <v>54</v>
      </c>
      <c r="L9" s="6">
        <v>8</v>
      </c>
      <c r="M9" s="6">
        <v>1</v>
      </c>
      <c r="N9" s="6">
        <v>0</v>
      </c>
      <c r="O9" s="6">
        <v>229</v>
      </c>
      <c r="P9" s="6">
        <v>411</v>
      </c>
      <c r="Q9" s="6">
        <v>7</v>
      </c>
      <c r="R9" s="6">
        <v>9</v>
      </c>
      <c r="S9" s="6">
        <v>0</v>
      </c>
      <c r="T9" s="6">
        <v>62</v>
      </c>
      <c r="U9" s="6">
        <v>0</v>
      </c>
      <c r="V9" s="6">
        <v>3</v>
      </c>
      <c r="W9" s="6">
        <v>13</v>
      </c>
      <c r="X9" s="7">
        <v>47</v>
      </c>
    </row>
    <row r="10" spans="1:24" ht="16.5" customHeight="1">
      <c r="A10" s="20" t="s">
        <v>3</v>
      </c>
      <c r="B10" s="30"/>
      <c r="C10" s="17" t="s">
        <v>12</v>
      </c>
      <c r="D10" s="37">
        <f t="shared" si="0"/>
        <v>1154</v>
      </c>
      <c r="E10" s="6">
        <f t="shared" si="3"/>
        <v>470</v>
      </c>
      <c r="F10" s="6">
        <f t="shared" si="4"/>
        <v>684</v>
      </c>
      <c r="G10" s="6">
        <v>66</v>
      </c>
      <c r="H10" s="6">
        <v>17</v>
      </c>
      <c r="I10" s="6">
        <v>0</v>
      </c>
      <c r="J10" s="6">
        <v>0</v>
      </c>
      <c r="K10" s="6">
        <v>67</v>
      </c>
      <c r="L10" s="6">
        <v>17</v>
      </c>
      <c r="M10" s="6">
        <v>2</v>
      </c>
      <c r="N10" s="6">
        <v>0</v>
      </c>
      <c r="O10" s="6">
        <v>323</v>
      </c>
      <c r="P10" s="6">
        <v>513</v>
      </c>
      <c r="Q10" s="6">
        <v>0</v>
      </c>
      <c r="R10" s="6">
        <v>7</v>
      </c>
      <c r="S10" s="6">
        <v>1</v>
      </c>
      <c r="T10" s="6">
        <v>86</v>
      </c>
      <c r="U10" s="6">
        <v>0</v>
      </c>
      <c r="V10" s="6">
        <v>4</v>
      </c>
      <c r="W10" s="6">
        <v>11</v>
      </c>
      <c r="X10" s="7">
        <v>40</v>
      </c>
    </row>
    <row r="11" spans="1:24" ht="16.5" customHeight="1">
      <c r="A11" s="22"/>
      <c r="B11" s="15" t="s">
        <v>44</v>
      </c>
      <c r="C11" s="16"/>
      <c r="D11" s="38">
        <f t="shared" si="0"/>
        <v>29</v>
      </c>
      <c r="E11" s="8">
        <f t="shared" si="3"/>
        <v>20</v>
      </c>
      <c r="F11" s="8">
        <f t="shared" si="4"/>
        <v>9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19</v>
      </c>
      <c r="P11" s="8">
        <v>7</v>
      </c>
      <c r="Q11" s="8">
        <v>0</v>
      </c>
      <c r="R11" s="8">
        <v>0</v>
      </c>
      <c r="S11" s="8">
        <v>0</v>
      </c>
      <c r="T11" s="8">
        <v>1</v>
      </c>
      <c r="U11" s="8">
        <v>0</v>
      </c>
      <c r="V11" s="8">
        <v>1</v>
      </c>
      <c r="W11" s="8">
        <v>0</v>
      </c>
      <c r="X11" s="9">
        <v>0</v>
      </c>
    </row>
    <row r="12" spans="1:24" ht="16.5" customHeight="1">
      <c r="A12" s="19"/>
      <c r="B12" s="31" t="s">
        <v>15</v>
      </c>
      <c r="C12" s="32"/>
      <c r="D12" s="33">
        <f>D13+D18+D19</f>
        <v>2652</v>
      </c>
      <c r="E12" s="4">
        <f t="shared" si="3"/>
        <v>1496</v>
      </c>
      <c r="F12" s="4">
        <f t="shared" si="4"/>
        <v>1156</v>
      </c>
      <c r="G12" s="2">
        <f aca="true" t="shared" si="5" ref="G12:X12">G13+G18+G19</f>
        <v>117</v>
      </c>
      <c r="H12" s="2">
        <f t="shared" si="5"/>
        <v>1</v>
      </c>
      <c r="I12" s="2">
        <f>I13+I18+I19</f>
        <v>0</v>
      </c>
      <c r="J12" s="2">
        <f>J13+J18+J19</f>
        <v>0</v>
      </c>
      <c r="K12" s="2">
        <f t="shared" si="5"/>
        <v>123</v>
      </c>
      <c r="L12" s="2">
        <f t="shared" si="5"/>
        <v>5</v>
      </c>
      <c r="M12" s="2">
        <f>M13+M18+M19</f>
        <v>6</v>
      </c>
      <c r="N12" s="2">
        <f>N13+N18+N19</f>
        <v>0</v>
      </c>
      <c r="O12" s="2">
        <f t="shared" si="5"/>
        <v>1147</v>
      </c>
      <c r="P12" s="2">
        <f t="shared" si="5"/>
        <v>875</v>
      </c>
      <c r="Q12" s="2">
        <f t="shared" si="5"/>
        <v>12</v>
      </c>
      <c r="R12" s="2">
        <f t="shared" si="5"/>
        <v>4</v>
      </c>
      <c r="S12" s="2">
        <f t="shared" si="5"/>
        <v>0</v>
      </c>
      <c r="T12" s="2">
        <f t="shared" si="5"/>
        <v>120</v>
      </c>
      <c r="U12" s="2">
        <f t="shared" si="5"/>
        <v>0</v>
      </c>
      <c r="V12" s="2">
        <f t="shared" si="5"/>
        <v>0</v>
      </c>
      <c r="W12" s="2">
        <f t="shared" si="5"/>
        <v>91</v>
      </c>
      <c r="X12" s="3">
        <f t="shared" si="5"/>
        <v>151</v>
      </c>
    </row>
    <row r="13" spans="1:24" ht="16.5" customHeight="1">
      <c r="A13" s="20" t="s">
        <v>5</v>
      </c>
      <c r="B13" s="34"/>
      <c r="C13" s="32" t="s">
        <v>4</v>
      </c>
      <c r="D13" s="35">
        <f aca="true" t="shared" si="6" ref="D13:X13">SUM(D14:D17)</f>
        <v>2625</v>
      </c>
      <c r="E13" s="4">
        <f t="shared" si="3"/>
        <v>1478</v>
      </c>
      <c r="F13" s="4">
        <f t="shared" si="4"/>
        <v>1147</v>
      </c>
      <c r="G13" s="4">
        <f t="shared" si="6"/>
        <v>116</v>
      </c>
      <c r="H13" s="4">
        <f t="shared" si="6"/>
        <v>1</v>
      </c>
      <c r="I13" s="4">
        <f>SUM(I14:I17)</f>
        <v>0</v>
      </c>
      <c r="J13" s="4">
        <f>SUM(J14:J17)</f>
        <v>0</v>
      </c>
      <c r="K13" s="4">
        <f t="shared" si="6"/>
        <v>122</v>
      </c>
      <c r="L13" s="4">
        <f t="shared" si="6"/>
        <v>5</v>
      </c>
      <c r="M13" s="4">
        <f>SUM(M14:M17)</f>
        <v>6</v>
      </c>
      <c r="N13" s="4">
        <f>SUM(N14:N17)</f>
        <v>0</v>
      </c>
      <c r="O13" s="4">
        <f t="shared" si="6"/>
        <v>1131</v>
      </c>
      <c r="P13" s="4">
        <f t="shared" si="6"/>
        <v>867</v>
      </c>
      <c r="Q13" s="4">
        <f t="shared" si="6"/>
        <v>12</v>
      </c>
      <c r="R13" s="4">
        <f t="shared" si="6"/>
        <v>4</v>
      </c>
      <c r="S13" s="4">
        <f t="shared" si="6"/>
        <v>0</v>
      </c>
      <c r="T13" s="4">
        <f t="shared" si="6"/>
        <v>119</v>
      </c>
      <c r="U13" s="4">
        <f t="shared" si="6"/>
        <v>0</v>
      </c>
      <c r="V13" s="4">
        <f t="shared" si="6"/>
        <v>0</v>
      </c>
      <c r="W13" s="4">
        <f t="shared" si="6"/>
        <v>91</v>
      </c>
      <c r="X13" s="5">
        <f t="shared" si="6"/>
        <v>151</v>
      </c>
    </row>
    <row r="14" spans="1:24" ht="16.5" customHeight="1">
      <c r="A14" s="20"/>
      <c r="B14" s="36"/>
      <c r="C14" s="17" t="s">
        <v>9</v>
      </c>
      <c r="D14" s="37">
        <f aca="true" t="shared" si="7" ref="D14:D19">E14+F14</f>
        <v>1168</v>
      </c>
      <c r="E14" s="6">
        <f aca="true" t="shared" si="8" ref="E14:E19">SUM(I14,G14,K14,M14,O14,Q14,S14,U14,W14)</f>
        <v>669</v>
      </c>
      <c r="F14" s="6">
        <f aca="true" t="shared" si="9" ref="F14:F19">SUM(H14,J14,L14,N14,P14,R14,T14,V14,X14)</f>
        <v>499</v>
      </c>
      <c r="G14" s="6">
        <v>45</v>
      </c>
      <c r="H14" s="6">
        <v>1</v>
      </c>
      <c r="I14" s="6">
        <v>0</v>
      </c>
      <c r="J14" s="6">
        <v>0</v>
      </c>
      <c r="K14" s="6">
        <v>53</v>
      </c>
      <c r="L14" s="6">
        <v>1</v>
      </c>
      <c r="M14" s="6">
        <v>5</v>
      </c>
      <c r="N14" s="6">
        <v>0</v>
      </c>
      <c r="O14" s="6">
        <v>521</v>
      </c>
      <c r="P14" s="6">
        <v>380</v>
      </c>
      <c r="Q14" s="6">
        <v>1</v>
      </c>
      <c r="R14" s="6">
        <v>0</v>
      </c>
      <c r="S14" s="6">
        <v>0</v>
      </c>
      <c r="T14" s="6">
        <v>48</v>
      </c>
      <c r="U14" s="6">
        <v>0</v>
      </c>
      <c r="V14" s="6">
        <v>0</v>
      </c>
      <c r="W14" s="6">
        <v>44</v>
      </c>
      <c r="X14" s="7">
        <v>69</v>
      </c>
    </row>
    <row r="15" spans="1:24" ht="16.5" customHeight="1">
      <c r="A15" s="20" t="s">
        <v>2</v>
      </c>
      <c r="B15" s="36"/>
      <c r="C15" s="17" t="s">
        <v>10</v>
      </c>
      <c r="D15" s="37">
        <f t="shared" si="7"/>
        <v>245</v>
      </c>
      <c r="E15" s="6">
        <f t="shared" si="8"/>
        <v>142</v>
      </c>
      <c r="F15" s="6">
        <f t="shared" si="9"/>
        <v>103</v>
      </c>
      <c r="G15" s="6">
        <v>14</v>
      </c>
      <c r="H15" s="6">
        <v>0</v>
      </c>
      <c r="I15" s="6">
        <v>0</v>
      </c>
      <c r="J15" s="6">
        <v>0</v>
      </c>
      <c r="K15" s="6">
        <v>12</v>
      </c>
      <c r="L15" s="6">
        <v>3</v>
      </c>
      <c r="M15" s="6">
        <v>0</v>
      </c>
      <c r="N15" s="6">
        <v>0</v>
      </c>
      <c r="O15" s="6">
        <v>106</v>
      </c>
      <c r="P15" s="6">
        <v>71</v>
      </c>
      <c r="Q15" s="6">
        <v>0</v>
      </c>
      <c r="R15" s="6">
        <v>1</v>
      </c>
      <c r="S15" s="6">
        <v>0</v>
      </c>
      <c r="T15" s="6">
        <v>14</v>
      </c>
      <c r="U15" s="6">
        <v>0</v>
      </c>
      <c r="V15" s="6">
        <v>0</v>
      </c>
      <c r="W15" s="6">
        <v>10</v>
      </c>
      <c r="X15" s="7">
        <v>14</v>
      </c>
    </row>
    <row r="16" spans="1:24" ht="16.5" customHeight="1">
      <c r="A16" s="20"/>
      <c r="B16" s="36"/>
      <c r="C16" s="17" t="s">
        <v>11</v>
      </c>
      <c r="D16" s="37">
        <f t="shared" si="7"/>
        <v>570</v>
      </c>
      <c r="E16" s="6">
        <f t="shared" si="8"/>
        <v>318</v>
      </c>
      <c r="F16" s="6">
        <f t="shared" si="9"/>
        <v>252</v>
      </c>
      <c r="G16" s="6">
        <v>31</v>
      </c>
      <c r="H16" s="6">
        <v>0</v>
      </c>
      <c r="I16" s="6">
        <v>0</v>
      </c>
      <c r="J16" s="6">
        <v>0</v>
      </c>
      <c r="K16" s="6">
        <v>30</v>
      </c>
      <c r="L16" s="6">
        <v>1</v>
      </c>
      <c r="M16" s="6">
        <v>0</v>
      </c>
      <c r="N16" s="6">
        <v>0</v>
      </c>
      <c r="O16" s="6">
        <v>231</v>
      </c>
      <c r="P16" s="6">
        <v>192</v>
      </c>
      <c r="Q16" s="6">
        <v>6</v>
      </c>
      <c r="R16" s="6">
        <v>2</v>
      </c>
      <c r="S16" s="6">
        <v>0</v>
      </c>
      <c r="T16" s="6">
        <v>30</v>
      </c>
      <c r="U16" s="6">
        <v>0</v>
      </c>
      <c r="V16" s="6">
        <v>0</v>
      </c>
      <c r="W16" s="6">
        <v>20</v>
      </c>
      <c r="X16" s="7">
        <v>27</v>
      </c>
    </row>
    <row r="17" spans="1:24" ht="16.5" customHeight="1">
      <c r="A17" s="20" t="s">
        <v>3</v>
      </c>
      <c r="B17" s="30"/>
      <c r="C17" s="17" t="s">
        <v>12</v>
      </c>
      <c r="D17" s="37">
        <f t="shared" si="7"/>
        <v>642</v>
      </c>
      <c r="E17" s="6">
        <f t="shared" si="8"/>
        <v>349</v>
      </c>
      <c r="F17" s="6">
        <f t="shared" si="9"/>
        <v>293</v>
      </c>
      <c r="G17" s="6">
        <v>26</v>
      </c>
      <c r="H17" s="6">
        <v>0</v>
      </c>
      <c r="I17" s="6">
        <v>0</v>
      </c>
      <c r="J17" s="6">
        <v>0</v>
      </c>
      <c r="K17" s="6">
        <v>27</v>
      </c>
      <c r="L17" s="6">
        <v>0</v>
      </c>
      <c r="M17" s="6">
        <v>1</v>
      </c>
      <c r="N17" s="6">
        <v>0</v>
      </c>
      <c r="O17" s="6">
        <v>273</v>
      </c>
      <c r="P17" s="6">
        <v>224</v>
      </c>
      <c r="Q17" s="6">
        <v>5</v>
      </c>
      <c r="R17" s="6">
        <v>1</v>
      </c>
      <c r="S17" s="6">
        <v>0</v>
      </c>
      <c r="T17" s="6">
        <v>27</v>
      </c>
      <c r="U17" s="6">
        <v>0</v>
      </c>
      <c r="V17" s="6">
        <v>0</v>
      </c>
      <c r="W17" s="6">
        <v>17</v>
      </c>
      <c r="X17" s="7">
        <v>41</v>
      </c>
    </row>
    <row r="18" spans="1:24" ht="16.5" customHeight="1">
      <c r="A18" s="20"/>
      <c r="B18" s="15" t="s">
        <v>44</v>
      </c>
      <c r="C18" s="16"/>
      <c r="D18" s="37">
        <f t="shared" si="7"/>
        <v>22</v>
      </c>
      <c r="E18" s="6">
        <f t="shared" si="8"/>
        <v>13</v>
      </c>
      <c r="F18" s="6">
        <f t="shared" si="9"/>
        <v>9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12</v>
      </c>
      <c r="P18" s="6">
        <v>8</v>
      </c>
      <c r="Q18" s="6">
        <v>0</v>
      </c>
      <c r="R18" s="6">
        <v>0</v>
      </c>
      <c r="S18" s="6">
        <v>0</v>
      </c>
      <c r="T18" s="6">
        <v>1</v>
      </c>
      <c r="U18" s="6">
        <v>0</v>
      </c>
      <c r="V18" s="6">
        <v>0</v>
      </c>
      <c r="W18" s="6">
        <v>0</v>
      </c>
      <c r="X18" s="7">
        <v>0</v>
      </c>
    </row>
    <row r="19" spans="1:24" ht="16.5" customHeight="1">
      <c r="A19" s="22"/>
      <c r="B19" s="15" t="s">
        <v>45</v>
      </c>
      <c r="C19" s="16"/>
      <c r="D19" s="38">
        <f t="shared" si="7"/>
        <v>5</v>
      </c>
      <c r="E19" s="6">
        <f t="shared" si="8"/>
        <v>5</v>
      </c>
      <c r="F19" s="6">
        <f t="shared" si="9"/>
        <v>0</v>
      </c>
      <c r="G19" s="6">
        <v>0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  <c r="M19" s="6">
        <v>0</v>
      </c>
      <c r="N19" s="6">
        <v>0</v>
      </c>
      <c r="O19" s="6">
        <v>4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7">
        <v>0</v>
      </c>
    </row>
    <row r="20" spans="1:24" ht="16.5" customHeight="1">
      <c r="A20" s="19"/>
      <c r="B20" s="31" t="s">
        <v>16</v>
      </c>
      <c r="C20" s="32"/>
      <c r="D20" s="33">
        <f>SUM(D21:D26)</f>
        <v>2862</v>
      </c>
      <c r="E20" s="2">
        <f>SUM(E21:E26)</f>
        <v>2017</v>
      </c>
      <c r="F20" s="2">
        <f>SUM(F21:F26)</f>
        <v>845</v>
      </c>
      <c r="G20" s="2">
        <f aca="true" t="shared" si="10" ref="G20:X20">SUM(G21:G26)</f>
        <v>63</v>
      </c>
      <c r="H20" s="2">
        <f t="shared" si="10"/>
        <v>3</v>
      </c>
      <c r="I20" s="2">
        <f>SUM(I21:I26)</f>
        <v>7</v>
      </c>
      <c r="J20" s="2">
        <f>SUM(J21:J26)</f>
        <v>0</v>
      </c>
      <c r="K20" s="2">
        <f t="shared" si="10"/>
        <v>91</v>
      </c>
      <c r="L20" s="2">
        <f t="shared" si="10"/>
        <v>6</v>
      </c>
      <c r="M20" s="2">
        <f>SUM(M21:M26)</f>
        <v>0</v>
      </c>
      <c r="N20" s="2">
        <f>SUM(N21:N26)</f>
        <v>0</v>
      </c>
      <c r="O20" s="2">
        <f t="shared" si="10"/>
        <v>1671</v>
      </c>
      <c r="P20" s="2">
        <f t="shared" si="10"/>
        <v>620</v>
      </c>
      <c r="Q20" s="2">
        <f t="shared" si="10"/>
        <v>7</v>
      </c>
      <c r="R20" s="2">
        <f t="shared" si="10"/>
        <v>6</v>
      </c>
      <c r="S20" s="2">
        <f t="shared" si="10"/>
        <v>0</v>
      </c>
      <c r="T20" s="2">
        <f t="shared" si="10"/>
        <v>81</v>
      </c>
      <c r="U20" s="2">
        <f t="shared" si="10"/>
        <v>0</v>
      </c>
      <c r="V20" s="2">
        <f t="shared" si="10"/>
        <v>0</v>
      </c>
      <c r="W20" s="2">
        <f t="shared" si="10"/>
        <v>178</v>
      </c>
      <c r="X20" s="3">
        <f t="shared" si="10"/>
        <v>129</v>
      </c>
    </row>
    <row r="21" spans="1:24" ht="16.5" customHeight="1">
      <c r="A21" s="20" t="s">
        <v>6</v>
      </c>
      <c r="B21" s="26"/>
      <c r="C21" s="17" t="s">
        <v>17</v>
      </c>
      <c r="D21" s="37">
        <f aca="true" t="shared" si="11" ref="D21:D26">E21+F21</f>
        <v>1961</v>
      </c>
      <c r="E21" s="6">
        <f aca="true" t="shared" si="12" ref="E21:E26">SUM(I21,G21,K21,M21,O21,Q21,S21,U21,W21)</f>
        <v>1336</v>
      </c>
      <c r="F21" s="6">
        <f aca="true" t="shared" si="13" ref="F21:F26">SUM(H21,J21,L21,N21,P21,R21,T21,V21,X21)</f>
        <v>625</v>
      </c>
      <c r="G21" s="6">
        <v>44</v>
      </c>
      <c r="H21" s="6">
        <v>3</v>
      </c>
      <c r="I21" s="6">
        <v>0</v>
      </c>
      <c r="J21" s="6">
        <v>0</v>
      </c>
      <c r="K21" s="6">
        <v>55</v>
      </c>
      <c r="L21" s="6">
        <v>2</v>
      </c>
      <c r="M21" s="6">
        <v>0</v>
      </c>
      <c r="N21" s="6">
        <v>0</v>
      </c>
      <c r="O21" s="6">
        <v>1123</v>
      </c>
      <c r="P21" s="6">
        <v>470</v>
      </c>
      <c r="Q21" s="6">
        <v>2</v>
      </c>
      <c r="R21" s="6">
        <v>0</v>
      </c>
      <c r="S21" s="6">
        <v>0</v>
      </c>
      <c r="T21" s="6">
        <v>57</v>
      </c>
      <c r="U21" s="6">
        <v>0</v>
      </c>
      <c r="V21" s="6">
        <v>0</v>
      </c>
      <c r="W21" s="6">
        <v>112</v>
      </c>
      <c r="X21" s="7">
        <v>93</v>
      </c>
    </row>
    <row r="22" spans="1:24" ht="16.5" customHeight="1">
      <c r="A22" s="20" t="s">
        <v>7</v>
      </c>
      <c r="B22" s="36" t="s">
        <v>8</v>
      </c>
      <c r="C22" s="17" t="s">
        <v>18</v>
      </c>
      <c r="D22" s="37">
        <f t="shared" si="11"/>
        <v>119</v>
      </c>
      <c r="E22" s="6">
        <f t="shared" si="12"/>
        <v>97</v>
      </c>
      <c r="F22" s="6">
        <f t="shared" si="13"/>
        <v>22</v>
      </c>
      <c r="G22" s="6">
        <v>1</v>
      </c>
      <c r="H22" s="6">
        <v>0</v>
      </c>
      <c r="I22" s="6">
        <v>1</v>
      </c>
      <c r="J22" s="6">
        <v>0</v>
      </c>
      <c r="K22" s="6">
        <v>11</v>
      </c>
      <c r="L22" s="6">
        <v>0</v>
      </c>
      <c r="M22" s="6">
        <v>0</v>
      </c>
      <c r="N22" s="6">
        <v>0</v>
      </c>
      <c r="O22" s="6">
        <v>81</v>
      </c>
      <c r="P22" s="6">
        <v>15</v>
      </c>
      <c r="Q22" s="6">
        <v>0</v>
      </c>
      <c r="R22" s="6">
        <v>0</v>
      </c>
      <c r="S22" s="6">
        <v>0</v>
      </c>
      <c r="T22" s="6">
        <v>6</v>
      </c>
      <c r="U22" s="6">
        <v>0</v>
      </c>
      <c r="V22" s="6">
        <v>0</v>
      </c>
      <c r="W22" s="6">
        <v>3</v>
      </c>
      <c r="X22" s="7">
        <v>1</v>
      </c>
    </row>
    <row r="23" spans="1:24" ht="16.5" customHeight="1">
      <c r="A23" s="20" t="s">
        <v>2</v>
      </c>
      <c r="B23" s="30"/>
      <c r="C23" s="17" t="s">
        <v>19</v>
      </c>
      <c r="D23" s="37">
        <f t="shared" si="11"/>
        <v>47</v>
      </c>
      <c r="E23" s="6">
        <f t="shared" si="12"/>
        <v>28</v>
      </c>
      <c r="F23" s="6">
        <f t="shared" si="13"/>
        <v>19</v>
      </c>
      <c r="G23" s="6">
        <v>0</v>
      </c>
      <c r="H23" s="6">
        <v>0</v>
      </c>
      <c r="I23" s="6">
        <v>0</v>
      </c>
      <c r="J23" s="6">
        <v>0</v>
      </c>
      <c r="K23" s="6">
        <v>5</v>
      </c>
      <c r="L23" s="6">
        <v>1</v>
      </c>
      <c r="M23" s="6">
        <v>0</v>
      </c>
      <c r="N23" s="6">
        <v>0</v>
      </c>
      <c r="O23" s="6">
        <v>20</v>
      </c>
      <c r="P23" s="6">
        <v>14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3</v>
      </c>
      <c r="X23" s="7">
        <v>4</v>
      </c>
    </row>
    <row r="24" spans="1:24" ht="16.5" customHeight="1">
      <c r="A24" s="20" t="s">
        <v>3</v>
      </c>
      <c r="B24" s="15" t="s">
        <v>20</v>
      </c>
      <c r="C24" s="16"/>
      <c r="D24" s="37">
        <f t="shared" si="11"/>
        <v>93</v>
      </c>
      <c r="E24" s="6">
        <f t="shared" si="12"/>
        <v>58</v>
      </c>
      <c r="F24" s="6">
        <f t="shared" si="13"/>
        <v>35</v>
      </c>
      <c r="G24" s="6">
        <v>2</v>
      </c>
      <c r="H24" s="6">
        <v>0</v>
      </c>
      <c r="I24" s="6">
        <v>0</v>
      </c>
      <c r="J24" s="6">
        <v>0</v>
      </c>
      <c r="K24" s="6">
        <v>2</v>
      </c>
      <c r="L24" s="6">
        <v>0</v>
      </c>
      <c r="M24" s="6">
        <v>0</v>
      </c>
      <c r="N24" s="6">
        <v>0</v>
      </c>
      <c r="O24" s="6">
        <v>48</v>
      </c>
      <c r="P24" s="6">
        <v>23</v>
      </c>
      <c r="Q24" s="6">
        <v>0</v>
      </c>
      <c r="R24" s="6">
        <v>0</v>
      </c>
      <c r="S24" s="6">
        <v>0</v>
      </c>
      <c r="T24" s="6">
        <v>3</v>
      </c>
      <c r="U24" s="6">
        <v>0</v>
      </c>
      <c r="V24" s="6">
        <v>0</v>
      </c>
      <c r="W24" s="6">
        <v>6</v>
      </c>
      <c r="X24" s="7">
        <v>9</v>
      </c>
    </row>
    <row r="25" spans="1:24" ht="16.5" customHeight="1">
      <c r="A25" s="20"/>
      <c r="B25" s="23" t="s">
        <v>26</v>
      </c>
      <c r="C25" s="26" t="s">
        <v>17</v>
      </c>
      <c r="D25" s="37">
        <f t="shared" si="11"/>
        <v>631</v>
      </c>
      <c r="E25" s="6">
        <f t="shared" si="12"/>
        <v>492</v>
      </c>
      <c r="F25" s="6">
        <f t="shared" si="13"/>
        <v>139</v>
      </c>
      <c r="G25" s="6">
        <v>15</v>
      </c>
      <c r="H25" s="6">
        <v>0</v>
      </c>
      <c r="I25" s="6">
        <v>6</v>
      </c>
      <c r="J25" s="6">
        <v>0</v>
      </c>
      <c r="K25" s="6">
        <v>18</v>
      </c>
      <c r="L25" s="6">
        <v>2</v>
      </c>
      <c r="M25" s="6">
        <v>0</v>
      </c>
      <c r="N25" s="6">
        <v>0</v>
      </c>
      <c r="O25" s="6">
        <v>394</v>
      </c>
      <c r="P25" s="6">
        <v>96</v>
      </c>
      <c r="Q25" s="6">
        <v>5</v>
      </c>
      <c r="R25" s="6">
        <v>4</v>
      </c>
      <c r="S25" s="6">
        <v>0</v>
      </c>
      <c r="T25" s="6">
        <v>15</v>
      </c>
      <c r="U25" s="6">
        <v>0</v>
      </c>
      <c r="V25" s="6">
        <v>0</v>
      </c>
      <c r="W25" s="6">
        <v>54</v>
      </c>
      <c r="X25" s="7">
        <v>22</v>
      </c>
    </row>
    <row r="26" spans="1:24" ht="16.5" customHeight="1">
      <c r="A26" s="22"/>
      <c r="B26" s="27"/>
      <c r="C26" s="17" t="s">
        <v>19</v>
      </c>
      <c r="D26" s="38">
        <f t="shared" si="11"/>
        <v>11</v>
      </c>
      <c r="E26" s="6">
        <f t="shared" si="12"/>
        <v>6</v>
      </c>
      <c r="F26" s="6">
        <f t="shared" si="13"/>
        <v>5</v>
      </c>
      <c r="G26" s="8">
        <v>1</v>
      </c>
      <c r="H26" s="8">
        <v>0</v>
      </c>
      <c r="I26" s="8">
        <v>0</v>
      </c>
      <c r="J26" s="8">
        <v>0</v>
      </c>
      <c r="K26" s="8">
        <v>0</v>
      </c>
      <c r="L26" s="8">
        <v>1</v>
      </c>
      <c r="M26" s="8">
        <v>0</v>
      </c>
      <c r="N26" s="8">
        <v>0</v>
      </c>
      <c r="O26" s="8">
        <v>5</v>
      </c>
      <c r="P26" s="8">
        <v>2</v>
      </c>
      <c r="Q26" s="8">
        <v>0</v>
      </c>
      <c r="R26" s="8">
        <v>2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9">
        <v>0</v>
      </c>
    </row>
    <row r="27" spans="1:24" ht="16.5" customHeight="1">
      <c r="A27" s="19" t="s">
        <v>32</v>
      </c>
      <c r="B27" s="31" t="s">
        <v>16</v>
      </c>
      <c r="C27" s="32"/>
      <c r="D27" s="33">
        <f>SUM(D28:D31)</f>
        <v>654</v>
      </c>
      <c r="E27" s="2">
        <f aca="true" t="shared" si="14" ref="E27:X27">SUM(E28:E31)</f>
        <v>231</v>
      </c>
      <c r="F27" s="2">
        <f t="shared" si="14"/>
        <v>423</v>
      </c>
      <c r="G27" s="2">
        <f t="shared" si="14"/>
        <v>9</v>
      </c>
      <c r="H27" s="2">
        <f t="shared" si="14"/>
        <v>3</v>
      </c>
      <c r="I27" s="2">
        <f>SUM(I28:I31)</f>
        <v>0</v>
      </c>
      <c r="J27" s="2">
        <f>SUM(J28:J31)</f>
        <v>0</v>
      </c>
      <c r="K27" s="2">
        <f t="shared" si="14"/>
        <v>15</v>
      </c>
      <c r="L27" s="2">
        <f t="shared" si="14"/>
        <v>2</v>
      </c>
      <c r="M27" s="2">
        <f>SUM(M28:M31)</f>
        <v>0</v>
      </c>
      <c r="N27" s="2">
        <f>SUM(N28:N31)</f>
        <v>0</v>
      </c>
      <c r="O27" s="2">
        <f t="shared" si="14"/>
        <v>187</v>
      </c>
      <c r="P27" s="2">
        <f t="shared" si="14"/>
        <v>345</v>
      </c>
      <c r="Q27" s="2">
        <f t="shared" si="14"/>
        <v>1</v>
      </c>
      <c r="R27" s="2">
        <f t="shared" si="14"/>
        <v>0</v>
      </c>
      <c r="S27" s="2">
        <f t="shared" si="14"/>
        <v>0</v>
      </c>
      <c r="T27" s="2">
        <f t="shared" si="14"/>
        <v>18</v>
      </c>
      <c r="U27" s="2">
        <f t="shared" si="14"/>
        <v>0</v>
      </c>
      <c r="V27" s="2">
        <f t="shared" si="14"/>
        <v>0</v>
      </c>
      <c r="W27" s="2">
        <f t="shared" si="14"/>
        <v>19</v>
      </c>
      <c r="X27" s="3">
        <f t="shared" si="14"/>
        <v>55</v>
      </c>
    </row>
    <row r="28" spans="1:24" ht="16.5" customHeight="1">
      <c r="A28" s="20" t="s">
        <v>33</v>
      </c>
      <c r="B28" s="26"/>
      <c r="C28" s="17" t="s">
        <v>36</v>
      </c>
      <c r="D28" s="37">
        <f>E28+F28</f>
        <v>49</v>
      </c>
      <c r="E28" s="6">
        <f aca="true" t="shared" si="15" ref="E28:F31">G28+I28+K28+O28+Q28+S28+U28+W28</f>
        <v>16</v>
      </c>
      <c r="F28" s="6">
        <f t="shared" si="15"/>
        <v>33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1</v>
      </c>
      <c r="M28" s="6">
        <v>0</v>
      </c>
      <c r="N28" s="6">
        <v>0</v>
      </c>
      <c r="O28" s="6">
        <v>13</v>
      </c>
      <c r="P28" s="6">
        <v>29</v>
      </c>
      <c r="Q28" s="6">
        <v>1</v>
      </c>
      <c r="R28" s="6">
        <v>0</v>
      </c>
      <c r="S28" s="6">
        <v>0</v>
      </c>
      <c r="T28" s="6">
        <v>1</v>
      </c>
      <c r="U28" s="6">
        <v>0</v>
      </c>
      <c r="V28" s="6">
        <v>0</v>
      </c>
      <c r="W28" s="6">
        <v>1</v>
      </c>
      <c r="X28" s="7">
        <v>2</v>
      </c>
    </row>
    <row r="29" spans="1:24" ht="16.5" customHeight="1">
      <c r="A29" s="20" t="s">
        <v>34</v>
      </c>
      <c r="B29" s="36" t="s">
        <v>8</v>
      </c>
      <c r="C29" s="17" t="s">
        <v>37</v>
      </c>
      <c r="D29" s="37">
        <f>E29+F29</f>
        <v>73</v>
      </c>
      <c r="E29" s="6">
        <f t="shared" si="15"/>
        <v>24</v>
      </c>
      <c r="F29" s="6">
        <f t="shared" si="15"/>
        <v>49</v>
      </c>
      <c r="G29" s="6">
        <v>2</v>
      </c>
      <c r="H29" s="6">
        <v>0</v>
      </c>
      <c r="I29" s="6">
        <v>0</v>
      </c>
      <c r="J29" s="6">
        <v>0</v>
      </c>
      <c r="K29" s="6">
        <v>2</v>
      </c>
      <c r="L29" s="6">
        <v>0</v>
      </c>
      <c r="M29" s="6">
        <v>0</v>
      </c>
      <c r="N29" s="6">
        <v>0</v>
      </c>
      <c r="O29" s="6">
        <v>17</v>
      </c>
      <c r="P29" s="6">
        <v>44</v>
      </c>
      <c r="Q29" s="6">
        <v>0</v>
      </c>
      <c r="R29" s="6">
        <v>0</v>
      </c>
      <c r="S29" s="6">
        <v>0</v>
      </c>
      <c r="T29" s="6">
        <v>2</v>
      </c>
      <c r="U29" s="6">
        <v>0</v>
      </c>
      <c r="V29" s="6">
        <v>0</v>
      </c>
      <c r="W29" s="6">
        <v>3</v>
      </c>
      <c r="X29" s="7">
        <v>3</v>
      </c>
    </row>
    <row r="30" spans="1:24" ht="16.5" customHeight="1">
      <c r="A30" s="20" t="s">
        <v>35</v>
      </c>
      <c r="B30" s="30"/>
      <c r="C30" s="17" t="s">
        <v>38</v>
      </c>
      <c r="D30" s="37">
        <f>E30+F30</f>
        <v>503</v>
      </c>
      <c r="E30" s="6">
        <f t="shared" si="15"/>
        <v>178</v>
      </c>
      <c r="F30" s="6">
        <f t="shared" si="15"/>
        <v>325</v>
      </c>
      <c r="G30" s="6">
        <v>6</v>
      </c>
      <c r="H30" s="6">
        <v>2</v>
      </c>
      <c r="I30" s="6">
        <v>0</v>
      </c>
      <c r="J30" s="6">
        <v>0</v>
      </c>
      <c r="K30" s="6">
        <v>13</v>
      </c>
      <c r="L30" s="6">
        <v>1</v>
      </c>
      <c r="M30" s="6">
        <v>0</v>
      </c>
      <c r="N30" s="6">
        <v>0</v>
      </c>
      <c r="O30" s="6">
        <v>144</v>
      </c>
      <c r="P30" s="6">
        <v>258</v>
      </c>
      <c r="Q30" s="6">
        <v>0</v>
      </c>
      <c r="R30" s="6">
        <v>0</v>
      </c>
      <c r="S30" s="6">
        <v>0</v>
      </c>
      <c r="T30" s="6">
        <v>14</v>
      </c>
      <c r="U30" s="6">
        <v>0</v>
      </c>
      <c r="V30" s="6">
        <v>0</v>
      </c>
      <c r="W30" s="6">
        <v>15</v>
      </c>
      <c r="X30" s="7">
        <v>50</v>
      </c>
    </row>
    <row r="31" spans="1:24" ht="16.5" customHeight="1">
      <c r="A31" s="22"/>
      <c r="B31" s="15" t="s">
        <v>44</v>
      </c>
      <c r="C31" s="16"/>
      <c r="D31" s="38">
        <f>E31+F31</f>
        <v>29</v>
      </c>
      <c r="E31" s="8">
        <f t="shared" si="15"/>
        <v>13</v>
      </c>
      <c r="F31" s="8">
        <f t="shared" si="15"/>
        <v>16</v>
      </c>
      <c r="G31" s="8">
        <v>0</v>
      </c>
      <c r="H31" s="8">
        <v>1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13</v>
      </c>
      <c r="P31" s="8">
        <v>14</v>
      </c>
      <c r="Q31" s="8">
        <v>0</v>
      </c>
      <c r="R31" s="8">
        <v>0</v>
      </c>
      <c r="S31" s="8">
        <v>0</v>
      </c>
      <c r="T31" s="8">
        <v>1</v>
      </c>
      <c r="U31" s="8">
        <v>0</v>
      </c>
      <c r="V31" s="8">
        <v>0</v>
      </c>
      <c r="W31" s="8">
        <v>0</v>
      </c>
      <c r="X31" s="9">
        <v>0</v>
      </c>
    </row>
    <row r="32" spans="1:24" ht="16.5" customHeight="1">
      <c r="A32" s="42"/>
      <c r="B32" s="11" t="s">
        <v>39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" ht="16.5" customHeight="1">
      <c r="A33" s="12"/>
      <c r="B33" s="11"/>
    </row>
  </sheetData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2009-09-18T06:11:58Z</cp:lastPrinted>
  <dcterms:created xsi:type="dcterms:W3CDTF">1998-08-26T08:13:45Z</dcterms:created>
  <dcterms:modified xsi:type="dcterms:W3CDTF">2009-09-29T02:27:24Z</dcterms:modified>
  <cp:category/>
  <cp:version/>
  <cp:contentType/>
  <cp:contentStatus/>
</cp:coreProperties>
</file>