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25" activeTab="0"/>
  </bookViews>
  <sheets>
    <sheet name="５小学校" sheetId="1" r:id="rId1"/>
    <sheet name="５中学校" sheetId="2" r:id="rId2"/>
  </sheets>
  <definedNames>
    <definedName name="_xlnm.Print_Area" localSheetId="0">'５小学校'!$A$1:$S$53</definedName>
    <definedName name="_xlnm.Print_Area" localSheetId="1">'５中学校'!$A$1:$P$54</definedName>
    <definedName name="_xlnm.Print_Titles" localSheetId="0">'５小学校'!$4:$5</definedName>
    <definedName name="_xlnm.Print_Titles" localSheetId="1">'５中学校'!$4:$5</definedName>
  </definedNames>
  <calcPr fullCalcOnLoad="1"/>
</workbook>
</file>

<file path=xl/sharedStrings.xml><?xml version="1.0" encoding="utf-8"?>
<sst xmlns="http://schemas.openxmlformats.org/spreadsheetml/2006/main" count="135" uniqueCount="85">
  <si>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</si>
  <si>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</si>
  <si>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</si>
  <si>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</si>
  <si>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</si>
  <si>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</si>
  <si>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</si>
  <si>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</si>
  <si>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</si>
  <si>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</si>
  <si>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</si>
  <si>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</si>
  <si>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</si>
  <si>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</si>
  <si>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</si>
  <si>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</si>
  <si>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</si>
  <si>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</si>
  <si>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</si>
  <si>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</si>
  <si>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</si>
  <si>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</si>
  <si>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</si>
  <si>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</si>
  <si>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</si>
  <si>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</si>
  <si>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</si>
  <si>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</si>
  <si>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</si>
  <si>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</si>
  <si>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</si>
  <si>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</si>
  <si>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</si>
  <si>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</si>
  <si>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</si>
  <si>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</si>
  <si>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</si>
  <si>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</si>
  <si>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</si>
  <si>
    <t>（再掲）</t>
  </si>
  <si>
    <t>村山教育事務所</t>
  </si>
  <si>
    <t>最上教育事務所</t>
  </si>
  <si>
    <t>置賜教育事務所</t>
  </si>
  <si>
    <t>庄内教育事務所</t>
  </si>
  <si>
    <t>公立計</t>
  </si>
  <si>
    <t>　5　市町村別小・中学校数・教員数・学級数・児童生徒数</t>
  </si>
  <si>
    <t>小　学　校</t>
  </si>
  <si>
    <t>市　町　村</t>
  </si>
  <si>
    <t>教員数</t>
  </si>
  <si>
    <t>職員数</t>
  </si>
  <si>
    <t>中学校</t>
  </si>
  <si>
    <t>区　分</t>
  </si>
  <si>
    <t>学　    校   　 数</t>
  </si>
  <si>
    <t>教員数</t>
  </si>
  <si>
    <t>職員数</t>
  </si>
  <si>
    <t>総　数</t>
  </si>
  <si>
    <t>本務</t>
  </si>
  <si>
    <t>本 校</t>
  </si>
  <si>
    <t>分 校</t>
  </si>
  <si>
    <t>計</t>
  </si>
  <si>
    <t>学 級 数</t>
  </si>
  <si>
    <t>学　    校    　数</t>
  </si>
  <si>
    <t>学 級 数</t>
  </si>
  <si>
    <t>児　　          童          　　数　          　（人）</t>
  </si>
  <si>
    <t>生　       　徒       　　数       　</t>
  </si>
  <si>
    <t>庄内町</t>
  </si>
  <si>
    <t>国立</t>
  </si>
  <si>
    <t>私立</t>
  </si>
  <si>
    <t>１年</t>
  </si>
  <si>
    <t>２年</t>
  </si>
  <si>
    <t>３年</t>
  </si>
  <si>
    <t>１年</t>
  </si>
  <si>
    <t>２年</t>
  </si>
  <si>
    <t>３年</t>
  </si>
  <si>
    <t>４年</t>
  </si>
  <si>
    <t>５年</t>
  </si>
  <si>
    <t>６年</t>
  </si>
  <si>
    <t>三川町</t>
  </si>
  <si>
    <t>特別支援学級（再掲）</t>
  </si>
  <si>
    <t>学級数</t>
  </si>
  <si>
    <t>学級数</t>
  </si>
  <si>
    <t>児童数</t>
  </si>
  <si>
    <t>特別支援学級（再掲）</t>
  </si>
  <si>
    <t>生徒数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</si>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</sst>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General;General;\-"/>
    <numFmt numFmtId="179" formatCode="0.0;0.0;0"/>
    <numFmt numFmtId="180" formatCode="0.0;0.0;\-"/>
    <numFmt numFmtId="181" formatCode="_ * #,##0.0_ ;_ * \-#,##0.0_ ;_ * &quot;-&quot;?_ ;_ @_ "/>
    <numFmt numFmtId="182" formatCode="0.0_);[Red]\(0.0\)"/>
    <numFmt numFmtId="183" formatCode="#,##0_);[Red]\(#,##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8" fontId="5" fillId="0" borderId="1" xfId="16" applyFont="1" applyFill="1" applyBorder="1" applyAlignment="1" applyProtection="1">
      <alignment horizontal="distributed" vertical="center"/>
      <protection/>
    </xf>
    <xf numFmtId="38" fontId="6" fillId="0" borderId="1" xfId="16" applyFont="1" applyFill="1" applyBorder="1" applyAlignment="1" applyProtection="1">
      <alignment horizontal="distributed" vertical="center"/>
      <protection/>
    </xf>
    <xf numFmtId="38" fontId="6" fillId="0" borderId="2" xfId="16" applyFont="1" applyFill="1" applyBorder="1" applyAlignment="1" applyProtection="1">
      <alignment horizontal="distributed" vertical="center"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16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Continuous"/>
      <protection/>
    </xf>
    <xf numFmtId="178" fontId="6" fillId="0" borderId="1" xfId="0" applyNumberFormat="1" applyFont="1" applyFill="1" applyBorder="1" applyAlignment="1" applyProtection="1">
      <alignment horizontal="centerContinuous"/>
      <protection/>
    </xf>
    <xf numFmtId="0" fontId="6" fillId="0" borderId="3" xfId="0" applyFont="1" applyFill="1" applyBorder="1" applyAlignment="1" applyProtection="1">
      <alignment horizontal="centerContinuous"/>
      <protection/>
    </xf>
    <xf numFmtId="0" fontId="6" fillId="0" borderId="3" xfId="0" applyFont="1" applyFill="1" applyBorder="1" applyAlignment="1" applyProtection="1">
      <alignment horizontal="distributed"/>
      <protection/>
    </xf>
    <xf numFmtId="0" fontId="6" fillId="0" borderId="4" xfId="0" applyFont="1" applyFill="1" applyBorder="1" applyAlignment="1" applyProtection="1">
      <alignment horizontal="distributed"/>
      <protection/>
    </xf>
    <xf numFmtId="0" fontId="6" fillId="0" borderId="3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horizontal="centerContinuous"/>
      <protection/>
    </xf>
    <xf numFmtId="0" fontId="6" fillId="0" borderId="5" xfId="0" applyFont="1" applyFill="1" applyBorder="1" applyAlignment="1">
      <alignment horizontal="centerContinuous"/>
    </xf>
    <xf numFmtId="0" fontId="6" fillId="0" borderId="1" xfId="0" applyFont="1" applyFill="1" applyBorder="1" applyAlignment="1" applyProtection="1">
      <alignment horizontal="centerContinuous" vertical="center"/>
      <protection/>
    </xf>
    <xf numFmtId="178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Continuous" vertical="center"/>
      <protection/>
    </xf>
    <xf numFmtId="0" fontId="6" fillId="0" borderId="2" xfId="0" applyFont="1" applyFill="1" applyBorder="1" applyAlignment="1" applyProtection="1">
      <alignment horizontal="distributed"/>
      <protection/>
    </xf>
    <xf numFmtId="0" fontId="6" fillId="0" borderId="6" xfId="0" applyFont="1" applyFill="1" applyBorder="1" applyAlignment="1" applyProtection="1">
      <alignment horizontal="distributed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8" xfId="0" applyFont="1" applyFill="1" applyBorder="1" applyAlignment="1" applyProtection="1">
      <alignment horizontal="centerContinuous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 applyProtection="1">
      <alignment horizontal="distributed" vertical="center"/>
      <protection/>
    </xf>
    <xf numFmtId="41" fontId="5" fillId="0" borderId="0" xfId="16" applyNumberFormat="1" applyFont="1" applyFill="1" applyBorder="1" applyAlignment="1" applyProtection="1">
      <alignment/>
      <protection/>
    </xf>
    <xf numFmtId="41" fontId="5" fillId="0" borderId="9" xfId="16" applyNumberFormat="1" applyFont="1" applyFill="1" applyBorder="1" applyAlignment="1" applyProtection="1">
      <alignment/>
      <protection/>
    </xf>
    <xf numFmtId="41" fontId="5" fillId="0" borderId="7" xfId="16" applyNumberFormat="1" applyFont="1" applyFill="1" applyBorder="1" applyAlignment="1" applyProtection="1">
      <alignment/>
      <protection/>
    </xf>
    <xf numFmtId="41" fontId="5" fillId="0" borderId="8" xfId="16" applyNumberFormat="1" applyFont="1" applyFill="1" applyBorder="1" applyAlignment="1" applyProtection="1">
      <alignment/>
      <protection/>
    </xf>
    <xf numFmtId="38" fontId="6" fillId="0" borderId="7" xfId="16" applyFont="1" applyFill="1" applyBorder="1" applyAlignment="1" applyProtection="1">
      <alignment horizontal="distributed" vertical="center"/>
      <protection/>
    </xf>
    <xf numFmtId="41" fontId="6" fillId="0" borderId="9" xfId="16" applyNumberFormat="1" applyFont="1" applyFill="1" applyBorder="1" applyAlignment="1" applyProtection="1">
      <alignment/>
      <protection/>
    </xf>
    <xf numFmtId="38" fontId="5" fillId="0" borderId="7" xfId="16" applyFont="1" applyFill="1" applyBorder="1" applyAlignment="1" applyProtection="1">
      <alignment horizontal="distributed" vertical="center"/>
      <protection/>
    </xf>
    <xf numFmtId="41" fontId="5" fillId="0" borderId="7" xfId="0" applyNumberFormat="1" applyFont="1" applyFill="1" applyBorder="1" applyAlignment="1" applyProtection="1">
      <alignment/>
      <protection locked="0"/>
    </xf>
    <xf numFmtId="41" fontId="5" fillId="0" borderId="8" xfId="0" applyNumberFormat="1" applyFont="1" applyFill="1" applyBorder="1" applyAlignment="1" applyProtection="1">
      <alignment/>
      <protection locked="0"/>
    </xf>
    <xf numFmtId="38" fontId="5" fillId="0" borderId="2" xfId="16" applyFont="1" applyFill="1" applyBorder="1" applyAlignment="1" applyProtection="1">
      <alignment horizontal="distributed" vertical="center"/>
      <protection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10" xfId="16" applyNumberFormat="1" applyFont="1" applyFill="1" applyBorder="1" applyAlignment="1" applyProtection="1">
      <alignment/>
      <protection/>
    </xf>
    <xf numFmtId="41" fontId="5" fillId="0" borderId="11" xfId="16" applyNumberFormat="1" applyFont="1" applyFill="1" applyBorder="1" applyAlignment="1" applyProtection="1">
      <alignment/>
      <protection/>
    </xf>
    <xf numFmtId="41" fontId="5" fillId="0" borderId="2" xfId="0" applyNumberFormat="1" applyFont="1" applyFill="1" applyBorder="1" applyAlignment="1" applyProtection="1">
      <alignment/>
      <protection locked="0"/>
    </xf>
    <xf numFmtId="41" fontId="5" fillId="0" borderId="6" xfId="0" applyNumberFormat="1" applyFont="1" applyFill="1" applyBorder="1" applyAlignment="1" applyProtection="1">
      <alignment/>
      <protection locked="0"/>
    </xf>
    <xf numFmtId="38" fontId="5" fillId="0" borderId="0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centerContinuous"/>
      <protection/>
    </xf>
    <xf numFmtId="178" fontId="6" fillId="0" borderId="5" xfId="0" applyNumberFormat="1" applyFont="1" applyFill="1" applyBorder="1" applyAlignment="1" applyProtection="1">
      <alignment horizontal="centerContinuous"/>
      <protection/>
    </xf>
    <xf numFmtId="0" fontId="6" fillId="0" borderId="12" xfId="0" applyFont="1" applyFill="1" applyBorder="1" applyAlignment="1">
      <alignment horizontal="centerContinuous"/>
    </xf>
    <xf numFmtId="178" fontId="6" fillId="0" borderId="13" xfId="0" applyNumberFormat="1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 applyProtection="1">
      <alignment horizontal="distributed"/>
      <protection/>
    </xf>
    <xf numFmtId="0" fontId="6" fillId="0" borderId="14" xfId="0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/>
      <protection/>
    </xf>
    <xf numFmtId="0" fontId="6" fillId="0" borderId="12" xfId="0" applyFont="1" applyFill="1" applyBorder="1" applyAlignment="1">
      <alignment/>
    </xf>
    <xf numFmtId="178" fontId="6" fillId="0" borderId="1" xfId="0" applyNumberFormat="1" applyFont="1" applyFill="1" applyBorder="1" applyAlignment="1" applyProtection="1">
      <alignment horizontal="centerContinuous" vertical="center"/>
      <protection/>
    </xf>
    <xf numFmtId="178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distributed"/>
      <protection/>
    </xf>
    <xf numFmtId="0" fontId="5" fillId="0" borderId="3" xfId="0" applyFont="1" applyFill="1" applyBorder="1" applyAlignment="1" applyProtection="1">
      <alignment horizontal="distributed" vertical="center"/>
      <protection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41" fontId="5" fillId="0" borderId="9" xfId="0" applyNumberFormat="1" applyFont="1" applyFill="1" applyBorder="1" applyAlignment="1" applyProtection="1">
      <alignment/>
      <protection locked="0"/>
    </xf>
    <xf numFmtId="41" fontId="5" fillId="0" borderId="11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5" fillId="0" borderId="9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right"/>
    </xf>
    <xf numFmtId="14" fontId="6" fillId="0" borderId="1" xfId="0" applyNumberFormat="1" applyFont="1" applyFill="1" applyBorder="1" applyAlignment="1" applyProtection="1">
      <alignment horizontal="center" vertical="center"/>
      <protection/>
    </xf>
    <xf numFmtId="14" fontId="6" fillId="0" borderId="1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6" fillId="0" borderId="9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41" fontId="5" fillId="0" borderId="9" xfId="0" applyNumberFormat="1" applyFont="1" applyFill="1" applyBorder="1" applyAlignment="1">
      <alignment horizontal="right"/>
    </xf>
    <xf numFmtId="41" fontId="6" fillId="0" borderId="9" xfId="0" applyNumberFormat="1" applyFont="1" applyFill="1" applyBorder="1" applyAlignment="1" applyProtection="1">
      <alignment/>
      <protection locked="0"/>
    </xf>
    <xf numFmtId="41" fontId="6" fillId="0" borderId="8" xfId="0" applyNumberFormat="1" applyFont="1" applyFill="1" applyBorder="1" applyAlignment="1" applyProtection="1">
      <alignment/>
      <protection locked="0"/>
    </xf>
    <xf numFmtId="41" fontId="6" fillId="0" borderId="7" xfId="0" applyNumberFormat="1" applyFont="1" applyFill="1" applyBorder="1" applyAlignment="1" applyProtection="1">
      <alignment/>
      <protection locked="0"/>
    </xf>
    <xf numFmtId="41" fontId="6" fillId="0" borderId="8" xfId="0" applyNumberFormat="1" applyFont="1" applyFill="1" applyBorder="1" applyAlignment="1">
      <alignment/>
    </xf>
    <xf numFmtId="41" fontId="6" fillId="0" borderId="6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/>
    </xf>
    <xf numFmtId="38" fontId="5" fillId="0" borderId="15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38" fontId="5" fillId="0" borderId="14" xfId="16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41" fontId="6" fillId="0" borderId="15" xfId="16" applyNumberFormat="1" applyFont="1" applyFill="1" applyBorder="1" applyAlignment="1" applyProtection="1">
      <alignment/>
      <protection/>
    </xf>
    <xf numFmtId="41" fontId="6" fillId="0" borderId="15" xfId="0" applyNumberFormat="1" applyFont="1" applyFill="1" applyBorder="1" applyAlignment="1" applyProtection="1">
      <alignment/>
      <protection locked="0"/>
    </xf>
    <xf numFmtId="178" fontId="6" fillId="0" borderId="12" xfId="0" applyNumberFormat="1" applyFont="1" applyFill="1" applyBorder="1" applyAlignment="1">
      <alignment/>
    </xf>
    <xf numFmtId="41" fontId="6" fillId="0" borderId="14" xfId="0" applyNumberFormat="1" applyFont="1" applyFill="1" applyBorder="1" applyAlignment="1" applyProtection="1">
      <alignment/>
      <protection locked="0"/>
    </xf>
    <xf numFmtId="41" fontId="6" fillId="0" borderId="12" xfId="0" applyNumberFormat="1" applyFont="1" applyFill="1" applyBorder="1" applyAlignment="1" applyProtection="1">
      <alignment/>
      <protection locked="0"/>
    </xf>
    <xf numFmtId="41" fontId="6" fillId="0" borderId="1" xfId="0" applyNumberFormat="1" applyFont="1" applyFill="1" applyBorder="1" applyAlignment="1" applyProtection="1">
      <alignment/>
      <protection locked="0"/>
    </xf>
    <xf numFmtId="41" fontId="6" fillId="0" borderId="12" xfId="16" applyNumberFormat="1" applyFont="1" applyFill="1" applyBorder="1" applyAlignment="1" applyProtection="1">
      <alignment/>
      <protection/>
    </xf>
    <xf numFmtId="41" fontId="5" fillId="0" borderId="11" xfId="0" applyNumberFormat="1" applyFont="1" applyFill="1" applyBorder="1" applyAlignment="1">
      <alignment horizontal="right"/>
    </xf>
    <xf numFmtId="41" fontId="6" fillId="0" borderId="9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 horizontal="right"/>
    </xf>
    <xf numFmtId="38" fontId="5" fillId="0" borderId="1" xfId="16" applyFont="1" applyFill="1" applyBorder="1" applyAlignment="1">
      <alignment/>
    </xf>
    <xf numFmtId="41" fontId="5" fillId="0" borderId="14" xfId="16" applyNumberFormat="1" applyFont="1" applyFill="1" applyBorder="1" applyAlignment="1">
      <alignment/>
    </xf>
    <xf numFmtId="41" fontId="5" fillId="0" borderId="12" xfId="16" applyNumberFormat="1" applyFont="1" applyFill="1" applyBorder="1" applyAlignment="1">
      <alignment horizontal="right"/>
    </xf>
    <xf numFmtId="38" fontId="6" fillId="0" borderId="15" xfId="16" applyFont="1" applyFill="1" applyBorder="1" applyAlignment="1">
      <alignment/>
    </xf>
    <xf numFmtId="38" fontId="6" fillId="0" borderId="15" xfId="16" applyFont="1" applyFill="1" applyBorder="1" applyAlignment="1" applyProtection="1">
      <alignment/>
      <protection locked="0"/>
    </xf>
    <xf numFmtId="38" fontId="6" fillId="0" borderId="1" xfId="16" applyFont="1" applyFill="1" applyBorder="1" applyAlignment="1" applyProtection="1">
      <alignment/>
      <protection locked="0"/>
    </xf>
    <xf numFmtId="38" fontId="6" fillId="0" borderId="14" xfId="16" applyFont="1" applyFill="1" applyBorder="1" applyAlignment="1" applyProtection="1">
      <alignment/>
      <protection locked="0"/>
    </xf>
    <xf numFmtId="38" fontId="6" fillId="0" borderId="12" xfId="16" applyFont="1" applyFill="1" applyBorder="1" applyAlignment="1" applyProtection="1">
      <alignment/>
      <protection/>
    </xf>
    <xf numFmtId="41" fontId="6" fillId="0" borderId="12" xfId="16" applyNumberFormat="1" applyFont="1" applyFill="1" applyBorder="1" applyAlignment="1">
      <alignment horizontal="right"/>
    </xf>
    <xf numFmtId="38" fontId="6" fillId="0" borderId="10" xfId="16" applyFont="1" applyFill="1" applyBorder="1" applyAlignment="1">
      <alignment/>
    </xf>
    <xf numFmtId="38" fontId="6" fillId="0" borderId="10" xfId="16" applyFont="1" applyFill="1" applyBorder="1" applyAlignment="1" applyProtection="1">
      <alignment/>
      <protection locked="0"/>
    </xf>
    <xf numFmtId="38" fontId="6" fillId="0" borderId="2" xfId="16" applyFont="1" applyFill="1" applyBorder="1" applyAlignment="1" applyProtection="1">
      <alignment/>
      <protection locked="0"/>
    </xf>
    <xf numFmtId="38" fontId="6" fillId="0" borderId="10" xfId="16" applyFont="1" applyFill="1" applyBorder="1" applyAlignment="1" applyProtection="1">
      <alignment/>
      <protection/>
    </xf>
    <xf numFmtId="41" fontId="6" fillId="0" borderId="6" xfId="0" applyNumberFormat="1" applyFont="1" applyFill="1" applyBorder="1" applyAlignment="1">
      <alignment horizontal="right"/>
    </xf>
    <xf numFmtId="41" fontId="6" fillId="0" borderId="14" xfId="16" applyNumberFormat="1" applyFont="1" applyFill="1" applyBorder="1" applyAlignment="1">
      <alignment horizontal="right"/>
    </xf>
    <xf numFmtId="41" fontId="6" fillId="0" borderId="10" xfId="16" applyNumberFormat="1" applyFont="1" applyFill="1" applyBorder="1" applyAlignment="1">
      <alignment/>
    </xf>
    <xf numFmtId="41" fontId="6" fillId="0" borderId="6" xfId="16" applyNumberFormat="1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distributed" vertical="center"/>
      <protection/>
    </xf>
    <xf numFmtId="0" fontId="6" fillId="0" borderId="2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9" zoomScaleNormal="79" zoomScaleSheetLayoutView="75" workbookViewId="0" topLeftCell="A1">
      <pane xSplit="1" ySplit="5" topLeftCell="B6" activePane="bottomRight" state="frozen"/>
      <selection pane="topLeft" activeCell="P35" sqref="P35"/>
      <selection pane="topRight" activeCell="P35" sqref="P35"/>
      <selection pane="bottomLeft" activeCell="P35" sqref="P35"/>
      <selection pane="bottomRight" activeCell="A1" sqref="A1"/>
    </sheetView>
  </sheetViews>
  <sheetFormatPr defaultColWidth="9.00390625" defaultRowHeight="13.5"/>
  <cols>
    <col min="1" max="1" width="21.375" style="6" customWidth="1"/>
    <col min="2" max="2" width="6.125" style="6" customWidth="1"/>
    <col min="3" max="3" width="6.125" style="7" customWidth="1"/>
    <col min="4" max="4" width="6.125" style="6" customWidth="1"/>
    <col min="5" max="5" width="8.50390625" style="7" customWidth="1"/>
    <col min="6" max="6" width="7.875" style="6" customWidth="1"/>
    <col min="7" max="7" width="7.75390625" style="6" customWidth="1"/>
    <col min="8" max="8" width="8.375" style="6" bestFit="1" customWidth="1"/>
    <col min="9" max="17" width="9.625" style="6" customWidth="1"/>
    <col min="18" max="18" width="7.75390625" style="74" customWidth="1"/>
    <col min="19" max="19" width="7.75390625" style="6" customWidth="1"/>
    <col min="20" max="16384" width="9.00390625" style="6" customWidth="1"/>
  </cols>
  <sheetData>
    <row r="1" spans="1:17" ht="19.5" customHeight="1">
      <c r="A1" s="9" t="s">
        <v>45</v>
      </c>
      <c r="B1" s="10"/>
      <c r="C1" s="11"/>
      <c r="D1" s="12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6.75" customHeight="1">
      <c r="A2" s="12"/>
      <c r="B2" s="10"/>
      <c r="C2" s="11"/>
      <c r="D2" s="12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 customHeight="1">
      <c r="A3" s="12" t="s">
        <v>46</v>
      </c>
      <c r="B3" s="10"/>
      <c r="C3" s="11"/>
      <c r="D3" s="12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ht="21" customHeight="1">
      <c r="A4" s="131" t="s">
        <v>47</v>
      </c>
      <c r="B4" s="56" t="s">
        <v>61</v>
      </c>
      <c r="C4" s="57"/>
      <c r="D4" s="58"/>
      <c r="E4" s="59" t="s">
        <v>38</v>
      </c>
      <c r="F4" s="17" t="s">
        <v>56</v>
      </c>
      <c r="G4" s="60"/>
      <c r="H4" s="133" t="s">
        <v>62</v>
      </c>
      <c r="I4" s="61"/>
      <c r="J4" s="62"/>
      <c r="K4" s="62" t="s">
        <v>63</v>
      </c>
      <c r="L4" s="62"/>
      <c r="M4" s="62"/>
      <c r="N4" s="62"/>
      <c r="O4" s="62"/>
      <c r="P4" s="62"/>
      <c r="Q4" s="63"/>
      <c r="R4" s="135" t="s">
        <v>78</v>
      </c>
      <c r="S4" s="135"/>
    </row>
    <row r="5" spans="1:19" ht="21" customHeight="1">
      <c r="A5" s="132"/>
      <c r="B5" s="22" t="s">
        <v>57</v>
      </c>
      <c r="C5" s="64" t="s">
        <v>58</v>
      </c>
      <c r="D5" s="22" t="s">
        <v>0</v>
      </c>
      <c r="E5" s="65" t="s">
        <v>39</v>
      </c>
      <c r="F5" s="26" t="s">
        <v>48</v>
      </c>
      <c r="G5" s="66" t="s">
        <v>49</v>
      </c>
      <c r="H5" s="134"/>
      <c r="I5" s="22" t="s">
        <v>71</v>
      </c>
      <c r="J5" s="22" t="s">
        <v>72</v>
      </c>
      <c r="K5" s="22" t="s">
        <v>73</v>
      </c>
      <c r="L5" s="22" t="s">
        <v>74</v>
      </c>
      <c r="M5" s="22" t="s">
        <v>75</v>
      </c>
      <c r="N5" s="22" t="s">
        <v>76</v>
      </c>
      <c r="O5" s="22" t="s">
        <v>1</v>
      </c>
      <c r="P5" s="22" t="s">
        <v>2</v>
      </c>
      <c r="Q5" s="22" t="s">
        <v>0</v>
      </c>
      <c r="R5" s="80" t="s">
        <v>80</v>
      </c>
      <c r="S5" s="81" t="s">
        <v>81</v>
      </c>
    </row>
    <row r="6" spans="1:19" ht="18.75" customHeight="1">
      <c r="A6" s="67"/>
      <c r="B6" s="41"/>
      <c r="C6" s="38"/>
      <c r="D6" s="38"/>
      <c r="E6" s="39"/>
      <c r="F6" s="41"/>
      <c r="G6" s="39"/>
      <c r="H6" s="40"/>
      <c r="I6" s="41"/>
      <c r="J6" s="38"/>
      <c r="K6" s="38"/>
      <c r="L6" s="38"/>
      <c r="M6" s="38"/>
      <c r="N6" s="38"/>
      <c r="O6" s="38"/>
      <c r="P6" s="38"/>
      <c r="Q6" s="39"/>
      <c r="R6" s="82"/>
      <c r="S6" s="83"/>
    </row>
    <row r="7" spans="1:19" ht="21" customHeight="1">
      <c r="A7" s="37" t="s">
        <v>3</v>
      </c>
      <c r="B7" s="38">
        <f aca="true" t="shared" si="0" ref="B7:Q7">B51+B52</f>
        <v>300</v>
      </c>
      <c r="C7" s="38">
        <f t="shared" si="0"/>
        <v>9</v>
      </c>
      <c r="D7" s="38">
        <f t="shared" si="0"/>
        <v>309</v>
      </c>
      <c r="E7" s="39">
        <f t="shared" si="0"/>
        <v>42</v>
      </c>
      <c r="F7" s="41">
        <f t="shared" si="0"/>
        <v>4442</v>
      </c>
      <c r="G7" s="39">
        <f t="shared" si="0"/>
        <v>1038</v>
      </c>
      <c r="H7" s="40">
        <f t="shared" si="0"/>
        <v>2965</v>
      </c>
      <c r="I7" s="41">
        <f t="shared" si="0"/>
        <v>9377</v>
      </c>
      <c r="J7" s="38">
        <f t="shared" si="0"/>
        <v>9843</v>
      </c>
      <c r="K7" s="38">
        <f t="shared" si="0"/>
        <v>9976</v>
      </c>
      <c r="L7" s="38">
        <f t="shared" si="0"/>
        <v>10436</v>
      </c>
      <c r="M7" s="38">
        <f t="shared" si="0"/>
        <v>10762</v>
      </c>
      <c r="N7" s="38">
        <f t="shared" si="0"/>
        <v>10738</v>
      </c>
      <c r="O7" s="38">
        <f t="shared" si="0"/>
        <v>31161</v>
      </c>
      <c r="P7" s="38">
        <f t="shared" si="0"/>
        <v>29971</v>
      </c>
      <c r="Q7" s="39">
        <f t="shared" si="0"/>
        <v>61132</v>
      </c>
      <c r="R7" s="41">
        <f>R51</f>
        <v>371</v>
      </c>
      <c r="S7" s="39">
        <f>S51</f>
        <v>845</v>
      </c>
    </row>
    <row r="8" spans="1:19" ht="18.75" customHeight="1">
      <c r="A8" s="68"/>
      <c r="B8" s="7"/>
      <c r="C8" s="6"/>
      <c r="E8" s="75"/>
      <c r="F8" s="69"/>
      <c r="G8" s="70"/>
      <c r="H8" s="68"/>
      <c r="I8" s="69"/>
      <c r="Q8" s="70"/>
      <c r="R8" s="69"/>
      <c r="S8" s="70"/>
    </row>
    <row r="9" spans="1:19" ht="21" customHeight="1">
      <c r="A9" s="37" t="s">
        <v>40</v>
      </c>
      <c r="B9" s="38">
        <f>SUM(B10:B23)</f>
        <v>120</v>
      </c>
      <c r="C9" s="38">
        <f>SUM(C10:C23)</f>
        <v>0</v>
      </c>
      <c r="D9" s="38">
        <f>B9+C9</f>
        <v>120</v>
      </c>
      <c r="E9" s="39">
        <f aca="true" t="shared" si="1" ref="E9:P9">SUM(E10:E23)</f>
        <v>11</v>
      </c>
      <c r="F9" s="41">
        <f>SUM(F10:F23)</f>
        <v>1992</v>
      </c>
      <c r="G9" s="39">
        <f>SUM(G10:G23)</f>
        <v>376</v>
      </c>
      <c r="H9" s="40">
        <f t="shared" si="1"/>
        <v>1356</v>
      </c>
      <c r="I9" s="41">
        <f>SUM(I10:I23)</f>
        <v>4647</v>
      </c>
      <c r="J9" s="38">
        <f t="shared" si="1"/>
        <v>4812</v>
      </c>
      <c r="K9" s="38">
        <f t="shared" si="1"/>
        <v>4781</v>
      </c>
      <c r="L9" s="38">
        <f t="shared" si="1"/>
        <v>5055</v>
      </c>
      <c r="M9" s="38">
        <f t="shared" si="1"/>
        <v>5115</v>
      </c>
      <c r="N9" s="38">
        <f t="shared" si="1"/>
        <v>4978</v>
      </c>
      <c r="O9" s="38">
        <f t="shared" si="1"/>
        <v>15007</v>
      </c>
      <c r="P9" s="38">
        <f t="shared" si="1"/>
        <v>14381</v>
      </c>
      <c r="Q9" s="39">
        <f>SUM(I9:N9)</f>
        <v>29388</v>
      </c>
      <c r="R9" s="41">
        <f>SUM(R10:R23)</f>
        <v>172</v>
      </c>
      <c r="S9" s="39">
        <f>SUM(S10:S23)</f>
        <v>437</v>
      </c>
    </row>
    <row r="10" spans="1:19" ht="21" customHeight="1">
      <c r="A10" s="42" t="s">
        <v>4</v>
      </c>
      <c r="B10" s="4">
        <v>36</v>
      </c>
      <c r="C10" s="5">
        <v>0</v>
      </c>
      <c r="D10" s="5">
        <v>36</v>
      </c>
      <c r="E10" s="93">
        <v>0</v>
      </c>
      <c r="F10" s="94">
        <v>774</v>
      </c>
      <c r="G10" s="93">
        <v>113</v>
      </c>
      <c r="H10" s="95">
        <v>552</v>
      </c>
      <c r="I10" s="94">
        <v>2151</v>
      </c>
      <c r="J10" s="4">
        <v>2202</v>
      </c>
      <c r="K10" s="4">
        <v>2130</v>
      </c>
      <c r="L10" s="4">
        <v>2279</v>
      </c>
      <c r="M10" s="4">
        <v>2260</v>
      </c>
      <c r="N10" s="4">
        <v>2198</v>
      </c>
      <c r="O10" s="4">
        <v>6711</v>
      </c>
      <c r="P10" s="4">
        <v>6509</v>
      </c>
      <c r="Q10" s="43">
        <v>13220</v>
      </c>
      <c r="R10" s="96">
        <v>67</v>
      </c>
      <c r="S10" s="88">
        <v>205</v>
      </c>
    </row>
    <row r="11" spans="1:19" ht="21" customHeight="1">
      <c r="A11" s="42" t="s">
        <v>10</v>
      </c>
      <c r="B11" s="4">
        <v>8</v>
      </c>
      <c r="C11" s="5">
        <v>0</v>
      </c>
      <c r="D11" s="5">
        <v>8</v>
      </c>
      <c r="E11" s="93">
        <v>0</v>
      </c>
      <c r="F11" s="94">
        <v>112</v>
      </c>
      <c r="G11" s="93">
        <v>21</v>
      </c>
      <c r="H11" s="95">
        <v>75</v>
      </c>
      <c r="I11" s="94">
        <v>231</v>
      </c>
      <c r="J11" s="4">
        <v>224</v>
      </c>
      <c r="K11" s="4">
        <v>285</v>
      </c>
      <c r="L11" s="4">
        <v>250</v>
      </c>
      <c r="M11" s="4">
        <v>280</v>
      </c>
      <c r="N11" s="4">
        <v>232</v>
      </c>
      <c r="O11" s="4">
        <v>786</v>
      </c>
      <c r="P11" s="4">
        <v>716</v>
      </c>
      <c r="Q11" s="43">
        <v>1502</v>
      </c>
      <c r="R11" s="96">
        <v>6</v>
      </c>
      <c r="S11" s="88">
        <v>13</v>
      </c>
    </row>
    <row r="12" spans="1:19" ht="21" customHeight="1">
      <c r="A12" s="42" t="s">
        <v>13</v>
      </c>
      <c r="B12" s="4">
        <v>12</v>
      </c>
      <c r="C12" s="5">
        <v>0</v>
      </c>
      <c r="D12" s="5">
        <v>12</v>
      </c>
      <c r="E12" s="93">
        <v>0</v>
      </c>
      <c r="F12" s="94">
        <v>211</v>
      </c>
      <c r="G12" s="93">
        <v>30</v>
      </c>
      <c r="H12" s="95">
        <v>145</v>
      </c>
      <c r="I12" s="94">
        <v>521</v>
      </c>
      <c r="J12" s="4">
        <v>559</v>
      </c>
      <c r="K12" s="4">
        <v>537</v>
      </c>
      <c r="L12" s="4">
        <v>584</v>
      </c>
      <c r="M12" s="4">
        <v>597</v>
      </c>
      <c r="N12" s="4">
        <v>622</v>
      </c>
      <c r="O12" s="4">
        <v>1756</v>
      </c>
      <c r="P12" s="4">
        <v>1664</v>
      </c>
      <c r="Q12" s="43">
        <v>3420</v>
      </c>
      <c r="R12" s="96">
        <v>18</v>
      </c>
      <c r="S12" s="88">
        <v>51</v>
      </c>
    </row>
    <row r="13" spans="1:19" ht="21" customHeight="1">
      <c r="A13" s="42" t="s">
        <v>17</v>
      </c>
      <c r="B13" s="4">
        <v>4</v>
      </c>
      <c r="C13" s="5">
        <v>0</v>
      </c>
      <c r="D13" s="5">
        <v>4</v>
      </c>
      <c r="E13" s="93">
        <v>1</v>
      </c>
      <c r="F13" s="94">
        <v>61</v>
      </c>
      <c r="G13" s="93">
        <v>7</v>
      </c>
      <c r="H13" s="95">
        <v>40</v>
      </c>
      <c r="I13" s="94">
        <v>141</v>
      </c>
      <c r="J13" s="4">
        <v>121</v>
      </c>
      <c r="K13" s="4">
        <v>129</v>
      </c>
      <c r="L13" s="4">
        <v>138</v>
      </c>
      <c r="M13" s="4">
        <v>149</v>
      </c>
      <c r="N13" s="4">
        <v>146</v>
      </c>
      <c r="O13" s="4">
        <v>424</v>
      </c>
      <c r="P13" s="4">
        <v>400</v>
      </c>
      <c r="Q13" s="43">
        <v>824</v>
      </c>
      <c r="R13" s="76">
        <v>5</v>
      </c>
      <c r="S13" s="88">
        <v>7</v>
      </c>
    </row>
    <row r="14" spans="1:19" ht="21" customHeight="1">
      <c r="A14" s="42" t="s">
        <v>18</v>
      </c>
      <c r="B14" s="4">
        <v>2</v>
      </c>
      <c r="C14" s="5">
        <v>0</v>
      </c>
      <c r="D14" s="5">
        <v>2</v>
      </c>
      <c r="E14" s="93">
        <v>0</v>
      </c>
      <c r="F14" s="94">
        <v>38</v>
      </c>
      <c r="G14" s="93">
        <v>4</v>
      </c>
      <c r="H14" s="95">
        <v>28</v>
      </c>
      <c r="I14" s="94">
        <v>91</v>
      </c>
      <c r="J14" s="4">
        <v>96</v>
      </c>
      <c r="K14" s="4">
        <v>101</v>
      </c>
      <c r="L14" s="4">
        <v>107</v>
      </c>
      <c r="M14" s="4">
        <v>113</v>
      </c>
      <c r="N14" s="4">
        <v>102</v>
      </c>
      <c r="O14" s="4">
        <v>318</v>
      </c>
      <c r="P14" s="4">
        <v>292</v>
      </c>
      <c r="Q14" s="43">
        <v>610</v>
      </c>
      <c r="R14" s="76">
        <v>4</v>
      </c>
      <c r="S14" s="88">
        <v>5</v>
      </c>
    </row>
    <row r="15" spans="1:19" ht="21" customHeight="1">
      <c r="A15" s="42" t="s">
        <v>9</v>
      </c>
      <c r="B15" s="4">
        <v>11</v>
      </c>
      <c r="C15" s="5">
        <v>0</v>
      </c>
      <c r="D15" s="5">
        <v>11</v>
      </c>
      <c r="E15" s="93">
        <v>2</v>
      </c>
      <c r="F15" s="94">
        <v>180</v>
      </c>
      <c r="G15" s="93">
        <v>44</v>
      </c>
      <c r="H15" s="95">
        <v>121</v>
      </c>
      <c r="I15" s="94">
        <v>367</v>
      </c>
      <c r="J15" s="4">
        <v>370</v>
      </c>
      <c r="K15" s="4">
        <v>423</v>
      </c>
      <c r="L15" s="4">
        <v>429</v>
      </c>
      <c r="M15" s="4">
        <v>400</v>
      </c>
      <c r="N15" s="4">
        <v>434</v>
      </c>
      <c r="O15" s="4">
        <v>1269</v>
      </c>
      <c r="P15" s="4">
        <v>1154</v>
      </c>
      <c r="Q15" s="43">
        <v>2423</v>
      </c>
      <c r="R15" s="76">
        <v>17</v>
      </c>
      <c r="S15" s="88">
        <v>43</v>
      </c>
    </row>
    <row r="16" spans="1:19" ht="21" customHeight="1">
      <c r="A16" s="42" t="s">
        <v>19</v>
      </c>
      <c r="B16" s="4">
        <v>6</v>
      </c>
      <c r="C16" s="5">
        <v>0</v>
      </c>
      <c r="D16" s="5">
        <v>6</v>
      </c>
      <c r="E16" s="93">
        <v>0</v>
      </c>
      <c r="F16" s="94">
        <v>85</v>
      </c>
      <c r="G16" s="93">
        <v>14</v>
      </c>
      <c r="H16" s="95">
        <v>54</v>
      </c>
      <c r="I16" s="94">
        <v>172</v>
      </c>
      <c r="J16" s="4">
        <v>171</v>
      </c>
      <c r="K16" s="4">
        <v>161</v>
      </c>
      <c r="L16" s="4">
        <v>171</v>
      </c>
      <c r="M16" s="4">
        <v>162</v>
      </c>
      <c r="N16" s="4">
        <v>186</v>
      </c>
      <c r="O16" s="4">
        <v>547</v>
      </c>
      <c r="P16" s="4">
        <v>476</v>
      </c>
      <c r="Q16" s="43">
        <v>1023</v>
      </c>
      <c r="R16" s="76">
        <v>8</v>
      </c>
      <c r="S16" s="88">
        <v>16</v>
      </c>
    </row>
    <row r="17" spans="1:19" ht="21" customHeight="1">
      <c r="A17" s="42" t="s">
        <v>20</v>
      </c>
      <c r="B17" s="4">
        <v>1</v>
      </c>
      <c r="C17" s="5">
        <v>0</v>
      </c>
      <c r="D17" s="5">
        <v>1</v>
      </c>
      <c r="E17" s="93">
        <v>0</v>
      </c>
      <c r="F17" s="94">
        <v>19</v>
      </c>
      <c r="G17" s="93">
        <v>8</v>
      </c>
      <c r="H17" s="95">
        <v>13</v>
      </c>
      <c r="I17" s="94">
        <v>53</v>
      </c>
      <c r="J17" s="4">
        <v>40</v>
      </c>
      <c r="K17" s="4">
        <v>44</v>
      </c>
      <c r="L17" s="4">
        <v>48</v>
      </c>
      <c r="M17" s="4">
        <v>47</v>
      </c>
      <c r="N17" s="4">
        <v>47</v>
      </c>
      <c r="O17" s="4">
        <v>134</v>
      </c>
      <c r="P17" s="4">
        <v>145</v>
      </c>
      <c r="Q17" s="43">
        <v>279</v>
      </c>
      <c r="R17" s="76">
        <v>1</v>
      </c>
      <c r="S17" s="88">
        <v>4</v>
      </c>
    </row>
    <row r="18" spans="1:19" ht="21" customHeight="1">
      <c r="A18" s="42" t="s">
        <v>21</v>
      </c>
      <c r="B18" s="4">
        <v>3</v>
      </c>
      <c r="C18" s="5">
        <v>0</v>
      </c>
      <c r="D18" s="5">
        <v>3</v>
      </c>
      <c r="E18" s="93">
        <v>0</v>
      </c>
      <c r="F18" s="94">
        <v>38</v>
      </c>
      <c r="G18" s="93">
        <v>12</v>
      </c>
      <c r="H18" s="95">
        <v>22</v>
      </c>
      <c r="I18" s="94">
        <v>48</v>
      </c>
      <c r="J18" s="4">
        <v>47</v>
      </c>
      <c r="K18" s="4">
        <v>51</v>
      </c>
      <c r="L18" s="4">
        <v>64</v>
      </c>
      <c r="M18" s="4">
        <v>60</v>
      </c>
      <c r="N18" s="4">
        <v>53</v>
      </c>
      <c r="O18" s="4">
        <v>168</v>
      </c>
      <c r="P18" s="4">
        <v>155</v>
      </c>
      <c r="Q18" s="43">
        <v>323</v>
      </c>
      <c r="R18" s="76">
        <v>4</v>
      </c>
      <c r="S18" s="88">
        <v>6</v>
      </c>
    </row>
    <row r="19" spans="1:19" ht="21" customHeight="1">
      <c r="A19" s="42" t="s">
        <v>22</v>
      </c>
      <c r="B19" s="4">
        <v>6</v>
      </c>
      <c r="C19" s="5">
        <v>0</v>
      </c>
      <c r="D19" s="5">
        <v>6</v>
      </c>
      <c r="E19" s="93">
        <v>1</v>
      </c>
      <c r="F19" s="94">
        <v>36</v>
      </c>
      <c r="G19" s="93">
        <v>12</v>
      </c>
      <c r="H19" s="95">
        <v>22</v>
      </c>
      <c r="I19" s="94">
        <v>50</v>
      </c>
      <c r="J19" s="4">
        <v>72</v>
      </c>
      <c r="K19" s="4">
        <v>60</v>
      </c>
      <c r="L19" s="4">
        <v>77</v>
      </c>
      <c r="M19" s="4">
        <v>74</v>
      </c>
      <c r="N19" s="4">
        <v>75</v>
      </c>
      <c r="O19" s="4">
        <v>208</v>
      </c>
      <c r="P19" s="4">
        <v>200</v>
      </c>
      <c r="Q19" s="43">
        <v>408</v>
      </c>
      <c r="R19" s="76">
        <v>4</v>
      </c>
      <c r="S19" s="88">
        <v>5</v>
      </c>
    </row>
    <row r="20" spans="1:19" ht="21" customHeight="1">
      <c r="A20" s="42" t="s">
        <v>11</v>
      </c>
      <c r="B20" s="4">
        <v>8</v>
      </c>
      <c r="C20" s="5">
        <v>0</v>
      </c>
      <c r="D20" s="5">
        <v>8</v>
      </c>
      <c r="E20" s="93">
        <v>1</v>
      </c>
      <c r="F20" s="94">
        <v>110</v>
      </c>
      <c r="G20" s="93">
        <v>19</v>
      </c>
      <c r="H20" s="95">
        <v>69</v>
      </c>
      <c r="I20" s="94">
        <v>196</v>
      </c>
      <c r="J20" s="4">
        <v>216</v>
      </c>
      <c r="K20" s="4">
        <v>204</v>
      </c>
      <c r="L20" s="4">
        <v>221</v>
      </c>
      <c r="M20" s="4">
        <v>239</v>
      </c>
      <c r="N20" s="4">
        <v>229</v>
      </c>
      <c r="O20" s="4">
        <v>667</v>
      </c>
      <c r="P20" s="4">
        <v>638</v>
      </c>
      <c r="Q20" s="43">
        <v>1305</v>
      </c>
      <c r="R20" s="76">
        <v>8</v>
      </c>
      <c r="S20" s="88">
        <v>16</v>
      </c>
    </row>
    <row r="21" spans="1:19" ht="21" customHeight="1">
      <c r="A21" s="42" t="s">
        <v>14</v>
      </c>
      <c r="B21" s="4">
        <v>9</v>
      </c>
      <c r="C21" s="5">
        <v>0</v>
      </c>
      <c r="D21" s="5">
        <v>9</v>
      </c>
      <c r="E21" s="93">
        <v>0</v>
      </c>
      <c r="F21" s="94">
        <v>175</v>
      </c>
      <c r="G21" s="93">
        <v>27</v>
      </c>
      <c r="H21" s="95">
        <v>123</v>
      </c>
      <c r="I21" s="94">
        <v>434</v>
      </c>
      <c r="J21" s="4">
        <v>468</v>
      </c>
      <c r="K21" s="4">
        <v>447</v>
      </c>
      <c r="L21" s="4">
        <v>464</v>
      </c>
      <c r="M21" s="4">
        <v>495</v>
      </c>
      <c r="N21" s="4">
        <v>429</v>
      </c>
      <c r="O21" s="4">
        <v>1359</v>
      </c>
      <c r="P21" s="4">
        <v>1378</v>
      </c>
      <c r="Q21" s="43">
        <v>2737</v>
      </c>
      <c r="R21" s="76">
        <v>15</v>
      </c>
      <c r="S21" s="88">
        <v>32</v>
      </c>
    </row>
    <row r="22" spans="1:19" ht="21" customHeight="1">
      <c r="A22" s="42" t="s">
        <v>15</v>
      </c>
      <c r="B22" s="4">
        <v>11</v>
      </c>
      <c r="C22" s="5">
        <v>0</v>
      </c>
      <c r="D22" s="5">
        <v>11</v>
      </c>
      <c r="E22" s="93">
        <v>6</v>
      </c>
      <c r="F22" s="94">
        <v>113</v>
      </c>
      <c r="G22" s="93">
        <v>53</v>
      </c>
      <c r="H22" s="95">
        <v>67</v>
      </c>
      <c r="I22" s="94">
        <v>130</v>
      </c>
      <c r="J22" s="4">
        <v>165</v>
      </c>
      <c r="K22" s="4">
        <v>141</v>
      </c>
      <c r="L22" s="4">
        <v>139</v>
      </c>
      <c r="M22" s="4">
        <v>161</v>
      </c>
      <c r="N22" s="4">
        <v>154</v>
      </c>
      <c r="O22" s="4">
        <v>451</v>
      </c>
      <c r="P22" s="4">
        <v>439</v>
      </c>
      <c r="Q22" s="43">
        <v>890</v>
      </c>
      <c r="R22" s="76">
        <v>9</v>
      </c>
      <c r="S22" s="88">
        <v>20</v>
      </c>
    </row>
    <row r="23" spans="1:19" ht="21" customHeight="1">
      <c r="A23" s="42" t="s">
        <v>23</v>
      </c>
      <c r="B23" s="4">
        <v>3</v>
      </c>
      <c r="C23" s="5">
        <v>0</v>
      </c>
      <c r="D23" s="5">
        <v>3</v>
      </c>
      <c r="E23" s="93">
        <v>0</v>
      </c>
      <c r="F23" s="94">
        <v>40</v>
      </c>
      <c r="G23" s="93">
        <v>12</v>
      </c>
      <c r="H23" s="95">
        <v>25</v>
      </c>
      <c r="I23" s="94">
        <v>62</v>
      </c>
      <c r="J23" s="4">
        <v>61</v>
      </c>
      <c r="K23" s="4">
        <v>68</v>
      </c>
      <c r="L23" s="4">
        <v>84</v>
      </c>
      <c r="M23" s="4">
        <v>78</v>
      </c>
      <c r="N23" s="4">
        <v>71</v>
      </c>
      <c r="O23" s="4">
        <v>209</v>
      </c>
      <c r="P23" s="4">
        <v>215</v>
      </c>
      <c r="Q23" s="43">
        <v>424</v>
      </c>
      <c r="R23" s="96">
        <v>6</v>
      </c>
      <c r="S23" s="88">
        <v>14</v>
      </c>
    </row>
    <row r="24" spans="1:19" ht="18.75" customHeight="1">
      <c r="A24" s="44"/>
      <c r="B24" s="13"/>
      <c r="C24" s="38"/>
      <c r="D24" s="13"/>
      <c r="E24" s="71"/>
      <c r="F24" s="46"/>
      <c r="G24" s="71"/>
      <c r="H24" s="45"/>
      <c r="I24" s="46"/>
      <c r="J24" s="13"/>
      <c r="K24" s="13"/>
      <c r="L24" s="13"/>
      <c r="M24" s="13"/>
      <c r="N24" s="13"/>
      <c r="O24" s="13"/>
      <c r="P24" s="13"/>
      <c r="Q24" s="39"/>
      <c r="R24" s="84"/>
      <c r="S24" s="85"/>
    </row>
    <row r="25" spans="1:19" ht="21" customHeight="1">
      <c r="A25" s="37" t="s">
        <v>41</v>
      </c>
      <c r="B25" s="38">
        <f>SUM(B26:B33)</f>
        <v>32</v>
      </c>
      <c r="C25" s="38">
        <f>SUM(C26:C33)</f>
        <v>0</v>
      </c>
      <c r="D25" s="38">
        <f>SUM(B25:C25)</f>
        <v>32</v>
      </c>
      <c r="E25" s="39">
        <f aca="true" t="shared" si="2" ref="E25:P25">SUM(E26:E33)</f>
        <v>11</v>
      </c>
      <c r="F25" s="41">
        <f>SUM(F26:F33)</f>
        <v>385</v>
      </c>
      <c r="G25" s="39">
        <f>SUM(G26:G33)</f>
        <v>152</v>
      </c>
      <c r="H25" s="40">
        <f t="shared" si="2"/>
        <v>244</v>
      </c>
      <c r="I25" s="41">
        <f t="shared" si="2"/>
        <v>630</v>
      </c>
      <c r="J25" s="38">
        <f t="shared" si="2"/>
        <v>677</v>
      </c>
      <c r="K25" s="38">
        <f t="shared" si="2"/>
        <v>717</v>
      </c>
      <c r="L25" s="38">
        <f t="shared" si="2"/>
        <v>739</v>
      </c>
      <c r="M25" s="38">
        <f t="shared" si="2"/>
        <v>754</v>
      </c>
      <c r="N25" s="38">
        <f t="shared" si="2"/>
        <v>806</v>
      </c>
      <c r="O25" s="38">
        <f t="shared" si="2"/>
        <v>2203</v>
      </c>
      <c r="P25" s="38">
        <f t="shared" si="2"/>
        <v>2120</v>
      </c>
      <c r="Q25" s="39">
        <f>SUM(I25:N25)</f>
        <v>4323</v>
      </c>
      <c r="R25" s="41">
        <f>SUM(R26:R33)</f>
        <v>28</v>
      </c>
      <c r="S25" s="39">
        <f>SUM(S26:S33)</f>
        <v>47</v>
      </c>
    </row>
    <row r="26" spans="1:19" ht="21" customHeight="1">
      <c r="A26" s="42" t="s">
        <v>8</v>
      </c>
      <c r="B26" s="4">
        <v>9</v>
      </c>
      <c r="C26" s="5">
        <v>0</v>
      </c>
      <c r="D26" s="5">
        <v>9</v>
      </c>
      <c r="E26" s="93">
        <v>1</v>
      </c>
      <c r="F26" s="94">
        <v>150</v>
      </c>
      <c r="G26" s="93">
        <v>29</v>
      </c>
      <c r="H26" s="95">
        <v>100</v>
      </c>
      <c r="I26" s="94">
        <v>317</v>
      </c>
      <c r="J26" s="4">
        <v>344</v>
      </c>
      <c r="K26" s="4">
        <v>350</v>
      </c>
      <c r="L26" s="4">
        <v>371</v>
      </c>
      <c r="M26" s="4">
        <v>391</v>
      </c>
      <c r="N26" s="4">
        <v>414</v>
      </c>
      <c r="O26" s="4">
        <v>1114</v>
      </c>
      <c r="P26" s="4">
        <v>1073</v>
      </c>
      <c r="Q26" s="43">
        <v>2187</v>
      </c>
      <c r="R26" s="96">
        <v>9</v>
      </c>
      <c r="S26" s="88">
        <v>18</v>
      </c>
    </row>
    <row r="27" spans="1:19" ht="21" customHeight="1">
      <c r="A27" s="42" t="s">
        <v>24</v>
      </c>
      <c r="B27" s="4">
        <v>4</v>
      </c>
      <c r="C27" s="5">
        <v>0</v>
      </c>
      <c r="D27" s="5">
        <v>4</v>
      </c>
      <c r="E27" s="93">
        <v>3</v>
      </c>
      <c r="F27" s="94">
        <v>38</v>
      </c>
      <c r="G27" s="93">
        <v>12</v>
      </c>
      <c r="H27" s="95">
        <v>23</v>
      </c>
      <c r="I27" s="94">
        <v>49</v>
      </c>
      <c r="J27" s="4">
        <v>53</v>
      </c>
      <c r="K27" s="4">
        <v>54</v>
      </c>
      <c r="L27" s="4">
        <v>54</v>
      </c>
      <c r="M27" s="4">
        <v>61</v>
      </c>
      <c r="N27" s="4">
        <v>72</v>
      </c>
      <c r="O27" s="4">
        <v>182</v>
      </c>
      <c r="P27" s="4">
        <v>161</v>
      </c>
      <c r="Q27" s="43">
        <v>343</v>
      </c>
      <c r="R27" s="76">
        <v>2</v>
      </c>
      <c r="S27" s="88">
        <v>3</v>
      </c>
    </row>
    <row r="28" spans="1:19" ht="21" customHeight="1">
      <c r="A28" s="42" t="s">
        <v>25</v>
      </c>
      <c r="B28" s="4">
        <v>6</v>
      </c>
      <c r="C28" s="5">
        <v>0</v>
      </c>
      <c r="D28" s="5">
        <v>6</v>
      </c>
      <c r="E28" s="93">
        <v>3</v>
      </c>
      <c r="F28" s="94">
        <v>57</v>
      </c>
      <c r="G28" s="93">
        <v>16</v>
      </c>
      <c r="H28" s="95">
        <v>34</v>
      </c>
      <c r="I28" s="94">
        <v>76</v>
      </c>
      <c r="J28" s="4">
        <v>84</v>
      </c>
      <c r="K28" s="4">
        <v>80</v>
      </c>
      <c r="L28" s="4">
        <v>83</v>
      </c>
      <c r="M28" s="4">
        <v>62</v>
      </c>
      <c r="N28" s="4">
        <v>91</v>
      </c>
      <c r="O28" s="4">
        <v>229</v>
      </c>
      <c r="P28" s="4">
        <v>247</v>
      </c>
      <c r="Q28" s="43">
        <v>476</v>
      </c>
      <c r="R28" s="76">
        <v>5</v>
      </c>
      <c r="S28" s="88">
        <v>8</v>
      </c>
    </row>
    <row r="29" spans="1:19" ht="21" customHeight="1">
      <c r="A29" s="42" t="s">
        <v>26</v>
      </c>
      <c r="B29" s="4">
        <v>4</v>
      </c>
      <c r="C29" s="5">
        <v>0</v>
      </c>
      <c r="D29" s="5">
        <v>4</v>
      </c>
      <c r="E29" s="93">
        <v>1</v>
      </c>
      <c r="F29" s="94">
        <v>36</v>
      </c>
      <c r="G29" s="93">
        <v>26</v>
      </c>
      <c r="H29" s="95">
        <v>21</v>
      </c>
      <c r="I29" s="94">
        <v>50</v>
      </c>
      <c r="J29" s="4">
        <v>47</v>
      </c>
      <c r="K29" s="4">
        <v>43</v>
      </c>
      <c r="L29" s="4">
        <v>53</v>
      </c>
      <c r="M29" s="4">
        <v>34</v>
      </c>
      <c r="N29" s="4">
        <v>42</v>
      </c>
      <c r="O29" s="4">
        <v>143</v>
      </c>
      <c r="P29" s="4">
        <v>126</v>
      </c>
      <c r="Q29" s="43">
        <v>269</v>
      </c>
      <c r="R29" s="76">
        <v>2</v>
      </c>
      <c r="S29" s="88">
        <v>2</v>
      </c>
    </row>
    <row r="30" spans="1:19" ht="21" customHeight="1">
      <c r="A30" s="42" t="s">
        <v>27</v>
      </c>
      <c r="B30" s="4">
        <v>3</v>
      </c>
      <c r="C30" s="5">
        <v>0</v>
      </c>
      <c r="D30" s="5">
        <v>3</v>
      </c>
      <c r="E30" s="93">
        <v>1</v>
      </c>
      <c r="F30" s="94">
        <v>42</v>
      </c>
      <c r="G30" s="93">
        <v>23</v>
      </c>
      <c r="H30" s="95">
        <v>26</v>
      </c>
      <c r="I30" s="94">
        <v>60</v>
      </c>
      <c r="J30" s="4">
        <v>59</v>
      </c>
      <c r="K30" s="4">
        <v>69</v>
      </c>
      <c r="L30" s="4">
        <v>71</v>
      </c>
      <c r="M30" s="4">
        <v>81</v>
      </c>
      <c r="N30" s="4">
        <v>63</v>
      </c>
      <c r="O30" s="4">
        <v>190</v>
      </c>
      <c r="P30" s="4">
        <v>213</v>
      </c>
      <c r="Q30" s="43">
        <v>403</v>
      </c>
      <c r="R30" s="76">
        <v>3</v>
      </c>
      <c r="S30" s="88">
        <v>5</v>
      </c>
    </row>
    <row r="31" spans="1:19" ht="21" customHeight="1">
      <c r="A31" s="42" t="s">
        <v>28</v>
      </c>
      <c r="B31" s="4">
        <v>1</v>
      </c>
      <c r="C31" s="5">
        <v>0</v>
      </c>
      <c r="D31" s="5">
        <v>1</v>
      </c>
      <c r="E31" s="93">
        <v>1</v>
      </c>
      <c r="F31" s="94">
        <v>13</v>
      </c>
      <c r="G31" s="93">
        <v>10</v>
      </c>
      <c r="H31" s="95">
        <v>8</v>
      </c>
      <c r="I31" s="94">
        <v>24</v>
      </c>
      <c r="J31" s="4">
        <v>30</v>
      </c>
      <c r="K31" s="4">
        <v>33</v>
      </c>
      <c r="L31" s="4">
        <v>31</v>
      </c>
      <c r="M31" s="4">
        <v>33</v>
      </c>
      <c r="N31" s="4">
        <v>34</v>
      </c>
      <c r="O31" s="4">
        <v>109</v>
      </c>
      <c r="P31" s="4">
        <v>76</v>
      </c>
      <c r="Q31" s="43">
        <v>185</v>
      </c>
      <c r="R31" s="76">
        <v>2</v>
      </c>
      <c r="S31" s="88">
        <v>2</v>
      </c>
    </row>
    <row r="32" spans="1:19" ht="21" customHeight="1">
      <c r="A32" s="42" t="s">
        <v>29</v>
      </c>
      <c r="B32" s="4">
        <v>1</v>
      </c>
      <c r="C32" s="5">
        <v>0</v>
      </c>
      <c r="D32" s="5">
        <v>1</v>
      </c>
      <c r="E32" s="93">
        <v>0</v>
      </c>
      <c r="F32" s="94">
        <v>17</v>
      </c>
      <c r="G32" s="93">
        <v>11</v>
      </c>
      <c r="H32" s="95">
        <v>12</v>
      </c>
      <c r="I32" s="94">
        <v>24</v>
      </c>
      <c r="J32" s="4">
        <v>28</v>
      </c>
      <c r="K32" s="4">
        <v>49</v>
      </c>
      <c r="L32" s="4">
        <v>38</v>
      </c>
      <c r="M32" s="4">
        <v>46</v>
      </c>
      <c r="N32" s="4">
        <v>50</v>
      </c>
      <c r="O32" s="4">
        <v>120</v>
      </c>
      <c r="P32" s="4">
        <v>115</v>
      </c>
      <c r="Q32" s="43">
        <v>235</v>
      </c>
      <c r="R32" s="76">
        <v>3</v>
      </c>
      <c r="S32" s="88">
        <v>6</v>
      </c>
    </row>
    <row r="33" spans="1:19" ht="21" customHeight="1">
      <c r="A33" s="42" t="s">
        <v>30</v>
      </c>
      <c r="B33" s="4">
        <v>4</v>
      </c>
      <c r="C33" s="5">
        <v>0</v>
      </c>
      <c r="D33" s="5">
        <v>4</v>
      </c>
      <c r="E33" s="93">
        <v>1</v>
      </c>
      <c r="F33" s="94">
        <v>32</v>
      </c>
      <c r="G33" s="93">
        <v>25</v>
      </c>
      <c r="H33" s="95">
        <v>20</v>
      </c>
      <c r="I33" s="94">
        <v>30</v>
      </c>
      <c r="J33" s="4">
        <v>32</v>
      </c>
      <c r="K33" s="4">
        <v>39</v>
      </c>
      <c r="L33" s="4">
        <v>38</v>
      </c>
      <c r="M33" s="4">
        <v>46</v>
      </c>
      <c r="N33" s="4">
        <v>40</v>
      </c>
      <c r="O33" s="4">
        <v>116</v>
      </c>
      <c r="P33" s="4">
        <v>109</v>
      </c>
      <c r="Q33" s="43">
        <v>225</v>
      </c>
      <c r="R33" s="76">
        <v>2</v>
      </c>
      <c r="S33" s="88">
        <v>3</v>
      </c>
    </row>
    <row r="34" spans="1:19" ht="18.75" customHeight="1">
      <c r="A34" s="47"/>
      <c r="B34" s="48"/>
      <c r="C34" s="49"/>
      <c r="D34" s="48"/>
      <c r="E34" s="72"/>
      <c r="F34" s="52"/>
      <c r="G34" s="72"/>
      <c r="H34" s="51"/>
      <c r="I34" s="52"/>
      <c r="J34" s="48"/>
      <c r="K34" s="48"/>
      <c r="L34" s="48"/>
      <c r="M34" s="48"/>
      <c r="N34" s="48"/>
      <c r="O34" s="48"/>
      <c r="P34" s="48"/>
      <c r="Q34" s="50"/>
      <c r="R34" s="86"/>
      <c r="S34" s="87"/>
    </row>
    <row r="35" spans="1:19" ht="21" customHeight="1">
      <c r="A35" s="37" t="s">
        <v>42</v>
      </c>
      <c r="B35" s="38">
        <f>SUM(B36:B43)</f>
        <v>64</v>
      </c>
      <c r="C35" s="38">
        <f>SUM(C36:C43)</f>
        <v>9</v>
      </c>
      <c r="D35" s="38">
        <f aca="true" t="shared" si="3" ref="D35:D43">B35+C35</f>
        <v>73</v>
      </c>
      <c r="E35" s="39">
        <f aca="true" t="shared" si="4" ref="E35:P35">SUM(E36:E43)</f>
        <v>10</v>
      </c>
      <c r="F35" s="41">
        <f t="shared" si="4"/>
        <v>898</v>
      </c>
      <c r="G35" s="39">
        <f t="shared" si="4"/>
        <v>245</v>
      </c>
      <c r="H35" s="40">
        <f t="shared" si="4"/>
        <v>595</v>
      </c>
      <c r="I35" s="41">
        <f t="shared" si="4"/>
        <v>1764</v>
      </c>
      <c r="J35" s="38">
        <f t="shared" si="4"/>
        <v>1922</v>
      </c>
      <c r="K35" s="38">
        <f t="shared" si="4"/>
        <v>1940</v>
      </c>
      <c r="L35" s="38">
        <f t="shared" si="4"/>
        <v>1980</v>
      </c>
      <c r="M35" s="38">
        <f t="shared" si="4"/>
        <v>2100</v>
      </c>
      <c r="N35" s="38">
        <f t="shared" si="4"/>
        <v>2186</v>
      </c>
      <c r="O35" s="38">
        <f t="shared" si="4"/>
        <v>6077</v>
      </c>
      <c r="P35" s="38">
        <f t="shared" si="4"/>
        <v>5815</v>
      </c>
      <c r="Q35" s="39">
        <f>SUM(I35:N35)</f>
        <v>11892</v>
      </c>
      <c r="R35" s="8">
        <f>SUM(R36:R44)</f>
        <v>85</v>
      </c>
      <c r="S35" s="85">
        <f>SUM(S36:S44)</f>
        <v>187</v>
      </c>
    </row>
    <row r="36" spans="1:19" ht="21" customHeight="1">
      <c r="A36" s="42" t="s">
        <v>5</v>
      </c>
      <c r="B36" s="4">
        <v>18</v>
      </c>
      <c r="C36" s="5">
        <v>8</v>
      </c>
      <c r="D36" s="5">
        <f t="shared" si="3"/>
        <v>26</v>
      </c>
      <c r="E36" s="93">
        <v>0</v>
      </c>
      <c r="F36" s="94">
        <v>328</v>
      </c>
      <c r="G36" s="93">
        <v>76</v>
      </c>
      <c r="H36" s="95">
        <v>225</v>
      </c>
      <c r="I36" s="94">
        <v>727</v>
      </c>
      <c r="J36" s="4">
        <v>819</v>
      </c>
      <c r="K36" s="4">
        <v>787</v>
      </c>
      <c r="L36" s="4">
        <v>804</v>
      </c>
      <c r="M36" s="4">
        <v>898</v>
      </c>
      <c r="N36" s="4">
        <v>854</v>
      </c>
      <c r="O36" s="4">
        <v>2496</v>
      </c>
      <c r="P36" s="4">
        <v>2393</v>
      </c>
      <c r="Q36" s="43">
        <v>4889</v>
      </c>
      <c r="R36" s="76">
        <v>27</v>
      </c>
      <c r="S36" s="88">
        <v>81</v>
      </c>
    </row>
    <row r="37" spans="1:19" ht="21" customHeight="1">
      <c r="A37" s="42" t="s">
        <v>16</v>
      </c>
      <c r="B37" s="4">
        <v>8</v>
      </c>
      <c r="C37" s="5">
        <v>0</v>
      </c>
      <c r="D37" s="5">
        <f t="shared" si="3"/>
        <v>8</v>
      </c>
      <c r="E37" s="93">
        <v>2</v>
      </c>
      <c r="F37" s="94">
        <v>125</v>
      </c>
      <c r="G37" s="93">
        <v>20</v>
      </c>
      <c r="H37" s="95">
        <v>85</v>
      </c>
      <c r="I37" s="94">
        <v>267</v>
      </c>
      <c r="J37" s="4">
        <v>271</v>
      </c>
      <c r="K37" s="4">
        <v>285</v>
      </c>
      <c r="L37" s="4">
        <v>298</v>
      </c>
      <c r="M37" s="4">
        <v>306</v>
      </c>
      <c r="N37" s="4">
        <v>348</v>
      </c>
      <c r="O37" s="4">
        <v>912</v>
      </c>
      <c r="P37" s="4">
        <v>863</v>
      </c>
      <c r="Q37" s="43">
        <v>1775</v>
      </c>
      <c r="R37" s="76">
        <v>11</v>
      </c>
      <c r="S37" s="88">
        <v>35</v>
      </c>
    </row>
    <row r="38" spans="1:19" ht="21" customHeight="1">
      <c r="A38" s="42" t="s">
        <v>31</v>
      </c>
      <c r="B38" s="4">
        <v>6</v>
      </c>
      <c r="C38" s="5">
        <v>0</v>
      </c>
      <c r="D38" s="5">
        <f t="shared" si="3"/>
        <v>6</v>
      </c>
      <c r="E38" s="93">
        <v>0</v>
      </c>
      <c r="F38" s="94">
        <v>98</v>
      </c>
      <c r="G38" s="93">
        <v>36</v>
      </c>
      <c r="H38" s="95">
        <v>67</v>
      </c>
      <c r="I38" s="94">
        <v>205</v>
      </c>
      <c r="J38" s="4">
        <v>233</v>
      </c>
      <c r="K38" s="4">
        <v>222</v>
      </c>
      <c r="L38" s="4">
        <v>239</v>
      </c>
      <c r="M38" s="4">
        <v>232</v>
      </c>
      <c r="N38" s="4">
        <v>248</v>
      </c>
      <c r="O38" s="4">
        <v>689</v>
      </c>
      <c r="P38" s="4">
        <v>690</v>
      </c>
      <c r="Q38" s="43">
        <v>1379</v>
      </c>
      <c r="R38" s="76">
        <v>10</v>
      </c>
      <c r="S38" s="88">
        <v>15</v>
      </c>
    </row>
    <row r="39" spans="1:19" ht="21" customHeight="1">
      <c r="A39" s="42" t="s">
        <v>32</v>
      </c>
      <c r="B39" s="4">
        <v>8</v>
      </c>
      <c r="C39" s="5">
        <v>0</v>
      </c>
      <c r="D39" s="5">
        <f t="shared" si="3"/>
        <v>8</v>
      </c>
      <c r="E39" s="93">
        <v>1</v>
      </c>
      <c r="F39" s="94">
        <v>99</v>
      </c>
      <c r="G39" s="93">
        <v>37</v>
      </c>
      <c r="H39" s="95">
        <v>61</v>
      </c>
      <c r="I39" s="94">
        <v>131</v>
      </c>
      <c r="J39" s="4">
        <v>115</v>
      </c>
      <c r="K39" s="4">
        <v>119</v>
      </c>
      <c r="L39" s="4">
        <v>150</v>
      </c>
      <c r="M39" s="4">
        <v>142</v>
      </c>
      <c r="N39" s="4">
        <v>170</v>
      </c>
      <c r="O39" s="4">
        <v>447</v>
      </c>
      <c r="P39" s="4">
        <v>380</v>
      </c>
      <c r="Q39" s="43">
        <v>827</v>
      </c>
      <c r="R39" s="76">
        <v>14</v>
      </c>
      <c r="S39" s="88">
        <v>18</v>
      </c>
    </row>
    <row r="40" spans="1:19" ht="21" customHeight="1">
      <c r="A40" s="42" t="s">
        <v>12</v>
      </c>
      <c r="B40" s="4">
        <v>6</v>
      </c>
      <c r="C40" s="5">
        <v>0</v>
      </c>
      <c r="D40" s="5">
        <f t="shared" si="3"/>
        <v>6</v>
      </c>
      <c r="E40" s="93">
        <v>0</v>
      </c>
      <c r="F40" s="94">
        <v>102</v>
      </c>
      <c r="G40" s="93">
        <v>21</v>
      </c>
      <c r="H40" s="95">
        <v>66</v>
      </c>
      <c r="I40" s="94">
        <v>229</v>
      </c>
      <c r="J40" s="4">
        <v>237</v>
      </c>
      <c r="K40" s="4">
        <v>262</v>
      </c>
      <c r="L40" s="4">
        <v>250</v>
      </c>
      <c r="M40" s="4">
        <v>256</v>
      </c>
      <c r="N40" s="4">
        <v>277</v>
      </c>
      <c r="O40" s="4">
        <v>761</v>
      </c>
      <c r="P40" s="4">
        <v>750</v>
      </c>
      <c r="Q40" s="43">
        <v>1511</v>
      </c>
      <c r="R40" s="76">
        <v>10</v>
      </c>
      <c r="S40" s="88">
        <v>18</v>
      </c>
    </row>
    <row r="41" spans="1:19" ht="21" customHeight="1">
      <c r="A41" s="42" t="s">
        <v>33</v>
      </c>
      <c r="B41" s="4">
        <v>8</v>
      </c>
      <c r="C41" s="5">
        <v>1</v>
      </c>
      <c r="D41" s="5">
        <f t="shared" si="3"/>
        <v>9</v>
      </c>
      <c r="E41" s="93">
        <v>5</v>
      </c>
      <c r="F41" s="94">
        <v>36</v>
      </c>
      <c r="G41" s="93">
        <v>24</v>
      </c>
      <c r="H41" s="95">
        <v>23</v>
      </c>
      <c r="I41" s="94">
        <v>55</v>
      </c>
      <c r="J41" s="4">
        <v>65</v>
      </c>
      <c r="K41" s="4">
        <v>80</v>
      </c>
      <c r="L41" s="4">
        <v>61</v>
      </c>
      <c r="M41" s="4">
        <v>59</v>
      </c>
      <c r="N41" s="4">
        <v>68</v>
      </c>
      <c r="O41" s="4">
        <v>201</v>
      </c>
      <c r="P41" s="4">
        <v>187</v>
      </c>
      <c r="Q41" s="43">
        <v>388</v>
      </c>
      <c r="R41" s="76">
        <v>2</v>
      </c>
      <c r="S41" s="88">
        <v>3</v>
      </c>
    </row>
    <row r="42" spans="1:19" ht="21" customHeight="1">
      <c r="A42" s="42" t="s">
        <v>34</v>
      </c>
      <c r="B42" s="4">
        <v>5</v>
      </c>
      <c r="C42" s="5">
        <v>0</v>
      </c>
      <c r="D42" s="5">
        <f t="shared" si="3"/>
        <v>5</v>
      </c>
      <c r="E42" s="93">
        <v>0</v>
      </c>
      <c r="F42" s="94">
        <v>64</v>
      </c>
      <c r="G42" s="93">
        <v>16</v>
      </c>
      <c r="H42" s="95">
        <v>41</v>
      </c>
      <c r="I42" s="94">
        <v>94</v>
      </c>
      <c r="J42" s="4">
        <v>115</v>
      </c>
      <c r="K42" s="4">
        <v>131</v>
      </c>
      <c r="L42" s="4">
        <v>110</v>
      </c>
      <c r="M42" s="4">
        <v>154</v>
      </c>
      <c r="N42" s="4">
        <v>154</v>
      </c>
      <c r="O42" s="4">
        <v>393</v>
      </c>
      <c r="P42" s="4">
        <v>365</v>
      </c>
      <c r="Q42" s="43">
        <v>758</v>
      </c>
      <c r="R42" s="76">
        <v>7</v>
      </c>
      <c r="S42" s="88">
        <v>12</v>
      </c>
    </row>
    <row r="43" spans="1:19" ht="21" customHeight="1">
      <c r="A43" s="42" t="s">
        <v>35</v>
      </c>
      <c r="B43" s="4">
        <v>5</v>
      </c>
      <c r="C43" s="5">
        <v>0</v>
      </c>
      <c r="D43" s="5">
        <f t="shared" si="3"/>
        <v>5</v>
      </c>
      <c r="E43" s="93">
        <v>2</v>
      </c>
      <c r="F43" s="94">
        <v>46</v>
      </c>
      <c r="G43" s="93">
        <v>15</v>
      </c>
      <c r="H43" s="95">
        <v>27</v>
      </c>
      <c r="I43" s="94">
        <v>56</v>
      </c>
      <c r="J43" s="4">
        <v>67</v>
      </c>
      <c r="K43" s="4">
        <v>54</v>
      </c>
      <c r="L43" s="4">
        <v>68</v>
      </c>
      <c r="M43" s="4">
        <v>53</v>
      </c>
      <c r="N43" s="4">
        <v>67</v>
      </c>
      <c r="O43" s="4">
        <v>178</v>
      </c>
      <c r="P43" s="4">
        <v>187</v>
      </c>
      <c r="Q43" s="43">
        <v>365</v>
      </c>
      <c r="R43" s="76">
        <v>4</v>
      </c>
      <c r="S43" s="88">
        <v>5</v>
      </c>
    </row>
    <row r="44" spans="1:19" ht="18.75" customHeight="1">
      <c r="A44" s="44"/>
      <c r="B44" s="13"/>
      <c r="C44" s="38"/>
      <c r="D44" s="13"/>
      <c r="E44" s="71"/>
      <c r="F44" s="46"/>
      <c r="G44" s="71"/>
      <c r="H44" s="45"/>
      <c r="I44" s="46"/>
      <c r="J44" s="13"/>
      <c r="K44" s="13"/>
      <c r="L44" s="13"/>
      <c r="M44" s="13"/>
      <c r="N44" s="4"/>
      <c r="O44" s="4"/>
      <c r="P44" s="4"/>
      <c r="Q44" s="43"/>
      <c r="R44" s="76"/>
      <c r="S44" s="88"/>
    </row>
    <row r="45" spans="1:19" ht="21" customHeight="1">
      <c r="A45" s="37" t="s">
        <v>43</v>
      </c>
      <c r="B45" s="38">
        <f>SUM(B46:B50)</f>
        <v>83</v>
      </c>
      <c r="C45" s="38">
        <f>SUM(C46:C50)</f>
        <v>0</v>
      </c>
      <c r="D45" s="38">
        <f aca="true" t="shared" si="5" ref="D45:D50">B45+C45</f>
        <v>83</v>
      </c>
      <c r="E45" s="39">
        <f aca="true" t="shared" si="6" ref="E45:P45">SUM(E46:E50)</f>
        <v>10</v>
      </c>
      <c r="F45" s="41">
        <f t="shared" si="6"/>
        <v>1139</v>
      </c>
      <c r="G45" s="39">
        <f t="shared" si="6"/>
        <v>263</v>
      </c>
      <c r="H45" s="40">
        <f t="shared" si="6"/>
        <v>750</v>
      </c>
      <c r="I45" s="41">
        <f t="shared" si="6"/>
        <v>2236</v>
      </c>
      <c r="J45" s="38">
        <f t="shared" si="6"/>
        <v>2332</v>
      </c>
      <c r="K45" s="38">
        <f t="shared" si="6"/>
        <v>2440</v>
      </c>
      <c r="L45" s="38">
        <f t="shared" si="6"/>
        <v>2534</v>
      </c>
      <c r="M45" s="38">
        <f t="shared" si="6"/>
        <v>2666</v>
      </c>
      <c r="N45" s="38">
        <f t="shared" si="6"/>
        <v>2649</v>
      </c>
      <c r="O45" s="38">
        <f t="shared" si="6"/>
        <v>7557</v>
      </c>
      <c r="P45" s="38">
        <f t="shared" si="6"/>
        <v>7300</v>
      </c>
      <c r="Q45" s="39">
        <f>SUM(I45:N45)</f>
        <v>14857</v>
      </c>
      <c r="R45" s="8">
        <f>SUM(R46:R50)</f>
        <v>86</v>
      </c>
      <c r="S45" s="85">
        <f>SUM(S46:S50)</f>
        <v>174</v>
      </c>
    </row>
    <row r="46" spans="1:19" ht="21" customHeight="1">
      <c r="A46" s="42" t="s">
        <v>6</v>
      </c>
      <c r="B46" s="4">
        <v>40</v>
      </c>
      <c r="C46" s="5">
        <v>0</v>
      </c>
      <c r="D46" s="5">
        <f t="shared" si="5"/>
        <v>40</v>
      </c>
      <c r="E46" s="93">
        <v>7</v>
      </c>
      <c r="F46" s="94">
        <v>544</v>
      </c>
      <c r="G46" s="93">
        <v>109</v>
      </c>
      <c r="H46" s="95">
        <v>356</v>
      </c>
      <c r="I46" s="94">
        <v>1070</v>
      </c>
      <c r="J46" s="4">
        <v>1071</v>
      </c>
      <c r="K46" s="4">
        <v>1117</v>
      </c>
      <c r="L46" s="4">
        <v>1177</v>
      </c>
      <c r="M46" s="4">
        <v>1223</v>
      </c>
      <c r="N46" s="4">
        <v>1265</v>
      </c>
      <c r="O46" s="4">
        <v>3596</v>
      </c>
      <c r="P46" s="4">
        <v>3327</v>
      </c>
      <c r="Q46" s="43">
        <v>6923</v>
      </c>
      <c r="R46" s="76">
        <v>42</v>
      </c>
      <c r="S46" s="88">
        <v>92</v>
      </c>
    </row>
    <row r="47" spans="1:19" ht="21" customHeight="1">
      <c r="A47" s="42" t="s">
        <v>36</v>
      </c>
      <c r="B47" s="4">
        <v>3</v>
      </c>
      <c r="C47" s="5">
        <v>0</v>
      </c>
      <c r="D47" s="5">
        <f t="shared" si="5"/>
        <v>3</v>
      </c>
      <c r="E47" s="93">
        <v>0</v>
      </c>
      <c r="F47" s="94">
        <v>36</v>
      </c>
      <c r="G47" s="93">
        <v>15</v>
      </c>
      <c r="H47" s="95">
        <v>22</v>
      </c>
      <c r="I47" s="94">
        <v>77</v>
      </c>
      <c r="J47" s="4">
        <v>69</v>
      </c>
      <c r="K47" s="4">
        <v>70</v>
      </c>
      <c r="L47" s="4">
        <v>74</v>
      </c>
      <c r="M47" s="4">
        <v>76</v>
      </c>
      <c r="N47" s="4">
        <v>74</v>
      </c>
      <c r="O47" s="4">
        <v>232</v>
      </c>
      <c r="P47" s="4">
        <v>208</v>
      </c>
      <c r="Q47" s="43">
        <v>440</v>
      </c>
      <c r="R47" s="76">
        <v>4</v>
      </c>
      <c r="S47" s="88">
        <v>7</v>
      </c>
    </row>
    <row r="48" spans="1:19" ht="21" customHeight="1">
      <c r="A48" s="42" t="s">
        <v>65</v>
      </c>
      <c r="B48" s="4">
        <v>5</v>
      </c>
      <c r="C48" s="5">
        <v>0</v>
      </c>
      <c r="D48" s="5">
        <f t="shared" si="5"/>
        <v>5</v>
      </c>
      <c r="E48" s="93">
        <v>0</v>
      </c>
      <c r="F48" s="94">
        <v>75</v>
      </c>
      <c r="G48" s="93">
        <v>26</v>
      </c>
      <c r="H48" s="95">
        <v>52</v>
      </c>
      <c r="I48" s="94">
        <v>147</v>
      </c>
      <c r="J48" s="4">
        <v>188</v>
      </c>
      <c r="K48" s="4">
        <v>198</v>
      </c>
      <c r="L48" s="4">
        <v>197</v>
      </c>
      <c r="M48" s="4">
        <v>218</v>
      </c>
      <c r="N48" s="4">
        <v>207</v>
      </c>
      <c r="O48" s="4">
        <v>574</v>
      </c>
      <c r="P48" s="4">
        <v>581</v>
      </c>
      <c r="Q48" s="43">
        <v>1155</v>
      </c>
      <c r="R48" s="76">
        <v>9</v>
      </c>
      <c r="S48" s="88">
        <v>12</v>
      </c>
    </row>
    <row r="49" spans="1:19" ht="21" customHeight="1">
      <c r="A49" s="42" t="s">
        <v>7</v>
      </c>
      <c r="B49" s="4">
        <v>29</v>
      </c>
      <c r="C49" s="5">
        <v>0</v>
      </c>
      <c r="D49" s="5">
        <f t="shared" si="5"/>
        <v>29</v>
      </c>
      <c r="E49" s="93">
        <v>3</v>
      </c>
      <c r="F49" s="94">
        <v>415</v>
      </c>
      <c r="G49" s="93">
        <v>81</v>
      </c>
      <c r="H49" s="95">
        <v>278</v>
      </c>
      <c r="I49" s="94">
        <v>839</v>
      </c>
      <c r="J49" s="4">
        <v>902</v>
      </c>
      <c r="K49" s="4">
        <v>953</v>
      </c>
      <c r="L49" s="4">
        <v>970</v>
      </c>
      <c r="M49" s="4">
        <v>1014</v>
      </c>
      <c r="N49" s="4">
        <v>986</v>
      </c>
      <c r="O49" s="4">
        <v>2818</v>
      </c>
      <c r="P49" s="4">
        <v>2846</v>
      </c>
      <c r="Q49" s="43">
        <v>5664</v>
      </c>
      <c r="R49" s="76">
        <v>27</v>
      </c>
      <c r="S49" s="88">
        <v>58</v>
      </c>
    </row>
    <row r="50" spans="1:19" ht="21" customHeight="1">
      <c r="A50" s="42" t="s">
        <v>37</v>
      </c>
      <c r="B50" s="4">
        <v>6</v>
      </c>
      <c r="C50" s="5">
        <v>0</v>
      </c>
      <c r="D50" s="5">
        <f t="shared" si="5"/>
        <v>6</v>
      </c>
      <c r="E50" s="93">
        <v>0</v>
      </c>
      <c r="F50" s="94">
        <v>69</v>
      </c>
      <c r="G50" s="93">
        <v>32</v>
      </c>
      <c r="H50" s="95">
        <v>42</v>
      </c>
      <c r="I50" s="94">
        <v>103</v>
      </c>
      <c r="J50" s="4">
        <v>102</v>
      </c>
      <c r="K50" s="4">
        <v>102</v>
      </c>
      <c r="L50" s="4">
        <v>116</v>
      </c>
      <c r="M50" s="4">
        <v>135</v>
      </c>
      <c r="N50" s="4">
        <v>117</v>
      </c>
      <c r="O50" s="4">
        <v>337</v>
      </c>
      <c r="P50" s="4">
        <v>338</v>
      </c>
      <c r="Q50" s="43">
        <v>675</v>
      </c>
      <c r="R50" s="97">
        <v>4</v>
      </c>
      <c r="S50" s="98">
        <v>5</v>
      </c>
    </row>
    <row r="51" spans="1:19" s="53" customFormat="1" ht="21" customHeight="1">
      <c r="A51" s="1" t="s">
        <v>44</v>
      </c>
      <c r="B51" s="99">
        <f aca="true" t="shared" si="7" ref="B51:P51">B9+B25+B35+B45</f>
        <v>299</v>
      </c>
      <c r="C51" s="99">
        <f t="shared" si="7"/>
        <v>9</v>
      </c>
      <c r="D51" s="99">
        <f t="shared" si="7"/>
        <v>308</v>
      </c>
      <c r="E51" s="100">
        <f t="shared" si="7"/>
        <v>42</v>
      </c>
      <c r="F51" s="99">
        <f t="shared" si="7"/>
        <v>4414</v>
      </c>
      <c r="G51" s="100">
        <f t="shared" si="7"/>
        <v>1036</v>
      </c>
      <c r="H51" s="101">
        <f t="shared" si="7"/>
        <v>2945</v>
      </c>
      <c r="I51" s="101">
        <f t="shared" si="7"/>
        <v>9277</v>
      </c>
      <c r="J51" s="99">
        <f t="shared" si="7"/>
        <v>9743</v>
      </c>
      <c r="K51" s="99">
        <f t="shared" si="7"/>
        <v>9878</v>
      </c>
      <c r="L51" s="99">
        <f t="shared" si="7"/>
        <v>10308</v>
      </c>
      <c r="M51" s="99">
        <f t="shared" si="7"/>
        <v>10635</v>
      </c>
      <c r="N51" s="99">
        <f>N9+N25+N35+N45</f>
        <v>10619</v>
      </c>
      <c r="O51" s="99">
        <f t="shared" si="7"/>
        <v>30844</v>
      </c>
      <c r="P51" s="99">
        <f t="shared" si="7"/>
        <v>29616</v>
      </c>
      <c r="Q51" s="100">
        <f>SUM(I51:N51)</f>
        <v>60460</v>
      </c>
      <c r="R51" s="86">
        <f>R45+R35+R25+R9</f>
        <v>371</v>
      </c>
      <c r="S51" s="102">
        <f>S45+S35+S25+S9</f>
        <v>845</v>
      </c>
    </row>
    <row r="52" spans="1:23" ht="21" customHeight="1">
      <c r="A52" s="2" t="s">
        <v>66</v>
      </c>
      <c r="B52" s="103">
        <v>1</v>
      </c>
      <c r="C52" s="104">
        <v>0</v>
      </c>
      <c r="D52" s="105">
        <v>1</v>
      </c>
      <c r="E52" s="106">
        <v>0</v>
      </c>
      <c r="F52" s="107">
        <v>28</v>
      </c>
      <c r="G52" s="108">
        <v>2</v>
      </c>
      <c r="H52" s="109">
        <v>20</v>
      </c>
      <c r="I52" s="107">
        <v>100</v>
      </c>
      <c r="J52" s="105">
        <v>100</v>
      </c>
      <c r="K52" s="105">
        <v>98</v>
      </c>
      <c r="L52" s="105">
        <v>128</v>
      </c>
      <c r="M52" s="105">
        <v>127</v>
      </c>
      <c r="N52" s="105">
        <v>119</v>
      </c>
      <c r="O52" s="105">
        <v>317</v>
      </c>
      <c r="P52" s="105">
        <v>355</v>
      </c>
      <c r="Q52" s="110">
        <v>672</v>
      </c>
      <c r="R52" s="127" t="s">
        <v>84</v>
      </c>
      <c r="S52" s="113" t="s">
        <v>84</v>
      </c>
      <c r="T52" s="73"/>
      <c r="U52" s="73"/>
      <c r="V52" s="73"/>
      <c r="W52" s="73"/>
    </row>
    <row r="53" ht="14.25">
      <c r="H53" s="55"/>
    </row>
    <row r="54" spans="2:17" ht="14.25">
      <c r="B54" s="7"/>
      <c r="D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5"/>
    </row>
    <row r="55" spans="9:17" ht="14.25">
      <c r="I55" s="4"/>
      <c r="J55" s="4"/>
      <c r="K55" s="4"/>
      <c r="L55" s="4"/>
      <c r="M55" s="4"/>
      <c r="N55" s="4"/>
      <c r="O55" s="4"/>
      <c r="P55" s="4"/>
      <c r="Q55" s="5"/>
    </row>
    <row r="56" spans="2:17" ht="14.25">
      <c r="B56" s="7"/>
      <c r="D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</sheetData>
  <mergeCells count="3">
    <mergeCell ref="A4:A5"/>
    <mergeCell ref="H4:H5"/>
    <mergeCell ref="R4:S4"/>
  </mergeCells>
  <printOptions/>
  <pageMargins left="0.54" right="0.16" top="0.7086614173228347" bottom="0.1968503937007874" header="0.35433070866141736" footer="0.2362204724409449"/>
  <pageSetup firstPageNumber="14" useFirstPageNumber="1" fitToHeight="2" horizontalDpi="600" verticalDpi="600" orientation="landscape" paperSize="9" scale="80" r:id="rId1"/>
  <rowBreaks count="1" manualBreakCount="1">
    <brk id="34" max="18" man="1"/>
  </rowBreaks>
  <ignoredErrors>
    <ignoredError sqref="D9 D25 D35 D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28.625" style="6" customWidth="1"/>
    <col min="2" max="2" width="7.875" style="6" customWidth="1"/>
    <col min="3" max="3" width="7.875" style="7" customWidth="1"/>
    <col min="4" max="4" width="7.875" style="6" customWidth="1"/>
    <col min="5" max="14" width="10.25390625" style="6" customWidth="1"/>
    <col min="15" max="16" width="7.625" style="6" customWidth="1"/>
    <col min="17" max="17" width="1.12109375" style="6" customWidth="1"/>
    <col min="18" max="16384" width="9.00390625" style="6" customWidth="1"/>
  </cols>
  <sheetData>
    <row r="1" spans="1:14" ht="19.5" customHeight="1">
      <c r="A1" s="9"/>
      <c r="B1" s="10"/>
      <c r="C1" s="11"/>
      <c r="D1" s="12"/>
      <c r="E1" s="12"/>
      <c r="F1" s="10"/>
      <c r="G1" s="10"/>
      <c r="H1" s="10"/>
      <c r="I1" s="10"/>
      <c r="J1" s="10"/>
      <c r="K1" s="13"/>
      <c r="L1" s="10"/>
      <c r="M1" s="10"/>
      <c r="N1" s="10"/>
    </row>
    <row r="2" spans="1:14" ht="6.75" customHeight="1">
      <c r="A2" s="12"/>
      <c r="B2" s="10"/>
      <c r="C2" s="11"/>
      <c r="D2" s="12"/>
      <c r="E2" s="12"/>
      <c r="F2" s="10"/>
      <c r="G2" s="10"/>
      <c r="H2" s="10"/>
      <c r="I2" s="10"/>
      <c r="J2" s="10"/>
      <c r="K2" s="13"/>
      <c r="L2" s="10"/>
      <c r="M2" s="10"/>
      <c r="N2" s="10"/>
    </row>
    <row r="3" spans="1:14" ht="15" customHeight="1">
      <c r="A3" s="12" t="s">
        <v>50</v>
      </c>
      <c r="B3" s="10"/>
      <c r="C3" s="11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</row>
    <row r="4" spans="1:20" ht="21" customHeight="1">
      <c r="A4" s="136" t="s">
        <v>51</v>
      </c>
      <c r="B4" s="14" t="s">
        <v>52</v>
      </c>
      <c r="C4" s="15"/>
      <c r="D4" s="14"/>
      <c r="E4" s="16" t="s">
        <v>38</v>
      </c>
      <c r="F4" s="17" t="s">
        <v>56</v>
      </c>
      <c r="G4" s="18"/>
      <c r="H4" s="19"/>
      <c r="I4" s="16" t="s">
        <v>64</v>
      </c>
      <c r="J4" s="20"/>
      <c r="K4" s="20"/>
      <c r="L4" s="20"/>
      <c r="M4" s="21"/>
      <c r="N4" s="21"/>
      <c r="O4" s="89" t="s">
        <v>82</v>
      </c>
      <c r="P4" s="91"/>
      <c r="Q4" s="73"/>
      <c r="R4" s="73"/>
      <c r="S4" s="73"/>
      <c r="T4" s="73"/>
    </row>
    <row r="5" spans="1:20" ht="21" customHeight="1">
      <c r="A5" s="137"/>
      <c r="B5" s="22" t="s">
        <v>57</v>
      </c>
      <c r="C5" s="23" t="s">
        <v>58</v>
      </c>
      <c r="D5" s="24" t="s">
        <v>59</v>
      </c>
      <c r="E5" s="25" t="s">
        <v>39</v>
      </c>
      <c r="F5" s="26" t="s">
        <v>53</v>
      </c>
      <c r="G5" s="27" t="s">
        <v>54</v>
      </c>
      <c r="H5" s="28" t="s">
        <v>60</v>
      </c>
      <c r="I5" s="22" t="s">
        <v>68</v>
      </c>
      <c r="J5" s="22" t="s">
        <v>69</v>
      </c>
      <c r="K5" s="22" t="s">
        <v>70</v>
      </c>
      <c r="L5" s="22" t="s">
        <v>1</v>
      </c>
      <c r="M5" s="22" t="s">
        <v>2</v>
      </c>
      <c r="N5" s="77" t="s">
        <v>0</v>
      </c>
      <c r="O5" s="90" t="s">
        <v>79</v>
      </c>
      <c r="P5" s="90" t="s">
        <v>83</v>
      </c>
      <c r="Q5" s="78"/>
      <c r="R5" s="73"/>
      <c r="S5" s="73"/>
      <c r="T5" s="73"/>
    </row>
    <row r="6" spans="1:16" ht="18" customHeight="1">
      <c r="A6" s="29"/>
      <c r="B6" s="30"/>
      <c r="C6" s="31"/>
      <c r="D6" s="32"/>
      <c r="E6" s="33"/>
      <c r="F6" s="34"/>
      <c r="G6" s="34"/>
      <c r="H6" s="35"/>
      <c r="I6" s="30"/>
      <c r="J6" s="36"/>
      <c r="K6" s="36"/>
      <c r="L6" s="36"/>
      <c r="M6" s="36"/>
      <c r="N6" s="36"/>
      <c r="O6" s="84"/>
      <c r="P6" s="92"/>
    </row>
    <row r="7" spans="1:17" ht="21" customHeight="1">
      <c r="A7" s="37" t="s">
        <v>55</v>
      </c>
      <c r="B7" s="38">
        <f aca="true" t="shared" si="0" ref="B7:N7">B51+B52+B53</f>
        <v>112</v>
      </c>
      <c r="C7" s="38">
        <f t="shared" si="0"/>
        <v>2</v>
      </c>
      <c r="D7" s="38">
        <f t="shared" si="0"/>
        <v>114</v>
      </c>
      <c r="E7" s="39">
        <f t="shared" si="0"/>
        <v>12</v>
      </c>
      <c r="F7" s="38">
        <f t="shared" si="0"/>
        <v>2537</v>
      </c>
      <c r="G7" s="38">
        <f t="shared" si="0"/>
        <v>346</v>
      </c>
      <c r="H7" s="40">
        <f t="shared" si="0"/>
        <v>1292</v>
      </c>
      <c r="I7" s="41">
        <f t="shared" si="0"/>
        <v>10720</v>
      </c>
      <c r="J7" s="38">
        <f t="shared" si="0"/>
        <v>10871</v>
      </c>
      <c r="K7" s="38">
        <f t="shared" si="0"/>
        <v>10996</v>
      </c>
      <c r="L7" s="38">
        <f t="shared" si="0"/>
        <v>16716</v>
      </c>
      <c r="M7" s="38">
        <f t="shared" si="0"/>
        <v>15871</v>
      </c>
      <c r="N7" s="38">
        <f t="shared" si="0"/>
        <v>32587</v>
      </c>
      <c r="O7" s="84">
        <f>O51</f>
        <v>159</v>
      </c>
      <c r="P7" s="92">
        <f>P51</f>
        <v>407</v>
      </c>
      <c r="Q7" s="8"/>
    </row>
    <row r="8" spans="1:16" ht="18" customHeight="1">
      <c r="A8" s="37"/>
      <c r="B8" s="38"/>
      <c r="C8" s="38"/>
      <c r="D8" s="38"/>
      <c r="E8" s="39"/>
      <c r="F8" s="38"/>
      <c r="G8" s="38"/>
      <c r="H8" s="40"/>
      <c r="I8" s="41"/>
      <c r="J8" s="38"/>
      <c r="K8" s="38"/>
      <c r="L8" s="38"/>
      <c r="M8" s="38"/>
      <c r="N8" s="38"/>
      <c r="O8" s="84"/>
      <c r="P8" s="92"/>
    </row>
    <row r="9" spans="1:16" ht="21" customHeight="1">
      <c r="A9" s="37" t="s">
        <v>40</v>
      </c>
      <c r="B9" s="38">
        <f>SUM(B10:B23)</f>
        <v>44</v>
      </c>
      <c r="C9" s="38">
        <f>SUM(C10:C23)</f>
        <v>0</v>
      </c>
      <c r="D9" s="38">
        <f>SUM(D10:D23)</f>
        <v>44</v>
      </c>
      <c r="E9" s="39">
        <f>SUM(E10:E23)</f>
        <v>3</v>
      </c>
      <c r="F9" s="38">
        <f>SUM(F10:F23)</f>
        <v>1130</v>
      </c>
      <c r="G9" s="38">
        <f aca="true" t="shared" si="1" ref="G9:N9">SUM(G10:G23)</f>
        <v>134</v>
      </c>
      <c r="H9" s="40">
        <f>SUM(H10:H23)</f>
        <v>581</v>
      </c>
      <c r="I9" s="41">
        <f t="shared" si="1"/>
        <v>5088</v>
      </c>
      <c r="J9" s="38">
        <f t="shared" si="1"/>
        <v>5043</v>
      </c>
      <c r="K9" s="38">
        <f t="shared" si="1"/>
        <v>5061</v>
      </c>
      <c r="L9" s="38">
        <f t="shared" si="1"/>
        <v>7758</v>
      </c>
      <c r="M9" s="38">
        <f t="shared" si="1"/>
        <v>7434</v>
      </c>
      <c r="N9" s="38">
        <f t="shared" si="1"/>
        <v>15192</v>
      </c>
      <c r="O9" s="84">
        <f>SUM(O10:O23)</f>
        <v>63</v>
      </c>
      <c r="P9" s="92">
        <f>SUM(P10:P23)</f>
        <v>196</v>
      </c>
    </row>
    <row r="10" spans="1:17" ht="21" customHeight="1">
      <c r="A10" s="42" t="s">
        <v>4</v>
      </c>
      <c r="B10" s="4">
        <v>15</v>
      </c>
      <c r="C10" s="5">
        <v>0</v>
      </c>
      <c r="D10" s="4">
        <v>15</v>
      </c>
      <c r="E10" s="43">
        <v>0</v>
      </c>
      <c r="F10" s="4">
        <v>473</v>
      </c>
      <c r="G10" s="4">
        <v>47</v>
      </c>
      <c r="H10" s="95">
        <v>247</v>
      </c>
      <c r="I10" s="94">
        <v>2268</v>
      </c>
      <c r="J10" s="4">
        <v>2209</v>
      </c>
      <c r="K10" s="4">
        <v>2187</v>
      </c>
      <c r="L10" s="4">
        <v>3388</v>
      </c>
      <c r="M10" s="4">
        <v>3276</v>
      </c>
      <c r="N10" s="5">
        <v>6664</v>
      </c>
      <c r="O10" s="96">
        <v>25</v>
      </c>
      <c r="P10" s="112">
        <v>89</v>
      </c>
      <c r="Q10" s="73"/>
    </row>
    <row r="11" spans="1:17" ht="21" customHeight="1">
      <c r="A11" s="42" t="s">
        <v>10</v>
      </c>
      <c r="B11" s="4">
        <v>3</v>
      </c>
      <c r="C11" s="5">
        <v>0</v>
      </c>
      <c r="D11" s="4">
        <v>3</v>
      </c>
      <c r="E11" s="43">
        <v>0</v>
      </c>
      <c r="F11" s="4">
        <v>66</v>
      </c>
      <c r="G11" s="4">
        <v>11</v>
      </c>
      <c r="H11" s="95">
        <v>35</v>
      </c>
      <c r="I11" s="94">
        <v>273</v>
      </c>
      <c r="J11" s="4">
        <v>287</v>
      </c>
      <c r="K11" s="4">
        <v>319</v>
      </c>
      <c r="L11" s="4">
        <v>469</v>
      </c>
      <c r="M11" s="4">
        <v>410</v>
      </c>
      <c r="N11" s="5">
        <v>879</v>
      </c>
      <c r="O11" s="96">
        <v>4</v>
      </c>
      <c r="P11" s="112">
        <v>7</v>
      </c>
      <c r="Q11" s="73"/>
    </row>
    <row r="12" spans="1:17" ht="21" customHeight="1">
      <c r="A12" s="42" t="s">
        <v>13</v>
      </c>
      <c r="B12" s="4">
        <v>4</v>
      </c>
      <c r="C12" s="5">
        <v>0</v>
      </c>
      <c r="D12" s="4">
        <v>4</v>
      </c>
      <c r="E12" s="43">
        <v>0</v>
      </c>
      <c r="F12" s="4">
        <v>124</v>
      </c>
      <c r="G12" s="4">
        <v>13</v>
      </c>
      <c r="H12" s="95">
        <v>67</v>
      </c>
      <c r="I12" s="94">
        <v>586</v>
      </c>
      <c r="J12" s="4">
        <v>642</v>
      </c>
      <c r="K12" s="4">
        <v>615</v>
      </c>
      <c r="L12" s="4">
        <v>909</v>
      </c>
      <c r="M12" s="4">
        <v>934</v>
      </c>
      <c r="N12" s="5">
        <v>1843</v>
      </c>
      <c r="O12" s="96">
        <v>6</v>
      </c>
      <c r="P12" s="112">
        <v>26</v>
      </c>
      <c r="Q12" s="73"/>
    </row>
    <row r="13" spans="1:17" ht="21" customHeight="1">
      <c r="A13" s="42" t="s">
        <v>17</v>
      </c>
      <c r="B13" s="4">
        <v>2</v>
      </c>
      <c r="C13" s="5">
        <v>0</v>
      </c>
      <c r="D13" s="4">
        <v>2</v>
      </c>
      <c r="E13" s="43">
        <v>1</v>
      </c>
      <c r="F13" s="4">
        <v>36</v>
      </c>
      <c r="G13" s="4">
        <v>3</v>
      </c>
      <c r="H13" s="95">
        <v>15</v>
      </c>
      <c r="I13" s="94">
        <v>126</v>
      </c>
      <c r="J13" s="4">
        <v>133</v>
      </c>
      <c r="K13" s="4">
        <v>135</v>
      </c>
      <c r="L13" s="4">
        <v>197</v>
      </c>
      <c r="M13" s="4">
        <v>197</v>
      </c>
      <c r="N13" s="5">
        <v>394</v>
      </c>
      <c r="O13" s="96">
        <v>1</v>
      </c>
      <c r="P13" s="112">
        <v>5</v>
      </c>
      <c r="Q13" s="73"/>
    </row>
    <row r="14" spans="1:17" ht="21" customHeight="1">
      <c r="A14" s="42" t="s">
        <v>18</v>
      </c>
      <c r="B14" s="4">
        <v>1</v>
      </c>
      <c r="C14" s="5">
        <v>0</v>
      </c>
      <c r="D14" s="4">
        <v>1</v>
      </c>
      <c r="E14" s="43">
        <v>0</v>
      </c>
      <c r="F14" s="4">
        <v>27</v>
      </c>
      <c r="G14" s="4">
        <v>2</v>
      </c>
      <c r="H14" s="95">
        <v>14</v>
      </c>
      <c r="I14" s="94">
        <v>109</v>
      </c>
      <c r="J14" s="4">
        <v>104</v>
      </c>
      <c r="K14" s="4">
        <v>128</v>
      </c>
      <c r="L14" s="4">
        <v>176</v>
      </c>
      <c r="M14" s="4">
        <v>165</v>
      </c>
      <c r="N14" s="5">
        <v>341</v>
      </c>
      <c r="O14" s="96">
        <v>2</v>
      </c>
      <c r="P14" s="112">
        <v>4</v>
      </c>
      <c r="Q14" s="73"/>
    </row>
    <row r="15" spans="1:17" ht="21" customHeight="1">
      <c r="A15" s="42" t="s">
        <v>9</v>
      </c>
      <c r="B15" s="4">
        <v>3</v>
      </c>
      <c r="C15" s="5">
        <v>0</v>
      </c>
      <c r="D15" s="4">
        <v>3</v>
      </c>
      <c r="E15" s="43">
        <v>0</v>
      </c>
      <c r="F15" s="4">
        <v>91</v>
      </c>
      <c r="G15" s="4">
        <v>14</v>
      </c>
      <c r="H15" s="95">
        <v>47</v>
      </c>
      <c r="I15" s="94">
        <v>431</v>
      </c>
      <c r="J15" s="4">
        <v>410</v>
      </c>
      <c r="K15" s="4">
        <v>422</v>
      </c>
      <c r="L15" s="4">
        <v>653</v>
      </c>
      <c r="M15" s="4">
        <v>610</v>
      </c>
      <c r="N15" s="5">
        <v>1263</v>
      </c>
      <c r="O15" s="96">
        <v>5</v>
      </c>
      <c r="P15" s="112">
        <v>10</v>
      </c>
      <c r="Q15" s="73"/>
    </row>
    <row r="16" spans="1:17" ht="21" customHeight="1">
      <c r="A16" s="42" t="s">
        <v>19</v>
      </c>
      <c r="B16" s="4">
        <v>1</v>
      </c>
      <c r="C16" s="5">
        <v>0</v>
      </c>
      <c r="D16" s="4">
        <v>1</v>
      </c>
      <c r="E16" s="43">
        <v>0</v>
      </c>
      <c r="F16" s="4">
        <v>33</v>
      </c>
      <c r="G16" s="4">
        <v>4</v>
      </c>
      <c r="H16" s="95">
        <v>18</v>
      </c>
      <c r="I16" s="94">
        <v>171</v>
      </c>
      <c r="J16" s="4">
        <v>194</v>
      </c>
      <c r="K16" s="4">
        <v>161</v>
      </c>
      <c r="L16" s="4">
        <v>263</v>
      </c>
      <c r="M16" s="4">
        <v>263</v>
      </c>
      <c r="N16" s="5">
        <v>526</v>
      </c>
      <c r="O16" s="96">
        <v>1</v>
      </c>
      <c r="P16" s="112">
        <v>6</v>
      </c>
      <c r="Q16" s="73"/>
    </row>
    <row r="17" spans="1:17" ht="21" customHeight="1">
      <c r="A17" s="42" t="s">
        <v>20</v>
      </c>
      <c r="B17" s="4">
        <v>1</v>
      </c>
      <c r="C17" s="5">
        <v>0</v>
      </c>
      <c r="D17" s="4">
        <v>1</v>
      </c>
      <c r="E17" s="43">
        <v>0</v>
      </c>
      <c r="F17" s="4">
        <v>18</v>
      </c>
      <c r="G17" s="4">
        <v>1</v>
      </c>
      <c r="H17" s="95">
        <v>8</v>
      </c>
      <c r="I17" s="94">
        <v>52</v>
      </c>
      <c r="J17" s="4">
        <v>48</v>
      </c>
      <c r="K17" s="4">
        <v>53</v>
      </c>
      <c r="L17" s="4">
        <v>84</v>
      </c>
      <c r="M17" s="4">
        <v>69</v>
      </c>
      <c r="N17" s="5">
        <v>153</v>
      </c>
      <c r="O17" s="96">
        <v>2</v>
      </c>
      <c r="P17" s="112">
        <v>3</v>
      </c>
      <c r="Q17" s="73"/>
    </row>
    <row r="18" spans="1:17" ht="21" customHeight="1">
      <c r="A18" s="42" t="s">
        <v>21</v>
      </c>
      <c r="B18" s="4">
        <v>1</v>
      </c>
      <c r="C18" s="5">
        <v>0</v>
      </c>
      <c r="D18" s="4">
        <v>1</v>
      </c>
      <c r="E18" s="43">
        <v>0</v>
      </c>
      <c r="F18" s="4">
        <v>17</v>
      </c>
      <c r="G18" s="4">
        <v>3</v>
      </c>
      <c r="H18" s="95">
        <v>8</v>
      </c>
      <c r="I18" s="94">
        <v>54</v>
      </c>
      <c r="J18" s="4">
        <v>75</v>
      </c>
      <c r="K18" s="4">
        <v>55</v>
      </c>
      <c r="L18" s="4">
        <v>95</v>
      </c>
      <c r="M18" s="4">
        <v>89</v>
      </c>
      <c r="N18" s="5">
        <v>184</v>
      </c>
      <c r="O18" s="96">
        <v>1</v>
      </c>
      <c r="P18" s="112">
        <v>1</v>
      </c>
      <c r="Q18" s="73"/>
    </row>
    <row r="19" spans="1:17" ht="21" customHeight="1">
      <c r="A19" s="42" t="s">
        <v>22</v>
      </c>
      <c r="B19" s="4">
        <v>1</v>
      </c>
      <c r="C19" s="5">
        <v>0</v>
      </c>
      <c r="D19" s="4">
        <v>1</v>
      </c>
      <c r="E19" s="43">
        <v>0</v>
      </c>
      <c r="F19" s="4">
        <v>19</v>
      </c>
      <c r="G19" s="4">
        <v>3</v>
      </c>
      <c r="H19" s="95">
        <v>10</v>
      </c>
      <c r="I19" s="94">
        <v>79</v>
      </c>
      <c r="J19" s="4">
        <v>84</v>
      </c>
      <c r="K19" s="4">
        <v>70</v>
      </c>
      <c r="L19" s="4">
        <v>127</v>
      </c>
      <c r="M19" s="4">
        <v>106</v>
      </c>
      <c r="N19" s="5">
        <v>233</v>
      </c>
      <c r="O19" s="96">
        <v>1</v>
      </c>
      <c r="P19" s="112">
        <v>6</v>
      </c>
      <c r="Q19" s="73"/>
    </row>
    <row r="20" spans="1:17" ht="21" customHeight="1">
      <c r="A20" s="42" t="s">
        <v>11</v>
      </c>
      <c r="B20" s="4">
        <v>2</v>
      </c>
      <c r="C20" s="5">
        <v>0</v>
      </c>
      <c r="D20" s="4">
        <v>2</v>
      </c>
      <c r="E20" s="43">
        <v>0</v>
      </c>
      <c r="F20" s="4">
        <v>53</v>
      </c>
      <c r="G20" s="4">
        <v>5</v>
      </c>
      <c r="H20" s="95">
        <v>28</v>
      </c>
      <c r="I20" s="94">
        <v>244</v>
      </c>
      <c r="J20" s="4">
        <v>229</v>
      </c>
      <c r="K20" s="4">
        <v>245</v>
      </c>
      <c r="L20" s="4">
        <v>357</v>
      </c>
      <c r="M20" s="4">
        <v>361</v>
      </c>
      <c r="N20" s="5">
        <v>718</v>
      </c>
      <c r="O20" s="96">
        <v>4</v>
      </c>
      <c r="P20" s="112">
        <v>13</v>
      </c>
      <c r="Q20" s="73"/>
    </row>
    <row r="21" spans="1:17" ht="21" customHeight="1">
      <c r="A21" s="42" t="s">
        <v>14</v>
      </c>
      <c r="B21" s="4">
        <v>5</v>
      </c>
      <c r="C21" s="5">
        <v>0</v>
      </c>
      <c r="D21" s="4">
        <v>5</v>
      </c>
      <c r="E21" s="43">
        <v>0</v>
      </c>
      <c r="F21" s="4">
        <v>107</v>
      </c>
      <c r="G21" s="4">
        <v>15</v>
      </c>
      <c r="H21" s="95">
        <v>54</v>
      </c>
      <c r="I21" s="94">
        <v>484</v>
      </c>
      <c r="J21" s="4">
        <v>405</v>
      </c>
      <c r="K21" s="4">
        <v>436</v>
      </c>
      <c r="L21" s="4">
        <v>686</v>
      </c>
      <c r="M21" s="4">
        <v>639</v>
      </c>
      <c r="N21" s="5">
        <v>1325</v>
      </c>
      <c r="O21" s="96">
        <v>7</v>
      </c>
      <c r="P21" s="112">
        <v>13</v>
      </c>
      <c r="Q21" s="73"/>
    </row>
    <row r="22" spans="1:17" ht="21" customHeight="1">
      <c r="A22" s="42" t="s">
        <v>15</v>
      </c>
      <c r="B22" s="4">
        <v>4</v>
      </c>
      <c r="C22" s="5">
        <v>0</v>
      </c>
      <c r="D22" s="4">
        <v>4</v>
      </c>
      <c r="E22" s="43">
        <v>2</v>
      </c>
      <c r="F22" s="4">
        <v>47</v>
      </c>
      <c r="G22" s="4">
        <v>10</v>
      </c>
      <c r="H22" s="95">
        <v>20</v>
      </c>
      <c r="I22" s="94">
        <v>140</v>
      </c>
      <c r="J22" s="4">
        <v>142</v>
      </c>
      <c r="K22" s="4">
        <v>168</v>
      </c>
      <c r="L22" s="4">
        <v>234</v>
      </c>
      <c r="M22" s="4">
        <v>216</v>
      </c>
      <c r="N22" s="5">
        <v>450</v>
      </c>
      <c r="O22" s="96">
        <v>2</v>
      </c>
      <c r="P22" s="112">
        <v>8</v>
      </c>
      <c r="Q22" s="73"/>
    </row>
    <row r="23" spans="1:17" ht="21" customHeight="1">
      <c r="A23" s="42" t="s">
        <v>23</v>
      </c>
      <c r="B23" s="4">
        <v>1</v>
      </c>
      <c r="C23" s="5">
        <v>0</v>
      </c>
      <c r="D23" s="4">
        <v>1</v>
      </c>
      <c r="E23" s="43">
        <v>0</v>
      </c>
      <c r="F23" s="4">
        <v>19</v>
      </c>
      <c r="G23" s="4">
        <v>3</v>
      </c>
      <c r="H23" s="95">
        <v>10</v>
      </c>
      <c r="I23" s="94">
        <v>71</v>
      </c>
      <c r="J23" s="4">
        <v>81</v>
      </c>
      <c r="K23" s="4">
        <v>67</v>
      </c>
      <c r="L23" s="4">
        <v>120</v>
      </c>
      <c r="M23" s="4">
        <v>99</v>
      </c>
      <c r="N23" s="5">
        <v>219</v>
      </c>
      <c r="O23" s="96">
        <v>2</v>
      </c>
      <c r="P23" s="112">
        <v>5</v>
      </c>
      <c r="Q23" s="73"/>
    </row>
    <row r="24" spans="1:16" ht="18" customHeight="1">
      <c r="A24" s="44"/>
      <c r="B24" s="13"/>
      <c r="C24" s="38"/>
      <c r="D24" s="13"/>
      <c r="E24" s="39"/>
      <c r="F24" s="13"/>
      <c r="G24" s="13"/>
      <c r="H24" s="45"/>
      <c r="I24" s="46"/>
      <c r="J24" s="13"/>
      <c r="K24" s="13"/>
      <c r="L24" s="13"/>
      <c r="M24" s="13"/>
      <c r="N24" s="38"/>
      <c r="O24" s="84"/>
      <c r="P24" s="92"/>
    </row>
    <row r="25" spans="1:16" ht="21" customHeight="1">
      <c r="A25" s="37" t="s">
        <v>41</v>
      </c>
      <c r="B25" s="38">
        <f aca="true" t="shared" si="2" ref="B25:N25">SUM(B26:B33)</f>
        <v>14</v>
      </c>
      <c r="C25" s="38">
        <f t="shared" si="2"/>
        <v>0</v>
      </c>
      <c r="D25" s="38">
        <f t="shared" si="2"/>
        <v>14</v>
      </c>
      <c r="E25" s="39">
        <f t="shared" si="2"/>
        <v>3</v>
      </c>
      <c r="F25" s="38">
        <f t="shared" si="2"/>
        <v>239</v>
      </c>
      <c r="G25" s="38">
        <f t="shared" si="2"/>
        <v>54</v>
      </c>
      <c r="H25" s="40">
        <f t="shared" si="2"/>
        <v>105</v>
      </c>
      <c r="I25" s="41">
        <f t="shared" si="2"/>
        <v>770</v>
      </c>
      <c r="J25" s="38">
        <f t="shared" si="2"/>
        <v>775</v>
      </c>
      <c r="K25" s="38">
        <f t="shared" si="2"/>
        <v>733</v>
      </c>
      <c r="L25" s="38">
        <f t="shared" si="2"/>
        <v>1211</v>
      </c>
      <c r="M25" s="38">
        <f t="shared" si="2"/>
        <v>1067</v>
      </c>
      <c r="N25" s="38">
        <f t="shared" si="2"/>
        <v>2278</v>
      </c>
      <c r="O25" s="84">
        <f>SUM(O26:O33)</f>
        <v>20</v>
      </c>
      <c r="P25" s="92">
        <f>SUM(P26:P33)</f>
        <v>29</v>
      </c>
    </row>
    <row r="26" spans="1:17" ht="21" customHeight="1">
      <c r="A26" s="42" t="s">
        <v>8</v>
      </c>
      <c r="B26" s="4">
        <v>5</v>
      </c>
      <c r="C26" s="5">
        <v>0</v>
      </c>
      <c r="D26" s="4">
        <v>5</v>
      </c>
      <c r="E26" s="43">
        <v>0</v>
      </c>
      <c r="F26" s="4">
        <v>109</v>
      </c>
      <c r="G26" s="4">
        <v>11</v>
      </c>
      <c r="H26" s="95">
        <v>51</v>
      </c>
      <c r="I26" s="94">
        <v>418</v>
      </c>
      <c r="J26" s="4">
        <v>392</v>
      </c>
      <c r="K26" s="4">
        <v>364</v>
      </c>
      <c r="L26" s="4">
        <v>616</v>
      </c>
      <c r="M26" s="4">
        <v>558</v>
      </c>
      <c r="N26" s="5">
        <v>1174</v>
      </c>
      <c r="O26" s="96">
        <v>9</v>
      </c>
      <c r="P26" s="112">
        <v>11</v>
      </c>
      <c r="Q26" s="73"/>
    </row>
    <row r="27" spans="1:17" ht="21" customHeight="1">
      <c r="A27" s="42" t="s">
        <v>24</v>
      </c>
      <c r="B27" s="4">
        <v>1</v>
      </c>
      <c r="C27" s="5">
        <v>0</v>
      </c>
      <c r="D27" s="4">
        <v>1</v>
      </c>
      <c r="E27" s="43">
        <v>0</v>
      </c>
      <c r="F27" s="4">
        <v>17</v>
      </c>
      <c r="G27" s="4">
        <v>4</v>
      </c>
      <c r="H27" s="95">
        <v>7</v>
      </c>
      <c r="I27" s="94">
        <v>54</v>
      </c>
      <c r="J27" s="4">
        <v>57</v>
      </c>
      <c r="K27" s="4">
        <v>61</v>
      </c>
      <c r="L27" s="4">
        <v>98</v>
      </c>
      <c r="M27" s="4">
        <v>74</v>
      </c>
      <c r="N27" s="5">
        <v>172</v>
      </c>
      <c r="O27" s="96">
        <v>1</v>
      </c>
      <c r="P27" s="112">
        <v>1</v>
      </c>
      <c r="Q27" s="73"/>
    </row>
    <row r="28" spans="1:17" ht="21" customHeight="1">
      <c r="A28" s="42" t="s">
        <v>25</v>
      </c>
      <c r="B28" s="4">
        <v>1</v>
      </c>
      <c r="C28" s="5">
        <v>0</v>
      </c>
      <c r="D28" s="4">
        <v>1</v>
      </c>
      <c r="E28" s="43">
        <v>0</v>
      </c>
      <c r="F28" s="4">
        <v>19</v>
      </c>
      <c r="G28" s="4">
        <v>5</v>
      </c>
      <c r="H28" s="95">
        <v>10</v>
      </c>
      <c r="I28" s="94">
        <v>81</v>
      </c>
      <c r="J28" s="4">
        <v>81</v>
      </c>
      <c r="K28" s="4">
        <v>82</v>
      </c>
      <c r="L28" s="4">
        <v>134</v>
      </c>
      <c r="M28" s="4">
        <v>110</v>
      </c>
      <c r="N28" s="5">
        <v>244</v>
      </c>
      <c r="O28" s="96">
        <v>1</v>
      </c>
      <c r="P28" s="112">
        <v>4</v>
      </c>
      <c r="Q28" s="73"/>
    </row>
    <row r="29" spans="1:17" ht="21" customHeight="1">
      <c r="A29" s="42" t="s">
        <v>26</v>
      </c>
      <c r="B29" s="4">
        <v>1</v>
      </c>
      <c r="C29" s="5">
        <v>0</v>
      </c>
      <c r="D29" s="4">
        <v>1</v>
      </c>
      <c r="E29" s="43">
        <v>0</v>
      </c>
      <c r="F29" s="4">
        <v>15</v>
      </c>
      <c r="G29" s="4">
        <v>7</v>
      </c>
      <c r="H29" s="95">
        <v>7</v>
      </c>
      <c r="I29" s="94">
        <v>40</v>
      </c>
      <c r="J29" s="4">
        <v>52</v>
      </c>
      <c r="K29" s="4">
        <v>49</v>
      </c>
      <c r="L29" s="4">
        <v>74</v>
      </c>
      <c r="M29" s="4">
        <v>67</v>
      </c>
      <c r="N29" s="5">
        <v>141</v>
      </c>
      <c r="O29" s="96">
        <v>2</v>
      </c>
      <c r="P29" s="112">
        <v>2</v>
      </c>
      <c r="Q29" s="73"/>
    </row>
    <row r="30" spans="1:17" ht="21" customHeight="1">
      <c r="A30" s="42" t="s">
        <v>27</v>
      </c>
      <c r="B30" s="4">
        <v>2</v>
      </c>
      <c r="C30" s="5">
        <v>0</v>
      </c>
      <c r="D30" s="4">
        <v>2</v>
      </c>
      <c r="E30" s="43">
        <v>1</v>
      </c>
      <c r="F30" s="4">
        <v>28</v>
      </c>
      <c r="G30" s="4">
        <v>7</v>
      </c>
      <c r="H30" s="95">
        <v>12</v>
      </c>
      <c r="I30" s="94">
        <v>66</v>
      </c>
      <c r="J30" s="4">
        <v>75</v>
      </c>
      <c r="K30" s="4">
        <v>68</v>
      </c>
      <c r="L30" s="4">
        <v>114</v>
      </c>
      <c r="M30" s="4">
        <v>95</v>
      </c>
      <c r="N30" s="5">
        <v>209</v>
      </c>
      <c r="O30" s="96">
        <v>3</v>
      </c>
      <c r="P30" s="112">
        <v>5</v>
      </c>
      <c r="Q30" s="73"/>
    </row>
    <row r="31" spans="1:17" ht="21" customHeight="1">
      <c r="A31" s="42" t="s">
        <v>28</v>
      </c>
      <c r="B31" s="4">
        <v>1</v>
      </c>
      <c r="C31" s="5">
        <v>0</v>
      </c>
      <c r="D31" s="4">
        <v>1</v>
      </c>
      <c r="E31" s="43">
        <v>1</v>
      </c>
      <c r="F31" s="4">
        <v>13</v>
      </c>
      <c r="G31" s="4">
        <v>7</v>
      </c>
      <c r="H31" s="95">
        <v>5</v>
      </c>
      <c r="I31" s="94">
        <v>26</v>
      </c>
      <c r="J31" s="4">
        <v>35</v>
      </c>
      <c r="K31" s="4">
        <v>21</v>
      </c>
      <c r="L31" s="4">
        <v>42</v>
      </c>
      <c r="M31" s="4">
        <v>40</v>
      </c>
      <c r="N31" s="5">
        <v>82</v>
      </c>
      <c r="O31" s="96">
        <v>2</v>
      </c>
      <c r="P31" s="112">
        <v>3</v>
      </c>
      <c r="Q31" s="73"/>
    </row>
    <row r="32" spans="1:17" ht="21" customHeight="1">
      <c r="A32" s="42" t="s">
        <v>29</v>
      </c>
      <c r="B32" s="4">
        <v>1</v>
      </c>
      <c r="C32" s="5">
        <v>0</v>
      </c>
      <c r="D32" s="4">
        <v>1</v>
      </c>
      <c r="E32" s="43">
        <v>0</v>
      </c>
      <c r="F32" s="4">
        <v>16</v>
      </c>
      <c r="G32" s="4">
        <v>6</v>
      </c>
      <c r="H32" s="95">
        <v>7</v>
      </c>
      <c r="I32" s="94">
        <v>49</v>
      </c>
      <c r="J32" s="4">
        <v>45</v>
      </c>
      <c r="K32" s="4">
        <v>42</v>
      </c>
      <c r="L32" s="4">
        <v>72</v>
      </c>
      <c r="M32" s="4">
        <v>64</v>
      </c>
      <c r="N32" s="5">
        <v>136</v>
      </c>
      <c r="O32" s="96">
        <v>1</v>
      </c>
      <c r="P32" s="112">
        <v>2</v>
      </c>
      <c r="Q32" s="73"/>
    </row>
    <row r="33" spans="1:17" ht="21" customHeight="1">
      <c r="A33" s="42" t="s">
        <v>30</v>
      </c>
      <c r="B33" s="4">
        <v>2</v>
      </c>
      <c r="C33" s="5">
        <v>0</v>
      </c>
      <c r="D33" s="4">
        <v>2</v>
      </c>
      <c r="E33" s="43">
        <v>1</v>
      </c>
      <c r="F33" s="4">
        <v>22</v>
      </c>
      <c r="G33" s="4">
        <v>7</v>
      </c>
      <c r="H33" s="95">
        <v>6</v>
      </c>
      <c r="I33" s="94">
        <v>36</v>
      </c>
      <c r="J33" s="4">
        <v>38</v>
      </c>
      <c r="K33" s="4">
        <v>46</v>
      </c>
      <c r="L33" s="4">
        <v>61</v>
      </c>
      <c r="M33" s="4">
        <v>59</v>
      </c>
      <c r="N33" s="5">
        <v>120</v>
      </c>
      <c r="O33" s="96">
        <v>1</v>
      </c>
      <c r="P33" s="112">
        <v>1</v>
      </c>
      <c r="Q33" s="73"/>
    </row>
    <row r="34" spans="1:16" ht="18" customHeight="1">
      <c r="A34" s="47"/>
      <c r="B34" s="48"/>
      <c r="C34" s="49"/>
      <c r="D34" s="48"/>
      <c r="E34" s="50"/>
      <c r="F34" s="48"/>
      <c r="G34" s="48"/>
      <c r="H34" s="51"/>
      <c r="I34" s="52"/>
      <c r="J34" s="48"/>
      <c r="K34" s="48"/>
      <c r="L34" s="48"/>
      <c r="M34" s="48"/>
      <c r="N34" s="49"/>
      <c r="O34" s="86"/>
      <c r="P34" s="111"/>
    </row>
    <row r="35" spans="1:17" ht="21" customHeight="1">
      <c r="A35" s="37" t="s">
        <v>42</v>
      </c>
      <c r="B35" s="38">
        <f aca="true" t="shared" si="3" ref="B35:N35">SUM(B36:B43)</f>
        <v>28</v>
      </c>
      <c r="C35" s="38">
        <f t="shared" si="3"/>
        <v>2</v>
      </c>
      <c r="D35" s="38">
        <f t="shared" si="3"/>
        <v>30</v>
      </c>
      <c r="E35" s="39">
        <f t="shared" si="3"/>
        <v>4</v>
      </c>
      <c r="F35" s="38">
        <f t="shared" si="3"/>
        <v>524</v>
      </c>
      <c r="G35" s="38">
        <f t="shared" si="3"/>
        <v>69</v>
      </c>
      <c r="H35" s="40">
        <f t="shared" si="3"/>
        <v>265</v>
      </c>
      <c r="I35" s="41">
        <f t="shared" si="3"/>
        <v>2064</v>
      </c>
      <c r="J35" s="38">
        <f t="shared" si="3"/>
        <v>2089</v>
      </c>
      <c r="K35" s="38">
        <f t="shared" si="3"/>
        <v>2157</v>
      </c>
      <c r="L35" s="38">
        <f t="shared" si="3"/>
        <v>3260</v>
      </c>
      <c r="M35" s="38">
        <f t="shared" si="3"/>
        <v>3050</v>
      </c>
      <c r="N35" s="38">
        <f t="shared" si="3"/>
        <v>6310</v>
      </c>
      <c r="O35" s="84">
        <f>SUM(O36:O43)</f>
        <v>34</v>
      </c>
      <c r="P35" s="92">
        <f>SUM(P36:P43)</f>
        <v>80</v>
      </c>
      <c r="Q35" s="8"/>
    </row>
    <row r="36" spans="1:17" ht="21" customHeight="1">
      <c r="A36" s="42" t="s">
        <v>5</v>
      </c>
      <c r="B36" s="4">
        <v>8</v>
      </c>
      <c r="C36" s="5">
        <v>2</v>
      </c>
      <c r="D36" s="4">
        <v>10</v>
      </c>
      <c r="E36" s="43">
        <v>0</v>
      </c>
      <c r="F36" s="4">
        <v>198</v>
      </c>
      <c r="G36" s="4">
        <v>14</v>
      </c>
      <c r="H36" s="95">
        <v>103</v>
      </c>
      <c r="I36" s="94">
        <v>799</v>
      </c>
      <c r="J36" s="4">
        <v>845</v>
      </c>
      <c r="K36" s="4">
        <v>870</v>
      </c>
      <c r="L36" s="4">
        <v>1288</v>
      </c>
      <c r="M36" s="4">
        <v>1226</v>
      </c>
      <c r="N36" s="5">
        <v>2514</v>
      </c>
      <c r="O36" s="96">
        <v>13</v>
      </c>
      <c r="P36" s="112">
        <v>32</v>
      </c>
      <c r="Q36" s="73"/>
    </row>
    <row r="37" spans="1:17" ht="21" customHeight="1">
      <c r="A37" s="42" t="s">
        <v>16</v>
      </c>
      <c r="B37" s="4">
        <v>3</v>
      </c>
      <c r="C37" s="5">
        <v>0</v>
      </c>
      <c r="D37" s="4">
        <v>3</v>
      </c>
      <c r="E37" s="43">
        <v>0</v>
      </c>
      <c r="F37" s="4">
        <v>69</v>
      </c>
      <c r="G37" s="4">
        <v>9</v>
      </c>
      <c r="H37" s="95">
        <v>37</v>
      </c>
      <c r="I37" s="94">
        <v>306</v>
      </c>
      <c r="J37" s="4">
        <v>293</v>
      </c>
      <c r="K37" s="4">
        <v>326</v>
      </c>
      <c r="L37" s="4">
        <v>462</v>
      </c>
      <c r="M37" s="4">
        <v>463</v>
      </c>
      <c r="N37" s="5">
        <v>925</v>
      </c>
      <c r="O37" s="96">
        <v>5</v>
      </c>
      <c r="P37" s="112">
        <v>9</v>
      </c>
      <c r="Q37" s="73"/>
    </row>
    <row r="38" spans="1:17" ht="21" customHeight="1">
      <c r="A38" s="42" t="s">
        <v>31</v>
      </c>
      <c r="B38" s="4">
        <v>4</v>
      </c>
      <c r="C38" s="5">
        <v>0</v>
      </c>
      <c r="D38" s="4">
        <v>4</v>
      </c>
      <c r="E38" s="43">
        <v>0</v>
      </c>
      <c r="F38" s="4">
        <v>71</v>
      </c>
      <c r="G38" s="4">
        <v>8</v>
      </c>
      <c r="H38" s="95">
        <v>35</v>
      </c>
      <c r="I38" s="94">
        <v>269</v>
      </c>
      <c r="J38" s="4">
        <v>253</v>
      </c>
      <c r="K38" s="4">
        <v>248</v>
      </c>
      <c r="L38" s="4">
        <v>404</v>
      </c>
      <c r="M38" s="4">
        <v>366</v>
      </c>
      <c r="N38" s="5">
        <v>770</v>
      </c>
      <c r="O38" s="96">
        <v>5</v>
      </c>
      <c r="P38" s="112">
        <v>9</v>
      </c>
      <c r="Q38" s="73"/>
    </row>
    <row r="39" spans="1:17" ht="21" customHeight="1">
      <c r="A39" s="42" t="s">
        <v>32</v>
      </c>
      <c r="B39" s="4">
        <v>1</v>
      </c>
      <c r="C39" s="5">
        <v>0</v>
      </c>
      <c r="D39" s="4">
        <v>1</v>
      </c>
      <c r="E39" s="43">
        <v>0</v>
      </c>
      <c r="F39" s="4">
        <v>31</v>
      </c>
      <c r="G39" s="4">
        <v>11</v>
      </c>
      <c r="H39" s="95">
        <v>16</v>
      </c>
      <c r="I39" s="94">
        <v>150</v>
      </c>
      <c r="J39" s="4">
        <v>144</v>
      </c>
      <c r="K39" s="4">
        <v>138</v>
      </c>
      <c r="L39" s="4">
        <v>224</v>
      </c>
      <c r="M39" s="4">
        <v>208</v>
      </c>
      <c r="N39" s="5">
        <v>432</v>
      </c>
      <c r="O39" s="96">
        <v>1</v>
      </c>
      <c r="P39" s="112">
        <v>2</v>
      </c>
      <c r="Q39" s="73"/>
    </row>
    <row r="40" spans="1:17" ht="21" customHeight="1">
      <c r="A40" s="42" t="s">
        <v>12</v>
      </c>
      <c r="B40" s="4">
        <v>2</v>
      </c>
      <c r="C40" s="5">
        <v>0</v>
      </c>
      <c r="D40" s="4">
        <v>2</v>
      </c>
      <c r="E40" s="43">
        <v>0</v>
      </c>
      <c r="F40" s="4">
        <v>60</v>
      </c>
      <c r="G40" s="4">
        <v>8</v>
      </c>
      <c r="H40" s="95">
        <v>31</v>
      </c>
      <c r="I40" s="94">
        <v>282</v>
      </c>
      <c r="J40" s="4">
        <v>248</v>
      </c>
      <c r="K40" s="4">
        <v>264</v>
      </c>
      <c r="L40" s="4">
        <v>422</v>
      </c>
      <c r="M40" s="4">
        <v>372</v>
      </c>
      <c r="N40" s="5">
        <v>794</v>
      </c>
      <c r="O40" s="96">
        <v>4</v>
      </c>
      <c r="P40" s="112">
        <v>11</v>
      </c>
      <c r="Q40" s="73"/>
    </row>
    <row r="41" spans="1:17" ht="21" customHeight="1">
      <c r="A41" s="42" t="s">
        <v>33</v>
      </c>
      <c r="B41" s="4">
        <v>6</v>
      </c>
      <c r="C41" s="5">
        <v>0</v>
      </c>
      <c r="D41" s="4">
        <v>6</v>
      </c>
      <c r="E41" s="43">
        <v>3</v>
      </c>
      <c r="F41" s="4">
        <v>32</v>
      </c>
      <c r="G41" s="4">
        <v>6</v>
      </c>
      <c r="H41" s="95">
        <v>13</v>
      </c>
      <c r="I41" s="94">
        <v>73</v>
      </c>
      <c r="J41" s="4">
        <v>82</v>
      </c>
      <c r="K41" s="4">
        <v>78</v>
      </c>
      <c r="L41" s="4">
        <v>126</v>
      </c>
      <c r="M41" s="4">
        <v>107</v>
      </c>
      <c r="N41" s="5">
        <v>233</v>
      </c>
      <c r="O41" s="96">
        <v>1</v>
      </c>
      <c r="P41" s="112">
        <v>2</v>
      </c>
      <c r="Q41" s="73"/>
    </row>
    <row r="42" spans="1:17" ht="21" customHeight="1">
      <c r="A42" s="42" t="s">
        <v>34</v>
      </c>
      <c r="B42" s="4">
        <v>2</v>
      </c>
      <c r="C42" s="5">
        <v>0</v>
      </c>
      <c r="D42" s="4">
        <v>2</v>
      </c>
      <c r="E42" s="43">
        <v>0</v>
      </c>
      <c r="F42" s="4">
        <v>38</v>
      </c>
      <c r="G42" s="4">
        <v>7</v>
      </c>
      <c r="H42" s="95">
        <v>18</v>
      </c>
      <c r="I42" s="94">
        <v>121</v>
      </c>
      <c r="J42" s="4">
        <v>142</v>
      </c>
      <c r="K42" s="4">
        <v>150</v>
      </c>
      <c r="L42" s="4">
        <v>208</v>
      </c>
      <c r="M42" s="4">
        <v>205</v>
      </c>
      <c r="N42" s="5">
        <v>413</v>
      </c>
      <c r="O42" s="96">
        <v>3</v>
      </c>
      <c r="P42" s="112">
        <v>7</v>
      </c>
      <c r="Q42" s="73"/>
    </row>
    <row r="43" spans="1:17" ht="21" customHeight="1">
      <c r="A43" s="42" t="s">
        <v>35</v>
      </c>
      <c r="B43" s="4">
        <v>2</v>
      </c>
      <c r="C43" s="5">
        <v>0</v>
      </c>
      <c r="D43" s="4">
        <v>2</v>
      </c>
      <c r="E43" s="43">
        <v>1</v>
      </c>
      <c r="F43" s="4">
        <v>25</v>
      </c>
      <c r="G43" s="4">
        <v>6</v>
      </c>
      <c r="H43" s="95">
        <v>12</v>
      </c>
      <c r="I43" s="94">
        <v>64</v>
      </c>
      <c r="J43" s="4">
        <v>82</v>
      </c>
      <c r="K43" s="4">
        <v>83</v>
      </c>
      <c r="L43" s="4">
        <v>126</v>
      </c>
      <c r="M43" s="4">
        <v>103</v>
      </c>
      <c r="N43" s="5">
        <v>229</v>
      </c>
      <c r="O43" s="96">
        <v>2</v>
      </c>
      <c r="P43" s="112">
        <v>8</v>
      </c>
      <c r="Q43" s="73"/>
    </row>
    <row r="44" spans="1:17" ht="18" customHeight="1">
      <c r="A44" s="44"/>
      <c r="B44" s="13"/>
      <c r="C44" s="38"/>
      <c r="D44" s="13"/>
      <c r="E44" s="39"/>
      <c r="F44" s="13"/>
      <c r="G44" s="13"/>
      <c r="H44" s="45"/>
      <c r="I44" s="46"/>
      <c r="J44" s="13"/>
      <c r="K44" s="13"/>
      <c r="L44" s="13"/>
      <c r="M44" s="13"/>
      <c r="N44" s="5"/>
      <c r="O44" s="96"/>
      <c r="P44" s="112"/>
      <c r="Q44" s="73"/>
    </row>
    <row r="45" spans="1:17" ht="21" customHeight="1">
      <c r="A45" s="37" t="s">
        <v>43</v>
      </c>
      <c r="B45" s="38">
        <f aca="true" t="shared" si="4" ref="B45:N45">SUM(B46:B50)</f>
        <v>24</v>
      </c>
      <c r="C45" s="38">
        <f t="shared" si="4"/>
        <v>0</v>
      </c>
      <c r="D45" s="38">
        <f>SUM(D46:D50)</f>
        <v>24</v>
      </c>
      <c r="E45" s="39">
        <f t="shared" si="4"/>
        <v>2</v>
      </c>
      <c r="F45" s="38">
        <f t="shared" si="4"/>
        <v>616</v>
      </c>
      <c r="G45" s="38">
        <f t="shared" si="4"/>
        <v>88</v>
      </c>
      <c r="H45" s="40">
        <f t="shared" si="4"/>
        <v>327</v>
      </c>
      <c r="I45" s="41">
        <f t="shared" si="4"/>
        <v>2638</v>
      </c>
      <c r="J45" s="38">
        <f t="shared" si="4"/>
        <v>2786</v>
      </c>
      <c r="K45" s="38">
        <f t="shared" si="4"/>
        <v>2869</v>
      </c>
      <c r="L45" s="38">
        <f t="shared" si="4"/>
        <v>4221</v>
      </c>
      <c r="M45" s="38">
        <f t="shared" si="4"/>
        <v>4072</v>
      </c>
      <c r="N45" s="38">
        <f t="shared" si="4"/>
        <v>8293</v>
      </c>
      <c r="O45" s="84">
        <f>SUM(O46:O50)</f>
        <v>42</v>
      </c>
      <c r="P45" s="92">
        <f>SUM(P46:P50)</f>
        <v>102</v>
      </c>
      <c r="Q45" s="8"/>
    </row>
    <row r="46" spans="1:17" ht="21" customHeight="1">
      <c r="A46" s="42" t="s">
        <v>6</v>
      </c>
      <c r="B46" s="4">
        <v>11</v>
      </c>
      <c r="C46" s="5">
        <v>0</v>
      </c>
      <c r="D46" s="4">
        <v>11</v>
      </c>
      <c r="E46" s="43">
        <v>1</v>
      </c>
      <c r="F46" s="4">
        <v>292</v>
      </c>
      <c r="G46" s="4">
        <v>47</v>
      </c>
      <c r="H46" s="95">
        <v>156</v>
      </c>
      <c r="I46" s="94">
        <v>1249</v>
      </c>
      <c r="J46" s="4">
        <v>1284</v>
      </c>
      <c r="K46" s="4">
        <v>1364</v>
      </c>
      <c r="L46" s="4">
        <v>2007</v>
      </c>
      <c r="M46" s="4">
        <v>1890</v>
      </c>
      <c r="N46" s="5">
        <v>3897</v>
      </c>
      <c r="O46" s="96">
        <v>22</v>
      </c>
      <c r="P46" s="112">
        <v>53</v>
      </c>
      <c r="Q46" s="73"/>
    </row>
    <row r="47" spans="1:17" ht="21" customHeight="1">
      <c r="A47" s="42" t="s">
        <v>77</v>
      </c>
      <c r="B47" s="4">
        <v>1</v>
      </c>
      <c r="C47" s="5">
        <v>0</v>
      </c>
      <c r="D47" s="4">
        <v>1</v>
      </c>
      <c r="E47" s="43">
        <v>0</v>
      </c>
      <c r="F47" s="4">
        <v>23</v>
      </c>
      <c r="G47" s="4">
        <v>8</v>
      </c>
      <c r="H47" s="95">
        <v>9</v>
      </c>
      <c r="I47" s="94">
        <v>77</v>
      </c>
      <c r="J47" s="4">
        <v>62</v>
      </c>
      <c r="K47" s="4">
        <v>63</v>
      </c>
      <c r="L47" s="4">
        <v>106</v>
      </c>
      <c r="M47" s="4">
        <v>96</v>
      </c>
      <c r="N47" s="5">
        <v>202</v>
      </c>
      <c r="O47" s="96">
        <v>2</v>
      </c>
      <c r="P47" s="112">
        <v>2</v>
      </c>
      <c r="Q47" s="73"/>
    </row>
    <row r="48" spans="1:17" ht="21" customHeight="1">
      <c r="A48" s="42" t="s">
        <v>65</v>
      </c>
      <c r="B48" s="4">
        <v>2</v>
      </c>
      <c r="C48" s="5">
        <v>0</v>
      </c>
      <c r="D48" s="4">
        <v>2</v>
      </c>
      <c r="E48" s="43">
        <v>0</v>
      </c>
      <c r="F48" s="4">
        <v>50</v>
      </c>
      <c r="G48" s="4">
        <v>10</v>
      </c>
      <c r="H48" s="95">
        <v>27</v>
      </c>
      <c r="I48" s="94">
        <v>214</v>
      </c>
      <c r="J48" s="4">
        <v>223</v>
      </c>
      <c r="K48" s="4">
        <v>230</v>
      </c>
      <c r="L48" s="4">
        <v>322</v>
      </c>
      <c r="M48" s="4">
        <v>345</v>
      </c>
      <c r="N48" s="5">
        <v>667</v>
      </c>
      <c r="O48" s="96">
        <v>4</v>
      </c>
      <c r="P48" s="112">
        <v>13</v>
      </c>
      <c r="Q48" s="73"/>
    </row>
    <row r="49" spans="1:17" ht="21" customHeight="1">
      <c r="A49" s="42" t="s">
        <v>7</v>
      </c>
      <c r="B49" s="4">
        <v>9</v>
      </c>
      <c r="C49" s="5">
        <v>0</v>
      </c>
      <c r="D49" s="4">
        <v>9</v>
      </c>
      <c r="E49" s="43">
        <v>1</v>
      </c>
      <c r="F49" s="4">
        <v>223</v>
      </c>
      <c r="G49" s="4">
        <v>18</v>
      </c>
      <c r="H49" s="95">
        <v>119</v>
      </c>
      <c r="I49" s="94">
        <v>981</v>
      </c>
      <c r="J49" s="4">
        <v>1090</v>
      </c>
      <c r="K49" s="4">
        <v>1072</v>
      </c>
      <c r="L49" s="4">
        <v>1588</v>
      </c>
      <c r="M49" s="4">
        <v>1555</v>
      </c>
      <c r="N49" s="5">
        <v>3143</v>
      </c>
      <c r="O49" s="96">
        <v>11</v>
      </c>
      <c r="P49" s="112">
        <v>27</v>
      </c>
      <c r="Q49" s="73"/>
    </row>
    <row r="50" spans="1:17" ht="21" customHeight="1">
      <c r="A50" s="42" t="s">
        <v>37</v>
      </c>
      <c r="B50" s="4">
        <v>1</v>
      </c>
      <c r="C50" s="5">
        <v>0</v>
      </c>
      <c r="D50" s="4">
        <v>1</v>
      </c>
      <c r="E50" s="43">
        <v>0</v>
      </c>
      <c r="F50" s="4">
        <v>28</v>
      </c>
      <c r="G50" s="4">
        <v>5</v>
      </c>
      <c r="H50" s="95">
        <v>16</v>
      </c>
      <c r="I50" s="94">
        <v>117</v>
      </c>
      <c r="J50" s="4">
        <v>127</v>
      </c>
      <c r="K50" s="4">
        <v>140</v>
      </c>
      <c r="L50" s="4">
        <v>198</v>
      </c>
      <c r="M50" s="4">
        <v>186</v>
      </c>
      <c r="N50" s="5">
        <v>384</v>
      </c>
      <c r="O50" s="97">
        <v>3</v>
      </c>
      <c r="P50" s="113">
        <v>7</v>
      </c>
      <c r="Q50" s="73"/>
    </row>
    <row r="51" spans="1:16" s="53" customFormat="1" ht="21" customHeight="1">
      <c r="A51" s="1" t="s">
        <v>44</v>
      </c>
      <c r="B51" s="99">
        <f>B9+B25+B35+B45</f>
        <v>110</v>
      </c>
      <c r="C51" s="99">
        <f>C9+C25+C35+C45</f>
        <v>2</v>
      </c>
      <c r="D51" s="99">
        <f>D9+D25+D35+D45</f>
        <v>112</v>
      </c>
      <c r="E51" s="100">
        <f aca="true" t="shared" si="5" ref="E51:M51">E9+E25+E35+E45</f>
        <v>12</v>
      </c>
      <c r="F51" s="99">
        <f>F9+F25+F35+F45</f>
        <v>2509</v>
      </c>
      <c r="G51" s="99">
        <f t="shared" si="5"/>
        <v>345</v>
      </c>
      <c r="H51" s="114">
        <f>H9+H25+H35+H45</f>
        <v>1278</v>
      </c>
      <c r="I51" s="101">
        <f t="shared" si="5"/>
        <v>10560</v>
      </c>
      <c r="J51" s="99">
        <f t="shared" si="5"/>
        <v>10693</v>
      </c>
      <c r="K51" s="99">
        <f t="shared" si="5"/>
        <v>10820</v>
      </c>
      <c r="L51" s="99">
        <f t="shared" si="5"/>
        <v>16450</v>
      </c>
      <c r="M51" s="99">
        <f t="shared" si="5"/>
        <v>15623</v>
      </c>
      <c r="N51" s="100">
        <f>N9+N25+N35+N45</f>
        <v>32073</v>
      </c>
      <c r="O51" s="115">
        <f>O9+O25+O35+O45</f>
        <v>159</v>
      </c>
      <c r="P51" s="116">
        <f>P9+P25+P35+P45</f>
        <v>407</v>
      </c>
    </row>
    <row r="52" spans="1:17" s="54" customFormat="1" ht="21" customHeight="1">
      <c r="A52" s="3" t="s">
        <v>66</v>
      </c>
      <c r="B52" s="117">
        <v>1</v>
      </c>
      <c r="C52" s="5">
        <v>0</v>
      </c>
      <c r="D52" s="118">
        <v>1</v>
      </c>
      <c r="E52" s="43">
        <v>0</v>
      </c>
      <c r="F52" s="118">
        <v>23</v>
      </c>
      <c r="G52" s="118">
        <v>1</v>
      </c>
      <c r="H52" s="119">
        <v>12</v>
      </c>
      <c r="I52" s="120">
        <v>160</v>
      </c>
      <c r="J52" s="118">
        <v>161</v>
      </c>
      <c r="K52" s="118">
        <v>158</v>
      </c>
      <c r="L52" s="118">
        <v>249</v>
      </c>
      <c r="M52" s="118">
        <v>230</v>
      </c>
      <c r="N52" s="121">
        <v>479</v>
      </c>
      <c r="O52" s="128">
        <v>0</v>
      </c>
      <c r="P52" s="122">
        <v>0</v>
      </c>
      <c r="Q52" s="79"/>
    </row>
    <row r="53" spans="1:17" s="54" customFormat="1" ht="21" customHeight="1">
      <c r="A53" s="3" t="s">
        <v>67</v>
      </c>
      <c r="B53" s="123">
        <v>1</v>
      </c>
      <c r="C53" s="104">
        <v>0</v>
      </c>
      <c r="D53" s="124">
        <v>1</v>
      </c>
      <c r="E53" s="110">
        <v>0</v>
      </c>
      <c r="F53" s="124">
        <v>5</v>
      </c>
      <c r="G53" s="129">
        <v>0</v>
      </c>
      <c r="H53" s="125">
        <v>2</v>
      </c>
      <c r="I53" s="130">
        <v>0</v>
      </c>
      <c r="J53" s="124">
        <v>17</v>
      </c>
      <c r="K53" s="124">
        <v>18</v>
      </c>
      <c r="L53" s="124">
        <v>17</v>
      </c>
      <c r="M53" s="124">
        <v>18</v>
      </c>
      <c r="N53" s="126">
        <v>35</v>
      </c>
      <c r="O53" s="128">
        <v>0</v>
      </c>
      <c r="P53" s="122">
        <v>0</v>
      </c>
      <c r="Q53" s="79"/>
    </row>
    <row r="54" spans="5:14" ht="14.25">
      <c r="E54" s="55"/>
      <c r="G54" s="73"/>
      <c r="H54" s="73"/>
      <c r="I54" s="73"/>
      <c r="J54" s="76"/>
      <c r="K54" s="76"/>
      <c r="L54" s="73"/>
      <c r="M54" s="73"/>
      <c r="N54" s="76"/>
    </row>
    <row r="56" spans="6:14" ht="14.25">
      <c r="F56" s="8"/>
      <c r="G56" s="8"/>
      <c r="H56" s="8"/>
      <c r="I56" s="8"/>
      <c r="J56" s="8"/>
      <c r="K56" s="8"/>
      <c r="L56" s="8"/>
      <c r="M56" s="8"/>
      <c r="N56" s="8"/>
    </row>
    <row r="57" spans="6:14" ht="14.25">
      <c r="F57" s="8"/>
      <c r="G57" s="8"/>
      <c r="H57" s="8"/>
      <c r="I57" s="8"/>
      <c r="J57" s="8"/>
      <c r="K57" s="8"/>
      <c r="L57" s="8"/>
      <c r="M57" s="8"/>
      <c r="N57" s="8"/>
    </row>
    <row r="58" spans="2:14" ht="14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mergeCells count="1">
    <mergeCell ref="A4:A5"/>
  </mergeCells>
  <printOptions/>
  <pageMargins left="0.52" right="0.2362204724409449" top="0.7086614173228347" bottom="0.35433070866141736" header="0.5118110236220472" footer="0.1968503937007874"/>
  <pageSetup firstPageNumber="15" useFirstPageNumber="1" fitToHeight="2" horizontalDpi="600" verticalDpi="6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2012-09-19T09:56:51Z</cp:lastPrinted>
  <dcterms:created xsi:type="dcterms:W3CDTF">2005-09-25T07:24:15Z</dcterms:created>
  <dcterms:modified xsi:type="dcterms:W3CDTF">2012-09-19T09:57:32Z</dcterms:modified>
  <cp:category/>
  <cp:version/>
  <cp:contentType/>
  <cp:contentStatus/>
</cp:coreProperties>
</file>