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5gesui\"/>
    </mc:Choice>
  </mc:AlternateContent>
  <workbookProtection workbookAlgorithmName="SHA-512" workbookHashValue="OILNxlRjUr2Xgfyv9m/26BLWiLfQGuKzi+eCTqU/lD1kDClC3IW2AYGSe+527RGX3C73MNi9EFcvDsK2vrOzuA==" workbookSaltValue="qpeeF/mXOsGW88Rk8iikeg=="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P10" i="4"/>
  <c r="B10" i="4"/>
  <c r="BB8" i="4"/>
  <c r="AT8" i="4"/>
  <c r="AL8" i="4"/>
  <c r="AD8" i="4"/>
  <c r="W8" i="4"/>
  <c r="I8" i="4"/>
  <c r="B8" i="4"/>
  <c r="B6"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<sst xmlns="http://schemas.openxmlformats.org/spreadsheetml/2006/main" count="253" uniqueCount="117">
  <si>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</si>
  <si>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</si>
  <si>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</si>
  <si>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</si>
  <si>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</si>
  <si>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</si>
  <si>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</si>
  <si>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</si>
  <si>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</si>
  <si>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</si>
  <si>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</si>
  <si>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</si>
  <si>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</si>
  <si>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</si>
  <si>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</si>
  <si>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</si>
  <si>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</si>
  <si>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</si>
  <si>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</si>
  <si>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</si>
  <si>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</si>
  <si>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</si>
  <si>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</si>
  <si>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</si>
  <si>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</si>
  <si>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</si>
  <si>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</si>
  <si>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</si>
  <si>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</si>
  <si>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</si>
  <si>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</si>
  <si>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</si>
  <si>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</si>
  <si>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</si>
  <si>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</si>
  <si>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</si>
  <si>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</si>
  <si>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</si>
  <si>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</si>
  <si>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</si>
  <si>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</si>
  <si>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</si>
  <si>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</si>
  <si>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</si>
  <si>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</si>
  <si>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</si>
  <si>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</si>
  <si>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</si>
  <si>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</si>
  <si>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</si>
  <si>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</si>
  <si>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</si>
  <si>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</si>
  <si>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</si>
  <si>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</si>
  <si>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</si>
  <si>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</si>
  <si>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</si>
  <si>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</si>
  <si>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</si>
  <si>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</si>
  <si>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</si>
  <si>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</si>
  <si>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</si>
  <si>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</si>
  <si>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</si>
  <si>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</si>
  <si>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</si>
  <si>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</si>
  <si>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</si>
  <si>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</si>
  <si>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</si>
  <si>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</si>
  <si>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</si>
  <si>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</si>
  <si>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</si>
  <si>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</si>
  <si>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</si>
  <si>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</si>
  <si>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</si>
  <si>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</si>
  <si>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</si>
  <si>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</si>
  <si>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</si>
  <si>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</si>
  <si>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</si>
  <si>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</si>
  <si>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</si>
  <si>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</si>
  <si>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</si>
  <si>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</si>
  <si>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</si>
  <si>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</si>
  <si>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</si>
  <si>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</si>
  <si>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</si>
  <si>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</si>
  <si>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</si>
  <si>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</si>
  <si>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</si>
  <si>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</si>
  <si>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</si>
  <si>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</si>
  <si>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</si>
  <si>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</si>
  <si>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</si>
  <si>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</si>
  <si>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</si>
  <si>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</si>
  <si>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</si>
  <si>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</si>
  <si>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</si>
  <si>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</si>
  <si>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</si>
  <si>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xml:space="preserve"> 令和2年度より公共下水道事業に地方公営企業法を適用したため、4カ年の数値となっている。
①経常収支比率は、100％を超えているが、使用料収入の他に一般会計からの繰入金に依存している状況にある。使用料収入は毎年減少しており経営改善に向けた取組が必要である。
②累積欠損金比率は、地方公営企業法を適用した時点で欠損金が発生し、毎年度の純利益をもって累積欠損金を減らしていっているものの、まだまだ非常に高い数値となっている。
③流動比率は、流動負債中の建設改良費等に充てられた企業債の割合が高く平均値を下回っている。償還をしつづけることで毎年改善していく数値ではあるが、資金繰りに注意する必要がある。
④企業債残高対事業規模比率は、平均値より低く、昨年度と比較しても低くなっている。これは企業債を着実に償還していることによる。
⑤経費回収率は、平均値より高いものの100％を下回っている。⑥汚水処理原価は、平均値より高くなっている。⑤、⑥とも汚水処理費の増加分に見合う有収水量と使用料が増加していないためであり、経営改善が必要である。
⑦施設利用率は平均値より下回っており、一日最大処理水量でも67.83％の利用率となっている。管渠整備途中であり、また人口減少や節水型社会の広がりなども要因となっている。
⑧水洗化率は、平均値を下回っている。供用開始しても接続に至らない家屋も多いことが要因となっており、更なる普及活動が必要である。</t>
    <rPh sb="1" eb="3">
      <t>レイワ</t>
    </rPh>
    <rPh sb="4" eb="6">
      <t>ネンド</t>
    </rPh>
    <rPh sb="8" eb="10">
      <t>コウキョウ</t>
    </rPh>
    <rPh sb="10" eb="13">
      <t>ゲスイドウ</t>
    </rPh>
    <rPh sb="13" eb="15">
      <t>ジギョウ</t>
    </rPh>
    <rPh sb="16" eb="18">
      <t>チホウ</t>
    </rPh>
    <rPh sb="18" eb="20">
      <t>コウエイ</t>
    </rPh>
    <rPh sb="20" eb="22">
      <t>キギョウ</t>
    </rPh>
    <rPh sb="22" eb="23">
      <t>ホウ</t>
    </rPh>
    <rPh sb="24" eb="26">
      <t>テキヨウ</t>
    </rPh>
    <rPh sb="33" eb="34">
      <t>ネン</t>
    </rPh>
    <rPh sb="35" eb="37">
      <t>スウチ</t>
    </rPh>
    <rPh sb="46" eb="48">
      <t>ケイジョウ</t>
    </rPh>
    <rPh sb="48" eb="50">
      <t>シュウシ</t>
    </rPh>
    <rPh sb="50" eb="52">
      <t>ヒリツ</t>
    </rPh>
    <rPh sb="59" eb="60">
      <t>コ</t>
    </rPh>
    <rPh sb="74" eb="76">
      <t>イッパン</t>
    </rPh>
    <rPh sb="76" eb="78">
      <t>カイケイ</t>
    </rPh>
    <rPh sb="81" eb="83">
      <t>クリイレ</t>
    </rPh>
    <rPh sb="83" eb="84">
      <t>キン</t>
    </rPh>
    <rPh sb="85" eb="87">
      <t>イゾン</t>
    </rPh>
    <rPh sb="91" eb="93">
      <t>ジョウキョウ</t>
    </rPh>
    <rPh sb="97" eb="100">
      <t>シヨウリョウ</t>
    </rPh>
    <rPh sb="100" eb="102">
      <t>シュウニュウ</t>
    </rPh>
    <rPh sb="103" eb="105">
      <t>マイトシ</t>
    </rPh>
    <rPh sb="105" eb="107">
      <t>ゲンショウ</t>
    </rPh>
    <rPh sb="111" eb="113">
      <t>ケイエイ</t>
    </rPh>
    <rPh sb="113" eb="115">
      <t>カイゼン</t>
    </rPh>
    <rPh sb="116" eb="117">
      <t>ム</t>
    </rPh>
    <rPh sb="119" eb="121">
      <t>トリクミ</t>
    </rPh>
    <rPh sb="122" eb="124">
      <t>ヒツヨウ</t>
    </rPh>
    <rPh sb="130" eb="132">
      <t>ルイセキ</t>
    </rPh>
    <rPh sb="132" eb="135">
      <t>ケッソンキン</t>
    </rPh>
    <rPh sb="135" eb="137">
      <t>ヒリツ</t>
    </rPh>
    <rPh sb="141" eb="143">
      <t>コウエイ</t>
    </rPh>
    <rPh sb="143" eb="146">
      <t>キギョウホウ</t>
    </rPh>
    <rPh sb="147" eb="149">
      <t>テキヨウ</t>
    </rPh>
    <rPh sb="151" eb="153">
      <t>ジテン</t>
    </rPh>
    <rPh sb="154" eb="157">
      <t>ケッソンキン</t>
    </rPh>
    <rPh sb="158" eb="160">
      <t>ハッセイ</t>
    </rPh>
    <rPh sb="162" eb="164">
      <t>マイトシ</t>
    </rPh>
    <rPh sb="164" eb="165">
      <t>ド</t>
    </rPh>
    <rPh sb="166" eb="169">
      <t>ジュンリエキ</t>
    </rPh>
    <rPh sb="173" eb="175">
      <t>ルイセキ</t>
    </rPh>
    <rPh sb="175" eb="177">
      <t>ケッソン</t>
    </rPh>
    <rPh sb="179" eb="180">
      <t>ヘ</t>
    </rPh>
    <rPh sb="196" eb="198">
      <t>ヒジョウ</t>
    </rPh>
    <rPh sb="199" eb="200">
      <t>タカ</t>
    </rPh>
    <rPh sb="201" eb="203">
      <t>スウチ</t>
    </rPh>
    <rPh sb="212" eb="214">
      <t>リュウドウ</t>
    </rPh>
    <rPh sb="214" eb="216">
      <t>ヒリツ</t>
    </rPh>
    <rPh sb="218" eb="220">
      <t>リュウドウ</t>
    </rPh>
    <rPh sb="220" eb="222">
      <t>フサイ</t>
    </rPh>
    <rPh sb="222" eb="223">
      <t>チュウ</t>
    </rPh>
    <rPh sb="224" eb="226">
      <t>ケンセツ</t>
    </rPh>
    <rPh sb="226" eb="228">
      <t>カイリョウ</t>
    </rPh>
    <rPh sb="228" eb="229">
      <t>ヒ</t>
    </rPh>
    <rPh sb="229" eb="230">
      <t>トウ</t>
    </rPh>
    <rPh sb="231" eb="232">
      <t>ア</t>
    </rPh>
    <rPh sb="236" eb="239">
      <t>キギョウサイ</t>
    </rPh>
    <rPh sb="240" eb="242">
      <t>ワリアイ</t>
    </rPh>
    <rPh sb="243" eb="244">
      <t>タカ</t>
    </rPh>
    <rPh sb="245" eb="248">
      <t>ヘイキンチ</t>
    </rPh>
    <rPh sb="249" eb="251">
      <t>シタマワ</t>
    </rPh>
    <rPh sb="256" eb="258">
      <t>ショウカン</t>
    </rPh>
    <rPh sb="267" eb="269">
      <t>マイトシ</t>
    </rPh>
    <rPh sb="269" eb="271">
      <t>カイゼン</t>
    </rPh>
    <rPh sb="275" eb="277">
      <t>スウチ</t>
    </rPh>
    <rPh sb="283" eb="285">
      <t>シキン</t>
    </rPh>
    <rPh sb="285" eb="286">
      <t>グ</t>
    </rPh>
    <rPh sb="288" eb="290">
      <t>チュウイ</t>
    </rPh>
    <rPh sb="292" eb="294">
      <t>ヒツヨウ</t>
    </rPh>
    <rPh sb="300" eb="303">
      <t>キギョウサイ</t>
    </rPh>
    <rPh sb="303" eb="305">
      <t>ザンダカ</t>
    </rPh>
    <rPh sb="305" eb="306">
      <t>タイ</t>
    </rPh>
    <rPh sb="306" eb="308">
      <t>ジギョウ</t>
    </rPh>
    <rPh sb="308" eb="310">
      <t>キボ</t>
    </rPh>
    <rPh sb="310" eb="312">
      <t>ヒリツ</t>
    </rPh>
    <rPh sb="314" eb="316">
      <t>ヘイキン</t>
    </rPh>
    <rPh sb="316" eb="317">
      <t>チ</t>
    </rPh>
    <rPh sb="319" eb="320">
      <t>ヒク</t>
    </rPh>
    <rPh sb="322" eb="325">
      <t>サクネンド</t>
    </rPh>
    <rPh sb="326" eb="328">
      <t>ヒカク</t>
    </rPh>
    <rPh sb="331" eb="332">
      <t>ヒク</t>
    </rPh>
    <rPh sb="346" eb="348">
      <t>チャクジツ</t>
    </rPh>
    <rPh sb="349" eb="351">
      <t>ショウカン</t>
    </rPh>
    <rPh sb="363" eb="365">
      <t>ケイヒ</t>
    </rPh>
    <rPh sb="365" eb="368">
      <t>カイシュウリツ</t>
    </rPh>
    <rPh sb="370" eb="373">
      <t>ヘイキンチ</t>
    </rPh>
    <rPh sb="375" eb="376">
      <t>タカ</t>
    </rPh>
    <rPh sb="385" eb="387">
      <t>シタマワ</t>
    </rPh>
    <rPh sb="393" eb="397">
      <t>オスイショリ</t>
    </rPh>
    <rPh sb="397" eb="399">
      <t>ゲンカ</t>
    </rPh>
    <rPh sb="401" eb="404">
      <t>ヘイキンチ</t>
    </rPh>
    <rPh sb="406" eb="407">
      <t>タカ</t>
    </rPh>
    <rPh sb="419" eb="424">
      <t>オスイショリヒ</t>
    </rPh>
    <rPh sb="425" eb="427">
      <t>ゾウカ</t>
    </rPh>
    <rPh sb="427" eb="428">
      <t>ブン</t>
    </rPh>
    <rPh sb="429" eb="431">
      <t>ミア</t>
    </rPh>
    <rPh sb="432" eb="436">
      <t>ユウシュウスイリョウ</t>
    </rPh>
    <rPh sb="437" eb="440">
      <t>シヨウリョウ</t>
    </rPh>
    <rPh sb="441" eb="443">
      <t>ゾウカ</t>
    </rPh>
    <rPh sb="454" eb="456">
      <t>ケイエイ</t>
    </rPh>
    <rPh sb="456" eb="458">
      <t>カイゼン</t>
    </rPh>
    <rPh sb="459" eb="461">
      <t>ヒツヨウ</t>
    </rPh>
    <rPh sb="467" eb="469">
      <t>シセツ</t>
    </rPh>
    <rPh sb="469" eb="471">
      <t>リヨウ</t>
    </rPh>
    <rPh sb="471" eb="472">
      <t>リツ</t>
    </rPh>
    <rPh sb="473" eb="476">
      <t>ヘイキンチ</t>
    </rPh>
    <rPh sb="478" eb="480">
      <t>シタマワ</t>
    </rPh>
    <rPh sb="485" eb="487">
      <t>イチニチ</t>
    </rPh>
    <rPh sb="487" eb="489">
      <t>サイダイ</t>
    </rPh>
    <rPh sb="489" eb="493">
      <t>ショリスイリョウ</t>
    </rPh>
    <rPh sb="502" eb="505">
      <t>リヨウリツ</t>
    </rPh>
    <rPh sb="512" eb="514">
      <t>カンキョ</t>
    </rPh>
    <rPh sb="514" eb="516">
      <t>セイビ</t>
    </rPh>
    <rPh sb="516" eb="518">
      <t>トチュウ</t>
    </rPh>
    <rPh sb="524" eb="526">
      <t>ジンコウ</t>
    </rPh>
    <rPh sb="526" eb="528">
      <t>ゲンショウ</t>
    </rPh>
    <rPh sb="529" eb="531">
      <t>セッスイ</t>
    </rPh>
    <rPh sb="531" eb="532">
      <t>カタ</t>
    </rPh>
    <rPh sb="532" eb="534">
      <t>シャカイ</t>
    </rPh>
    <rPh sb="535" eb="536">
      <t>ヒロ</t>
    </rPh>
    <rPh sb="541" eb="543">
      <t>ヨウイン</t>
    </rPh>
    <rPh sb="552" eb="556">
      <t>スイセンカリツ</t>
    </rPh>
    <rPh sb="558" eb="561">
      <t>ヘイキンチ</t>
    </rPh>
    <rPh sb="562" eb="564">
      <t>シタマワ</t>
    </rPh>
    <rPh sb="569" eb="573">
      <t>キョウヨウカイシ</t>
    </rPh>
    <rPh sb="576" eb="578">
      <t>セツゾク</t>
    </rPh>
    <rPh sb="579" eb="580">
      <t>イタ</t>
    </rPh>
    <rPh sb="583" eb="585">
      <t>カオク</t>
    </rPh>
    <rPh sb="586" eb="587">
      <t>オオ</t>
    </rPh>
    <rPh sb="591" eb="593">
      <t>ヨウイン</t>
    </rPh>
    <rPh sb="600" eb="601">
      <t>サラ</t>
    </rPh>
    <rPh sb="603" eb="605">
      <t>フキュウ</t>
    </rPh>
    <rPh sb="605" eb="607">
      <t>カツドウ</t>
    </rPh>
    <rPh sb="608" eb="610">
      <t>ヒツヨウ</t>
    </rPh>
    <phoneticPr fontId="4"/>
  </si>
  <si>
    <t>①有形固定資産減価償却率は、類似団体の平均値と比べるとかなり低い。これは当市の管渠等の布設が類似団体と比べると後進して行われたことを意味している。そのため、②管渠老朽化率及び③管渠改善率はともに0％となっている。</t>
    <rPh sb="1" eb="3">
      <t>ユウケイ</t>
    </rPh>
    <rPh sb="3" eb="7">
      <t>コテイシサン</t>
    </rPh>
    <rPh sb="7" eb="12">
      <t>ゲンカショウキャクリツ</t>
    </rPh>
    <phoneticPr fontId="4"/>
  </si>
  <si>
    <t>　普及率が57.52％とかなり低く、有収率も74.19％と低い。今後も年次計画に基づいた管渠整備を進めながら、処理場の耐震化等にも備えていかなければならないが、今後の更なる人口減少にどう対応していくのかも考えていく必要がある。また、類似団体と比べて汚水処理原価が高く、施設利用率が低いことは、事業の効率性が低いことを表している。
　様々な課題に対応するためにも、財源の確保が必要であり、接続率向上による有収水量を増加させる取組を行い、安定した収入を確保していかなければならない。そのため令和7年度に経営戦略の見直しを行い、今後は新しい経営戦略に基づく経営基盤の強化や効率的な施設管理等を行い、持続可能なサービスの提供に努めていく。</t>
    <rPh sb="1" eb="4">
      <t>フキュウリツ</t>
    </rPh>
    <rPh sb="15" eb="16">
      <t>ヒク</t>
    </rPh>
    <rPh sb="18" eb="21">
      <t>ユウシュウリツ</t>
    </rPh>
    <rPh sb="29" eb="30">
      <t>ヒク</t>
    </rPh>
    <rPh sb="32" eb="34">
      <t>コンゴ</t>
    </rPh>
    <rPh sb="35" eb="37">
      <t>ネンジ</t>
    </rPh>
    <rPh sb="37" eb="39">
      <t>ケイカク</t>
    </rPh>
    <rPh sb="40" eb="41">
      <t>モト</t>
    </rPh>
    <rPh sb="44" eb="46">
      <t>カンキョ</t>
    </rPh>
    <rPh sb="46" eb="48">
      <t>セイビ</t>
    </rPh>
    <rPh sb="49" eb="50">
      <t>スス</t>
    </rPh>
    <rPh sb="55" eb="58">
      <t>ショリジョウ</t>
    </rPh>
    <rPh sb="59" eb="62">
      <t>タイシンカ</t>
    </rPh>
    <rPh sb="62" eb="63">
      <t>トウ</t>
    </rPh>
    <rPh sb="65" eb="66">
      <t>ソナ</t>
    </rPh>
    <rPh sb="80" eb="82">
      <t>コンゴ</t>
    </rPh>
    <rPh sb="83" eb="84">
      <t>サラ</t>
    </rPh>
    <rPh sb="86" eb="88">
      <t>ジンコウ</t>
    </rPh>
    <rPh sb="88" eb="90">
      <t>ゲンショウ</t>
    </rPh>
    <rPh sb="93" eb="95">
      <t>タイオウ</t>
    </rPh>
    <rPh sb="102" eb="103">
      <t>カンガ</t>
    </rPh>
    <rPh sb="107" eb="109">
      <t>ヒツヨウ</t>
    </rPh>
    <rPh sb="116" eb="120">
      <t>ルイジダンタイ</t>
    </rPh>
    <rPh sb="121" eb="122">
      <t>クラ</t>
    </rPh>
    <rPh sb="124" eb="128">
      <t>オスイショリ</t>
    </rPh>
    <rPh sb="128" eb="130">
      <t>ゲンカ</t>
    </rPh>
    <rPh sb="131" eb="132">
      <t>タカ</t>
    </rPh>
    <rPh sb="134" eb="136">
      <t>シセツ</t>
    </rPh>
    <rPh sb="136" eb="139">
      <t>リヨウリツ</t>
    </rPh>
    <rPh sb="140" eb="141">
      <t>ヒク</t>
    </rPh>
    <rPh sb="146" eb="148">
      <t>ジギョウ</t>
    </rPh>
    <rPh sb="149" eb="151">
      <t>コウリツ</t>
    </rPh>
    <rPh sb="151" eb="152">
      <t>セイ</t>
    </rPh>
    <rPh sb="153" eb="154">
      <t>ヒク</t>
    </rPh>
    <rPh sb="158" eb="159">
      <t>アラワ</t>
    </rPh>
    <rPh sb="166" eb="168">
      <t>サマザマ</t>
    </rPh>
    <rPh sb="169" eb="171">
      <t>カダイ</t>
    </rPh>
    <rPh sb="172" eb="174">
      <t>タイオウ</t>
    </rPh>
    <rPh sb="181" eb="183">
      <t>ザイゲン</t>
    </rPh>
    <rPh sb="184" eb="186">
      <t>カクホ</t>
    </rPh>
    <rPh sb="187" eb="189">
      <t>ヒツヨウ</t>
    </rPh>
    <rPh sb="193" eb="196">
      <t>セツゾクリツ</t>
    </rPh>
    <rPh sb="196" eb="198">
      <t>コウジョウ</t>
    </rPh>
    <rPh sb="201" eb="205">
      <t>ユウシュウスイリョウ</t>
    </rPh>
    <rPh sb="206" eb="208">
      <t>ゾウカ</t>
    </rPh>
    <rPh sb="211" eb="213">
      <t>トリクミ</t>
    </rPh>
    <rPh sb="214" eb="215">
      <t>オコナ</t>
    </rPh>
    <rPh sb="217" eb="219">
      <t>アンテイ</t>
    </rPh>
    <rPh sb="221" eb="223">
      <t>シュウニュウ</t>
    </rPh>
    <rPh sb="224" eb="226">
      <t>カクホ</t>
    </rPh>
    <rPh sb="243" eb="245">
      <t>レイワ</t>
    </rPh>
    <rPh sb="246" eb="248">
      <t>ネンド</t>
    </rPh>
    <rPh sb="249" eb="253">
      <t>ケイエイセンリャク</t>
    </rPh>
    <rPh sb="254" eb="256">
      <t>ミナオ</t>
    </rPh>
    <rPh sb="258" eb="259">
      <t>オコナ</t>
    </rPh>
    <rPh sb="261" eb="263">
      <t>コンゴ</t>
    </rPh>
    <rPh sb="264" eb="265">
      <t>アタラ</t>
    </rPh>
    <rPh sb="267" eb="269">
      <t>ケイエイ</t>
    </rPh>
    <rPh sb="269" eb="271">
      <t>センリャク</t>
    </rPh>
    <rPh sb="272" eb="273">
      <t>モト</t>
    </rPh>
    <rPh sb="275" eb="277">
      <t>ケイエイ</t>
    </rPh>
    <rPh sb="277" eb="279">
      <t>キバン</t>
    </rPh>
    <rPh sb="280" eb="282">
      <t>キョウカ</t>
    </rPh>
    <rPh sb="283" eb="286">
      <t>コウリツテキ</t>
    </rPh>
    <rPh sb="287" eb="291">
      <t>シセツカンリ</t>
    </rPh>
    <rPh sb="291" eb="292">
      <t>トウ</t>
    </rPh>
    <rPh sb="293" eb="294">
      <t>オコナ</t>
    </rPh>
    <rPh sb="296" eb="300">
      <t>ジゾクカノウ</t>
    </rPh>
    <rPh sb="306" eb="308">
      <t>テイキョウ</t>
    </rPh>
    <rPh sb="309" eb="310">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</si>
</sst>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713-4380-AFD8-5834A934688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0.15</c:v>
                </c:pt>
                <c:pt idx="3">
                  <c:v>0.12</c:v>
                </c:pt>
                <c:pt idx="4">
                  <c:v>0.09</c:v>
                </c:pt>
              </c:numCache>
            </c:numRef>
          </c:val>
          <c:smooth val="0"/>
          <c:extLst>
            <c:ext xmlns:c16="http://schemas.microsoft.com/office/drawing/2014/chart" uri="{C3380CC4-5D6E-409C-BE32-E72D297353CC}">
              <c16:uniqueId val="{00000001-6713-4380-AFD8-5834A934688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50.97</c:v>
                </c:pt>
                <c:pt idx="2">
                  <c:v>53.69</c:v>
                </c:pt>
                <c:pt idx="3">
                  <c:v>53.68</c:v>
                </c:pt>
                <c:pt idx="4">
                  <c:v>52.15</c:v>
                </c:pt>
              </c:numCache>
            </c:numRef>
          </c:val>
          <c:extLst>
            <c:ext xmlns:c16="http://schemas.microsoft.com/office/drawing/2014/chart" uri="{C3380CC4-5D6E-409C-BE32-E72D297353CC}">
              <c16:uniqueId val="{00000000-A479-4CC1-BF10-F741163A4B8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56.72</c:v>
                </c:pt>
                <c:pt idx="2">
                  <c:v>56.43</c:v>
                </c:pt>
                <c:pt idx="3">
                  <c:v>55.82</c:v>
                </c:pt>
                <c:pt idx="4">
                  <c:v>56.51</c:v>
                </c:pt>
              </c:numCache>
            </c:numRef>
          </c:val>
          <c:smooth val="0"/>
          <c:extLst>
            <c:ext xmlns:c16="http://schemas.microsoft.com/office/drawing/2014/chart" uri="{C3380CC4-5D6E-409C-BE32-E72D297353CC}">
              <c16:uniqueId val="{00000001-A479-4CC1-BF10-F741163A4B8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81.47</c:v>
                </c:pt>
                <c:pt idx="2">
                  <c:v>83.46</c:v>
                </c:pt>
                <c:pt idx="3">
                  <c:v>85.79</c:v>
                </c:pt>
                <c:pt idx="4">
                  <c:v>87.8</c:v>
                </c:pt>
              </c:numCache>
            </c:numRef>
          </c:val>
          <c:extLst>
            <c:ext xmlns:c16="http://schemas.microsoft.com/office/drawing/2014/chart" uri="{C3380CC4-5D6E-409C-BE32-E72D297353CC}">
              <c16:uniqueId val="{00000000-5D96-4F15-A7F5-7449E98F559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90.72</c:v>
                </c:pt>
                <c:pt idx="2">
                  <c:v>91.07</c:v>
                </c:pt>
                <c:pt idx="3">
                  <c:v>90.67</c:v>
                </c:pt>
                <c:pt idx="4">
                  <c:v>90.62</c:v>
                </c:pt>
              </c:numCache>
            </c:numRef>
          </c:val>
          <c:smooth val="0"/>
          <c:extLst>
            <c:ext xmlns:c16="http://schemas.microsoft.com/office/drawing/2014/chart" uri="{C3380CC4-5D6E-409C-BE32-E72D297353CC}">
              <c16:uniqueId val="{00000001-5D96-4F15-A7F5-7449E98F559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106.47</c:v>
                </c:pt>
                <c:pt idx="2">
                  <c:v>103</c:v>
                </c:pt>
                <c:pt idx="3">
                  <c:v>103.73</c:v>
                </c:pt>
                <c:pt idx="4">
                  <c:v>103.08</c:v>
                </c:pt>
              </c:numCache>
            </c:numRef>
          </c:val>
          <c:extLst>
            <c:ext xmlns:c16="http://schemas.microsoft.com/office/drawing/2014/chart" uri="{C3380CC4-5D6E-409C-BE32-E72D297353CC}">
              <c16:uniqueId val="{00000000-8FE9-4929-A1B8-F797543C867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106.5</c:v>
                </c:pt>
                <c:pt idx="2">
                  <c:v>106.22</c:v>
                </c:pt>
                <c:pt idx="3">
                  <c:v>107.01</c:v>
                </c:pt>
                <c:pt idx="4">
                  <c:v>106.53</c:v>
                </c:pt>
              </c:numCache>
            </c:numRef>
          </c:val>
          <c:smooth val="0"/>
          <c:extLst>
            <c:ext xmlns:c16="http://schemas.microsoft.com/office/drawing/2014/chart" uri="{C3380CC4-5D6E-409C-BE32-E72D297353CC}">
              <c16:uniqueId val="{00000001-8FE9-4929-A1B8-F797543C867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4.3</c:v>
                </c:pt>
                <c:pt idx="2">
                  <c:v>8.4600000000000009</c:v>
                </c:pt>
                <c:pt idx="3">
                  <c:v>12.13</c:v>
                </c:pt>
                <c:pt idx="4">
                  <c:v>15.63</c:v>
                </c:pt>
              </c:numCache>
            </c:numRef>
          </c:val>
          <c:extLst>
            <c:ext xmlns:c16="http://schemas.microsoft.com/office/drawing/2014/chart" uri="{C3380CC4-5D6E-409C-BE32-E72D297353CC}">
              <c16:uniqueId val="{00000000-51C1-4E64-A422-2A54C3DB1DD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20.78</c:v>
                </c:pt>
                <c:pt idx="2">
                  <c:v>23.54</c:v>
                </c:pt>
                <c:pt idx="3">
                  <c:v>25.86</c:v>
                </c:pt>
                <c:pt idx="4">
                  <c:v>26.9</c:v>
                </c:pt>
              </c:numCache>
            </c:numRef>
          </c:val>
          <c:smooth val="0"/>
          <c:extLst>
            <c:ext xmlns:c16="http://schemas.microsoft.com/office/drawing/2014/chart" uri="{C3380CC4-5D6E-409C-BE32-E72D297353CC}">
              <c16:uniqueId val="{00000001-51C1-4E64-A422-2A54C3DB1DD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BB7-440D-A11E-48FFA377BAB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1.34</c:v>
                </c:pt>
                <c:pt idx="2">
                  <c:v>1.5</c:v>
                </c:pt>
                <c:pt idx="3">
                  <c:v>1.4</c:v>
                </c:pt>
                <c:pt idx="4">
                  <c:v>2.08</c:v>
                </c:pt>
              </c:numCache>
            </c:numRef>
          </c:val>
          <c:smooth val="0"/>
          <c:extLst>
            <c:ext xmlns:c16="http://schemas.microsoft.com/office/drawing/2014/chart" uri="{C3380CC4-5D6E-409C-BE32-E72D297353CC}">
              <c16:uniqueId val="{00000001-BBB7-440D-A11E-48FFA377BAB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172.88</c:v>
                </c:pt>
                <c:pt idx="2">
                  <c:v>160.19999999999999</c:v>
                </c:pt>
                <c:pt idx="3">
                  <c:v>151</c:v>
                </c:pt>
                <c:pt idx="4">
                  <c:v>152.09</c:v>
                </c:pt>
              </c:numCache>
            </c:numRef>
          </c:val>
          <c:extLst>
            <c:ext xmlns:c16="http://schemas.microsoft.com/office/drawing/2014/chart" uri="{C3380CC4-5D6E-409C-BE32-E72D297353CC}">
              <c16:uniqueId val="{00000000-E4DB-4547-A3A3-DC251F06598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18.36</c:v>
                </c:pt>
                <c:pt idx="2">
                  <c:v>18.010000000000002</c:v>
                </c:pt>
                <c:pt idx="3">
                  <c:v>23.86</c:v>
                </c:pt>
                <c:pt idx="4">
                  <c:v>18.41</c:v>
                </c:pt>
              </c:numCache>
            </c:numRef>
          </c:val>
          <c:smooth val="0"/>
          <c:extLst>
            <c:ext xmlns:c16="http://schemas.microsoft.com/office/drawing/2014/chart" uri="{C3380CC4-5D6E-409C-BE32-E72D297353CC}">
              <c16:uniqueId val="{00000001-E4DB-4547-A3A3-DC251F06598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14.45</c:v>
                </c:pt>
                <c:pt idx="2">
                  <c:v>17.239999999999998</c:v>
                </c:pt>
                <c:pt idx="3">
                  <c:v>24.31</c:v>
                </c:pt>
                <c:pt idx="4">
                  <c:v>39.47</c:v>
                </c:pt>
              </c:numCache>
            </c:numRef>
          </c:val>
          <c:extLst>
            <c:ext xmlns:c16="http://schemas.microsoft.com/office/drawing/2014/chart" uri="{C3380CC4-5D6E-409C-BE32-E72D297353CC}">
              <c16:uniqueId val="{00000000-973C-4B29-BAB9-7EA3D4CF951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55.6</c:v>
                </c:pt>
                <c:pt idx="2">
                  <c:v>59.4</c:v>
                </c:pt>
                <c:pt idx="3">
                  <c:v>68.27</c:v>
                </c:pt>
                <c:pt idx="4">
                  <c:v>74.790000000000006</c:v>
                </c:pt>
              </c:numCache>
            </c:numRef>
          </c:val>
          <c:smooth val="0"/>
          <c:extLst>
            <c:ext xmlns:c16="http://schemas.microsoft.com/office/drawing/2014/chart" uri="{C3380CC4-5D6E-409C-BE32-E72D297353CC}">
              <c16:uniqueId val="{00000001-973C-4B29-BAB9-7EA3D4CF951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499.62</c:v>
                </c:pt>
                <c:pt idx="2">
                  <c:v>628.96</c:v>
                </c:pt>
                <c:pt idx="3">
                  <c:v>454.19</c:v>
                </c:pt>
                <c:pt idx="4">
                  <c:v>392.97</c:v>
                </c:pt>
              </c:numCache>
            </c:numRef>
          </c:val>
          <c:extLst>
            <c:ext xmlns:c16="http://schemas.microsoft.com/office/drawing/2014/chart" uri="{C3380CC4-5D6E-409C-BE32-E72D297353CC}">
              <c16:uniqueId val="{00000000-7638-4AE2-BACA-5CE136E6CCD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789.08</c:v>
                </c:pt>
                <c:pt idx="2">
                  <c:v>747.84</c:v>
                </c:pt>
                <c:pt idx="3">
                  <c:v>804.98</c:v>
                </c:pt>
                <c:pt idx="4">
                  <c:v>767.56</c:v>
                </c:pt>
              </c:numCache>
            </c:numRef>
          </c:val>
          <c:smooth val="0"/>
          <c:extLst>
            <c:ext xmlns:c16="http://schemas.microsoft.com/office/drawing/2014/chart" uri="{C3380CC4-5D6E-409C-BE32-E72D297353CC}">
              <c16:uniqueId val="{00000001-7638-4AE2-BACA-5CE136E6CCD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98.12</c:v>
                </c:pt>
                <c:pt idx="2">
                  <c:v>95.33</c:v>
                </c:pt>
                <c:pt idx="3">
                  <c:v>96.91</c:v>
                </c:pt>
                <c:pt idx="4">
                  <c:v>97.6</c:v>
                </c:pt>
              </c:numCache>
            </c:numRef>
          </c:val>
          <c:extLst>
            <c:ext xmlns:c16="http://schemas.microsoft.com/office/drawing/2014/chart" uri="{C3380CC4-5D6E-409C-BE32-E72D297353CC}">
              <c16:uniqueId val="{00000000-2192-419C-8160-A8BACFE81A3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88.25</c:v>
                </c:pt>
                <c:pt idx="2">
                  <c:v>90.17</c:v>
                </c:pt>
                <c:pt idx="3">
                  <c:v>88.71</c:v>
                </c:pt>
                <c:pt idx="4">
                  <c:v>90.23</c:v>
                </c:pt>
              </c:numCache>
            </c:numRef>
          </c:val>
          <c:smooth val="0"/>
          <c:extLst>
            <c:ext xmlns:c16="http://schemas.microsoft.com/office/drawing/2014/chart" uri="{C3380CC4-5D6E-409C-BE32-E72D297353CC}">
              <c16:uniqueId val="{00000001-2192-419C-8160-A8BACFE81A3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199.22</c:v>
                </c:pt>
                <c:pt idx="2">
                  <c:v>205.42</c:v>
                </c:pt>
                <c:pt idx="3">
                  <c:v>203.4</c:v>
                </c:pt>
                <c:pt idx="4">
                  <c:v>202.08</c:v>
                </c:pt>
              </c:numCache>
            </c:numRef>
          </c:val>
          <c:extLst>
            <c:ext xmlns:c16="http://schemas.microsoft.com/office/drawing/2014/chart" uri="{C3380CC4-5D6E-409C-BE32-E72D297353CC}">
              <c16:uniqueId val="{00000000-868B-4D2A-89B5-30997311ED8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176.37</c:v>
                </c:pt>
                <c:pt idx="2">
                  <c:v>173.17</c:v>
                </c:pt>
                <c:pt idx="3">
                  <c:v>174.8</c:v>
                </c:pt>
                <c:pt idx="4">
                  <c:v>170.2</c:v>
                </c:pt>
              </c:numCache>
            </c:numRef>
          </c:val>
          <c:smooth val="0"/>
          <c:extLst>
            <c:ext xmlns:c16="http://schemas.microsoft.com/office/drawing/2014/chart" uri="{C3380CC4-5D6E-409C-BE32-E72D297353CC}">
              <c16:uniqueId val="{00000001-868B-4D2A-89B5-30997311ED8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新庄市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Cc1</v>
      </c>
      <c r="X8" s="34"/>
      <c r="Y8" s="34"/>
      <c r="Z8" s="34"/>
      <c r="AA8" s="34"/>
      <c r="AB8" s="34"/>
      <c r="AC8" s="34"/>
      <c r="AD8" s="35" t="str">
        <f>データ!$M$6</f>
        <v>非設置</v>
      </c>
      <c r="AE8" s="35"/>
      <c r="AF8" s="35"/>
      <c r="AG8" s="35"/>
      <c r="AH8" s="35"/>
      <c r="AI8" s="35"/>
      <c r="AJ8" s="35"/>
      <c r="AK8" s="3"/>
      <c r="AL8" s="36">
        <f>データ!S6</f>
        <v>32860</v>
      </c>
      <c r="AM8" s="36"/>
      <c r="AN8" s="36"/>
      <c r="AO8" s="36"/>
      <c r="AP8" s="36"/>
      <c r="AQ8" s="36"/>
      <c r="AR8" s="36"/>
      <c r="AS8" s="36"/>
      <c r="AT8" s="37">
        <f>データ!T6</f>
        <v>222.85</v>
      </c>
      <c r="AU8" s="37"/>
      <c r="AV8" s="37"/>
      <c r="AW8" s="37"/>
      <c r="AX8" s="37"/>
      <c r="AY8" s="37"/>
      <c r="AZ8" s="37"/>
      <c r="BA8" s="37"/>
      <c r="BB8" s="37">
        <f>データ!U6</f>
        <v>147.44999999999999</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53.33</v>
      </c>
      <c r="J10" s="37"/>
      <c r="K10" s="37"/>
      <c r="L10" s="37"/>
      <c r="M10" s="37"/>
      <c r="N10" s="37"/>
      <c r="O10" s="37"/>
      <c r="P10" s="37">
        <f>データ!P6</f>
        <v>57.52</v>
      </c>
      <c r="Q10" s="37"/>
      <c r="R10" s="37"/>
      <c r="S10" s="37"/>
      <c r="T10" s="37"/>
      <c r="U10" s="37"/>
      <c r="V10" s="37"/>
      <c r="W10" s="37">
        <f>データ!Q6</f>
        <v>74.19</v>
      </c>
      <c r="X10" s="37"/>
      <c r="Y10" s="37"/>
      <c r="Z10" s="37"/>
      <c r="AA10" s="37"/>
      <c r="AB10" s="37"/>
      <c r="AC10" s="37"/>
      <c r="AD10" s="36">
        <f>データ!R6</f>
        <v>3795</v>
      </c>
      <c r="AE10" s="36"/>
      <c r="AF10" s="36"/>
      <c r="AG10" s="36"/>
      <c r="AH10" s="36"/>
      <c r="AI10" s="36"/>
      <c r="AJ10" s="36"/>
      <c r="AK10" s="2"/>
      <c r="AL10" s="36">
        <f>データ!V6</f>
        <v>18770</v>
      </c>
      <c r="AM10" s="36"/>
      <c r="AN10" s="36"/>
      <c r="AO10" s="36"/>
      <c r="AP10" s="36"/>
      <c r="AQ10" s="36"/>
      <c r="AR10" s="36"/>
      <c r="AS10" s="36"/>
      <c r="AT10" s="37">
        <f>データ!W6</f>
        <v>5.43</v>
      </c>
      <c r="AU10" s="37"/>
      <c r="AV10" s="37"/>
      <c r="AW10" s="37"/>
      <c r="AX10" s="37"/>
      <c r="AY10" s="37"/>
      <c r="AZ10" s="37"/>
      <c r="BA10" s="37"/>
      <c r="BB10" s="37">
        <f>データ!X6</f>
        <v>3456.72</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21"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vYhA2hPUtwzFUiqSbTscWBti9w+go8bop8VnmnCs0IHKWkUmXYerl2Dl1NL+J5tfMaVWmFFvDCQmp5L5hmqtyA==" saltValue="KxxCkS4/TocqVvYsn+vYI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62057</v>
      </c>
      <c r="D6" s="19">
        <f t="shared" si="3"/>
        <v>46</v>
      </c>
      <c r="E6" s="19">
        <f t="shared" si="3"/>
        <v>17</v>
      </c>
      <c r="F6" s="19">
        <f t="shared" si="3"/>
        <v>1</v>
      </c>
      <c r="G6" s="19">
        <f t="shared" si="3"/>
        <v>0</v>
      </c>
      <c r="H6" s="19" t="str">
        <f t="shared" si="3"/>
        <v>山形県　新庄市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53.33</v>
      </c>
      <c r="P6" s="20">
        <f t="shared" si="3"/>
        <v>57.52</v>
      </c>
      <c r="Q6" s="20">
        <f t="shared" si="3"/>
        <v>74.19</v>
      </c>
      <c r="R6" s="20">
        <f t="shared" si="3"/>
        <v>3795</v>
      </c>
      <c r="S6" s="20">
        <f t="shared" si="3"/>
        <v>32860</v>
      </c>
      <c r="T6" s="20">
        <f t="shared" si="3"/>
        <v>222.85</v>
      </c>
      <c r="U6" s="20">
        <f t="shared" si="3"/>
        <v>147.44999999999999</v>
      </c>
      <c r="V6" s="20">
        <f t="shared" si="3"/>
        <v>18770</v>
      </c>
      <c r="W6" s="20">
        <f t="shared" si="3"/>
        <v>5.43</v>
      </c>
      <c r="X6" s="20">
        <f t="shared" si="3"/>
        <v>3456.72</v>
      </c>
      <c r="Y6" s="21" t="str">
        <f>IF(Y7="",NA(),Y7)</f>
        <v>-</v>
      </c>
      <c r="Z6" s="21">
        <f t="shared" ref="Z6:AH6" si="4">IF(Z7="",NA(),Z7)</f>
        <v>106.47</v>
      </c>
      <c r="AA6" s="21">
        <f t="shared" si="4"/>
        <v>103</v>
      </c>
      <c r="AB6" s="21">
        <f t="shared" si="4"/>
        <v>103.73</v>
      </c>
      <c r="AC6" s="21">
        <f t="shared" si="4"/>
        <v>103.08</v>
      </c>
      <c r="AD6" s="21" t="str">
        <f t="shared" si="4"/>
        <v>-</v>
      </c>
      <c r="AE6" s="21">
        <f t="shared" si="4"/>
        <v>106.5</v>
      </c>
      <c r="AF6" s="21">
        <f t="shared" si="4"/>
        <v>106.22</v>
      </c>
      <c r="AG6" s="21">
        <f t="shared" si="4"/>
        <v>107.01</v>
      </c>
      <c r="AH6" s="21">
        <f t="shared" si="4"/>
        <v>106.53</v>
      </c>
      <c r="AI6" s="20" t="str">
        <f>IF(AI7="","",IF(AI7="-","【-】","【"&amp;SUBSTITUTE(TEXT(AI7,"#,##0.00"),"-","△")&amp;"】"))</f>
        <v>【105.91】</v>
      </c>
      <c r="AJ6" s="21" t="str">
        <f>IF(AJ7="",NA(),AJ7)</f>
        <v>-</v>
      </c>
      <c r="AK6" s="21">
        <f t="shared" ref="AK6:AS6" si="5">IF(AK7="",NA(),AK7)</f>
        <v>172.88</v>
      </c>
      <c r="AL6" s="21">
        <f t="shared" si="5"/>
        <v>160.19999999999999</v>
      </c>
      <c r="AM6" s="21">
        <f t="shared" si="5"/>
        <v>151</v>
      </c>
      <c r="AN6" s="21">
        <f t="shared" si="5"/>
        <v>152.09</v>
      </c>
      <c r="AO6" s="21" t="str">
        <f t="shared" si="5"/>
        <v>-</v>
      </c>
      <c r="AP6" s="21">
        <f t="shared" si="5"/>
        <v>18.36</v>
      </c>
      <c r="AQ6" s="21">
        <f t="shared" si="5"/>
        <v>18.010000000000002</v>
      </c>
      <c r="AR6" s="21">
        <f t="shared" si="5"/>
        <v>23.86</v>
      </c>
      <c r="AS6" s="21">
        <f t="shared" si="5"/>
        <v>18.41</v>
      </c>
      <c r="AT6" s="20" t="str">
        <f>IF(AT7="","",IF(AT7="-","【-】","【"&amp;SUBSTITUTE(TEXT(AT7,"#,##0.00"),"-","△")&amp;"】"))</f>
        <v>【3.03】</v>
      </c>
      <c r="AU6" s="21" t="str">
        <f>IF(AU7="",NA(),AU7)</f>
        <v>-</v>
      </c>
      <c r="AV6" s="21">
        <f t="shared" ref="AV6:BD6" si="6">IF(AV7="",NA(),AV7)</f>
        <v>14.45</v>
      </c>
      <c r="AW6" s="21">
        <f t="shared" si="6"/>
        <v>17.239999999999998</v>
      </c>
      <c r="AX6" s="21">
        <f t="shared" si="6"/>
        <v>24.31</v>
      </c>
      <c r="AY6" s="21">
        <f t="shared" si="6"/>
        <v>39.47</v>
      </c>
      <c r="AZ6" s="21" t="str">
        <f t="shared" si="6"/>
        <v>-</v>
      </c>
      <c r="BA6" s="21">
        <f t="shared" si="6"/>
        <v>55.6</v>
      </c>
      <c r="BB6" s="21">
        <f t="shared" si="6"/>
        <v>59.4</v>
      </c>
      <c r="BC6" s="21">
        <f t="shared" si="6"/>
        <v>68.27</v>
      </c>
      <c r="BD6" s="21">
        <f t="shared" si="6"/>
        <v>74.790000000000006</v>
      </c>
      <c r="BE6" s="20" t="str">
        <f>IF(BE7="","",IF(BE7="-","【-】","【"&amp;SUBSTITUTE(TEXT(BE7,"#,##0.00"),"-","△")&amp;"】"))</f>
        <v>【78.43】</v>
      </c>
      <c r="BF6" s="21" t="str">
        <f>IF(BF7="",NA(),BF7)</f>
        <v>-</v>
      </c>
      <c r="BG6" s="21">
        <f t="shared" ref="BG6:BO6" si="7">IF(BG7="",NA(),BG7)</f>
        <v>499.62</v>
      </c>
      <c r="BH6" s="21">
        <f t="shared" si="7"/>
        <v>628.96</v>
      </c>
      <c r="BI6" s="21">
        <f t="shared" si="7"/>
        <v>454.19</v>
      </c>
      <c r="BJ6" s="21">
        <f t="shared" si="7"/>
        <v>392.97</v>
      </c>
      <c r="BK6" s="21" t="str">
        <f t="shared" si="7"/>
        <v>-</v>
      </c>
      <c r="BL6" s="21">
        <f t="shared" si="7"/>
        <v>789.08</v>
      </c>
      <c r="BM6" s="21">
        <f t="shared" si="7"/>
        <v>747.84</v>
      </c>
      <c r="BN6" s="21">
        <f t="shared" si="7"/>
        <v>804.98</v>
      </c>
      <c r="BO6" s="21">
        <f t="shared" si="7"/>
        <v>767.56</v>
      </c>
      <c r="BP6" s="20" t="str">
        <f>IF(BP7="","",IF(BP7="-","【-】","【"&amp;SUBSTITUTE(TEXT(BP7,"#,##0.00"),"-","△")&amp;"】"))</f>
        <v>【630.82】</v>
      </c>
      <c r="BQ6" s="21" t="str">
        <f>IF(BQ7="",NA(),BQ7)</f>
        <v>-</v>
      </c>
      <c r="BR6" s="21">
        <f t="shared" ref="BR6:BZ6" si="8">IF(BR7="",NA(),BR7)</f>
        <v>98.12</v>
      </c>
      <c r="BS6" s="21">
        <f t="shared" si="8"/>
        <v>95.33</v>
      </c>
      <c r="BT6" s="21">
        <f t="shared" si="8"/>
        <v>96.91</v>
      </c>
      <c r="BU6" s="21">
        <f t="shared" si="8"/>
        <v>97.6</v>
      </c>
      <c r="BV6" s="21" t="str">
        <f t="shared" si="8"/>
        <v>-</v>
      </c>
      <c r="BW6" s="21">
        <f t="shared" si="8"/>
        <v>88.25</v>
      </c>
      <c r="BX6" s="21">
        <f t="shared" si="8"/>
        <v>90.17</v>
      </c>
      <c r="BY6" s="21">
        <f t="shared" si="8"/>
        <v>88.71</v>
      </c>
      <c r="BZ6" s="21">
        <f t="shared" si="8"/>
        <v>90.23</v>
      </c>
      <c r="CA6" s="20" t="str">
        <f>IF(CA7="","",IF(CA7="-","【-】","【"&amp;SUBSTITUTE(TEXT(CA7,"#,##0.00"),"-","△")&amp;"】"))</f>
        <v>【97.81】</v>
      </c>
      <c r="CB6" s="21" t="str">
        <f>IF(CB7="",NA(),CB7)</f>
        <v>-</v>
      </c>
      <c r="CC6" s="21">
        <f t="shared" ref="CC6:CK6" si="9">IF(CC7="",NA(),CC7)</f>
        <v>199.22</v>
      </c>
      <c r="CD6" s="21">
        <f t="shared" si="9"/>
        <v>205.42</v>
      </c>
      <c r="CE6" s="21">
        <f t="shared" si="9"/>
        <v>203.4</v>
      </c>
      <c r="CF6" s="21">
        <f t="shared" si="9"/>
        <v>202.08</v>
      </c>
      <c r="CG6" s="21" t="str">
        <f t="shared" si="9"/>
        <v>-</v>
      </c>
      <c r="CH6" s="21">
        <f t="shared" si="9"/>
        <v>176.37</v>
      </c>
      <c r="CI6" s="21">
        <f t="shared" si="9"/>
        <v>173.17</v>
      </c>
      <c r="CJ6" s="21">
        <f t="shared" si="9"/>
        <v>174.8</v>
      </c>
      <c r="CK6" s="21">
        <f t="shared" si="9"/>
        <v>170.2</v>
      </c>
      <c r="CL6" s="20" t="str">
        <f>IF(CL7="","",IF(CL7="-","【-】","【"&amp;SUBSTITUTE(TEXT(CL7,"#,##0.00"),"-","△")&amp;"】"))</f>
        <v>【138.75】</v>
      </c>
      <c r="CM6" s="21" t="str">
        <f>IF(CM7="",NA(),CM7)</f>
        <v>-</v>
      </c>
      <c r="CN6" s="21">
        <f t="shared" ref="CN6:CV6" si="10">IF(CN7="",NA(),CN7)</f>
        <v>50.97</v>
      </c>
      <c r="CO6" s="21">
        <f t="shared" si="10"/>
        <v>53.69</v>
      </c>
      <c r="CP6" s="21">
        <f t="shared" si="10"/>
        <v>53.68</v>
      </c>
      <c r="CQ6" s="21">
        <f t="shared" si="10"/>
        <v>52.15</v>
      </c>
      <c r="CR6" s="21" t="str">
        <f t="shared" si="10"/>
        <v>-</v>
      </c>
      <c r="CS6" s="21">
        <f t="shared" si="10"/>
        <v>56.72</v>
      </c>
      <c r="CT6" s="21">
        <f t="shared" si="10"/>
        <v>56.43</v>
      </c>
      <c r="CU6" s="21">
        <f t="shared" si="10"/>
        <v>55.82</v>
      </c>
      <c r="CV6" s="21">
        <f t="shared" si="10"/>
        <v>56.51</v>
      </c>
      <c r="CW6" s="20" t="str">
        <f>IF(CW7="","",IF(CW7="-","【-】","【"&amp;SUBSTITUTE(TEXT(CW7,"#,##0.00"),"-","△")&amp;"】"))</f>
        <v>【58.94】</v>
      </c>
      <c r="CX6" s="21" t="str">
        <f>IF(CX7="",NA(),CX7)</f>
        <v>-</v>
      </c>
      <c r="CY6" s="21">
        <f t="shared" ref="CY6:DG6" si="11">IF(CY7="",NA(),CY7)</f>
        <v>81.47</v>
      </c>
      <c r="CZ6" s="21">
        <f t="shared" si="11"/>
        <v>83.46</v>
      </c>
      <c r="DA6" s="21">
        <f t="shared" si="11"/>
        <v>85.79</v>
      </c>
      <c r="DB6" s="21">
        <f t="shared" si="11"/>
        <v>87.8</v>
      </c>
      <c r="DC6" s="21" t="str">
        <f t="shared" si="11"/>
        <v>-</v>
      </c>
      <c r="DD6" s="21">
        <f t="shared" si="11"/>
        <v>90.72</v>
      </c>
      <c r="DE6" s="21">
        <f t="shared" si="11"/>
        <v>91.07</v>
      </c>
      <c r="DF6" s="21">
        <f t="shared" si="11"/>
        <v>90.67</v>
      </c>
      <c r="DG6" s="21">
        <f t="shared" si="11"/>
        <v>90.62</v>
      </c>
      <c r="DH6" s="20" t="str">
        <f>IF(DH7="","",IF(DH7="-","【-】","【"&amp;SUBSTITUTE(TEXT(DH7,"#,##0.00"),"-","△")&amp;"】"))</f>
        <v>【95.91】</v>
      </c>
      <c r="DI6" s="21" t="str">
        <f>IF(DI7="",NA(),DI7)</f>
        <v>-</v>
      </c>
      <c r="DJ6" s="21">
        <f t="shared" ref="DJ6:DR6" si="12">IF(DJ7="",NA(),DJ7)</f>
        <v>4.3</v>
      </c>
      <c r="DK6" s="21">
        <f t="shared" si="12"/>
        <v>8.4600000000000009</v>
      </c>
      <c r="DL6" s="21">
        <f t="shared" si="12"/>
        <v>12.13</v>
      </c>
      <c r="DM6" s="21">
        <f t="shared" si="12"/>
        <v>15.63</v>
      </c>
      <c r="DN6" s="21" t="str">
        <f t="shared" si="12"/>
        <v>-</v>
      </c>
      <c r="DO6" s="21">
        <f t="shared" si="12"/>
        <v>20.78</v>
      </c>
      <c r="DP6" s="21">
        <f t="shared" si="12"/>
        <v>23.54</v>
      </c>
      <c r="DQ6" s="21">
        <f t="shared" si="12"/>
        <v>25.86</v>
      </c>
      <c r="DR6" s="21">
        <f t="shared" si="12"/>
        <v>26.9</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1.34</v>
      </c>
      <c r="EA6" s="21">
        <f t="shared" si="13"/>
        <v>1.5</v>
      </c>
      <c r="EB6" s="21">
        <f t="shared" si="13"/>
        <v>1.4</v>
      </c>
      <c r="EC6" s="21">
        <f t="shared" si="13"/>
        <v>2.08</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62057</v>
      </c>
      <c r="D7" s="23">
        <v>46</v>
      </c>
      <c r="E7" s="23">
        <v>17</v>
      </c>
      <c r="F7" s="23">
        <v>1</v>
      </c>
      <c r="G7" s="23">
        <v>0</v>
      </c>
      <c r="H7" s="23" t="s">
        <v>96</v>
      </c>
      <c r="I7" s="23" t="s">
        <v>97</v>
      </c>
      <c r="J7" s="23" t="s">
        <v>98</v>
      </c>
      <c r="K7" s="23" t="s">
        <v>99</v>
      </c>
      <c r="L7" s="23" t="s">
        <v>100</v>
      </c>
      <c r="M7" s="23" t="s">
        <v>101</v>
      </c>
      <c r="N7" s="24" t="s">
        <v>102</v>
      </c>
      <c r="O7" s="24">
        <v>53.33</v>
      </c>
      <c r="P7" s="24">
        <v>57.52</v>
      </c>
      <c r="Q7" s="24">
        <v>74.19</v>
      </c>
      <c r="R7" s="24">
        <v>3795</v>
      </c>
      <c r="S7" s="24">
        <v>32860</v>
      </c>
      <c r="T7" s="24">
        <v>222.85</v>
      </c>
      <c r="U7" s="24">
        <v>147.44999999999999</v>
      </c>
      <c r="V7" s="24">
        <v>18770</v>
      </c>
      <c r="W7" s="24">
        <v>5.43</v>
      </c>
      <c r="X7" s="24">
        <v>3456.72</v>
      </c>
      <c r="Y7" s="24" t="s">
        <v>102</v>
      </c>
      <c r="Z7" s="24">
        <v>106.47</v>
      </c>
      <c r="AA7" s="24">
        <v>103</v>
      </c>
      <c r="AB7" s="24">
        <v>103.73</v>
      </c>
      <c r="AC7" s="24">
        <v>103.08</v>
      </c>
      <c r="AD7" s="24" t="s">
        <v>102</v>
      </c>
      <c r="AE7" s="24">
        <v>106.5</v>
      </c>
      <c r="AF7" s="24">
        <v>106.22</v>
      </c>
      <c r="AG7" s="24">
        <v>107.01</v>
      </c>
      <c r="AH7" s="24">
        <v>106.53</v>
      </c>
      <c r="AI7" s="24">
        <v>105.91</v>
      </c>
      <c r="AJ7" s="24" t="s">
        <v>102</v>
      </c>
      <c r="AK7" s="24">
        <v>172.88</v>
      </c>
      <c r="AL7" s="24">
        <v>160.19999999999999</v>
      </c>
      <c r="AM7" s="24">
        <v>151</v>
      </c>
      <c r="AN7" s="24">
        <v>152.09</v>
      </c>
      <c r="AO7" s="24" t="s">
        <v>102</v>
      </c>
      <c r="AP7" s="24">
        <v>18.36</v>
      </c>
      <c r="AQ7" s="24">
        <v>18.010000000000002</v>
      </c>
      <c r="AR7" s="24">
        <v>23.86</v>
      </c>
      <c r="AS7" s="24">
        <v>18.41</v>
      </c>
      <c r="AT7" s="24">
        <v>3.03</v>
      </c>
      <c r="AU7" s="24" t="s">
        <v>102</v>
      </c>
      <c r="AV7" s="24">
        <v>14.45</v>
      </c>
      <c r="AW7" s="24">
        <v>17.239999999999998</v>
      </c>
      <c r="AX7" s="24">
        <v>24.31</v>
      </c>
      <c r="AY7" s="24">
        <v>39.47</v>
      </c>
      <c r="AZ7" s="24" t="s">
        <v>102</v>
      </c>
      <c r="BA7" s="24">
        <v>55.6</v>
      </c>
      <c r="BB7" s="24">
        <v>59.4</v>
      </c>
      <c r="BC7" s="24">
        <v>68.27</v>
      </c>
      <c r="BD7" s="24">
        <v>74.790000000000006</v>
      </c>
      <c r="BE7" s="24">
        <v>78.430000000000007</v>
      </c>
      <c r="BF7" s="24" t="s">
        <v>102</v>
      </c>
      <c r="BG7" s="24">
        <v>499.62</v>
      </c>
      <c r="BH7" s="24">
        <v>628.96</v>
      </c>
      <c r="BI7" s="24">
        <v>454.19</v>
      </c>
      <c r="BJ7" s="24">
        <v>392.97</v>
      </c>
      <c r="BK7" s="24" t="s">
        <v>102</v>
      </c>
      <c r="BL7" s="24">
        <v>789.08</v>
      </c>
      <c r="BM7" s="24">
        <v>747.84</v>
      </c>
      <c r="BN7" s="24">
        <v>804.98</v>
      </c>
      <c r="BO7" s="24">
        <v>767.56</v>
      </c>
      <c r="BP7" s="24">
        <v>630.82000000000005</v>
      </c>
      <c r="BQ7" s="24" t="s">
        <v>102</v>
      </c>
      <c r="BR7" s="24">
        <v>98.12</v>
      </c>
      <c r="BS7" s="24">
        <v>95.33</v>
      </c>
      <c r="BT7" s="24">
        <v>96.91</v>
      </c>
      <c r="BU7" s="24">
        <v>97.6</v>
      </c>
      <c r="BV7" s="24" t="s">
        <v>102</v>
      </c>
      <c r="BW7" s="24">
        <v>88.25</v>
      </c>
      <c r="BX7" s="24">
        <v>90.17</v>
      </c>
      <c r="BY7" s="24">
        <v>88.71</v>
      </c>
      <c r="BZ7" s="24">
        <v>90.23</v>
      </c>
      <c r="CA7" s="24">
        <v>97.81</v>
      </c>
      <c r="CB7" s="24" t="s">
        <v>102</v>
      </c>
      <c r="CC7" s="24">
        <v>199.22</v>
      </c>
      <c r="CD7" s="24">
        <v>205.42</v>
      </c>
      <c r="CE7" s="24">
        <v>203.4</v>
      </c>
      <c r="CF7" s="24">
        <v>202.08</v>
      </c>
      <c r="CG7" s="24" t="s">
        <v>102</v>
      </c>
      <c r="CH7" s="24">
        <v>176.37</v>
      </c>
      <c r="CI7" s="24">
        <v>173.17</v>
      </c>
      <c r="CJ7" s="24">
        <v>174.8</v>
      </c>
      <c r="CK7" s="24">
        <v>170.2</v>
      </c>
      <c r="CL7" s="24">
        <v>138.75</v>
      </c>
      <c r="CM7" s="24" t="s">
        <v>102</v>
      </c>
      <c r="CN7" s="24">
        <v>50.97</v>
      </c>
      <c r="CO7" s="24">
        <v>53.69</v>
      </c>
      <c r="CP7" s="24">
        <v>53.68</v>
      </c>
      <c r="CQ7" s="24">
        <v>52.15</v>
      </c>
      <c r="CR7" s="24" t="s">
        <v>102</v>
      </c>
      <c r="CS7" s="24">
        <v>56.72</v>
      </c>
      <c r="CT7" s="24">
        <v>56.43</v>
      </c>
      <c r="CU7" s="24">
        <v>55.82</v>
      </c>
      <c r="CV7" s="24">
        <v>56.51</v>
      </c>
      <c r="CW7" s="24">
        <v>58.94</v>
      </c>
      <c r="CX7" s="24" t="s">
        <v>102</v>
      </c>
      <c r="CY7" s="24">
        <v>81.47</v>
      </c>
      <c r="CZ7" s="24">
        <v>83.46</v>
      </c>
      <c r="DA7" s="24">
        <v>85.79</v>
      </c>
      <c r="DB7" s="24">
        <v>87.8</v>
      </c>
      <c r="DC7" s="24" t="s">
        <v>102</v>
      </c>
      <c r="DD7" s="24">
        <v>90.72</v>
      </c>
      <c r="DE7" s="24">
        <v>91.07</v>
      </c>
      <c r="DF7" s="24">
        <v>90.67</v>
      </c>
      <c r="DG7" s="24">
        <v>90.62</v>
      </c>
      <c r="DH7" s="24">
        <v>95.91</v>
      </c>
      <c r="DI7" s="24" t="s">
        <v>102</v>
      </c>
      <c r="DJ7" s="24">
        <v>4.3</v>
      </c>
      <c r="DK7" s="24">
        <v>8.4600000000000009</v>
      </c>
      <c r="DL7" s="24">
        <v>12.13</v>
      </c>
      <c r="DM7" s="24">
        <v>15.63</v>
      </c>
      <c r="DN7" s="24" t="s">
        <v>102</v>
      </c>
      <c r="DO7" s="24">
        <v>20.78</v>
      </c>
      <c r="DP7" s="24">
        <v>23.54</v>
      </c>
      <c r="DQ7" s="24">
        <v>25.86</v>
      </c>
      <c r="DR7" s="24">
        <v>26.9</v>
      </c>
      <c r="DS7" s="24">
        <v>41.09</v>
      </c>
      <c r="DT7" s="24" t="s">
        <v>102</v>
      </c>
      <c r="DU7" s="24">
        <v>0</v>
      </c>
      <c r="DV7" s="24">
        <v>0</v>
      </c>
      <c r="DW7" s="24">
        <v>0</v>
      </c>
      <c r="DX7" s="24">
        <v>0</v>
      </c>
      <c r="DY7" s="24" t="s">
        <v>102</v>
      </c>
      <c r="DZ7" s="24">
        <v>1.34</v>
      </c>
      <c r="EA7" s="24">
        <v>1.5</v>
      </c>
      <c r="EB7" s="24">
        <v>1.4</v>
      </c>
      <c r="EC7" s="24">
        <v>2.08</v>
      </c>
      <c r="ED7" s="24">
        <v>8.68</v>
      </c>
      <c r="EE7" s="24" t="s">
        <v>102</v>
      </c>
      <c r="EF7" s="24">
        <v>0</v>
      </c>
      <c r="EG7" s="24">
        <v>0</v>
      </c>
      <c r="EH7" s="24">
        <v>0</v>
      </c>
      <c r="EI7" s="24">
        <v>0</v>
      </c>
      <c r="EJ7" s="24" t="s">
        <v>102</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112</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2025-03-04T01:36:21Z</dcterms:modified>
</cp:coreProperties>
</file>