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vqc0hFJ6GUMGMYRq0xwFVF3H8ljm2OqtHsBzs4JiiUuxO40FSGR+we+K1rwJKsnsG9MtUpsk8PXQlvP/r9PH9w==" workbookSaltValue="OI2QjhzkREQJ8twn6bR+4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K85" i="4" s="1"/>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5" i="4" s="1"/>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I85" i="4"/>
  <c r="G85" i="4"/>
  <c r="F85" i="4"/>
  <c r="I10" i="4"/>
  <c r="AL8"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<sst xmlns="http://schemas.openxmlformats.org/spreadsheetml/2006/main" count="231" uniqueCount="115">
  <si>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</si>
  <si>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</si>
  <si>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</si>
  <si>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</si>
  <si>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</si>
  <si>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</si>
  <si>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</si>
  <si>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</si>
  <si>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</si>
  <si>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</si>
  <si>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</si>
  <si>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</si>
  <si>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</si>
  <si>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</si>
  <si>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</si>
  <si>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</si>
  <si>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</si>
  <si>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</si>
  <si>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</si>
  <si>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</si>
  <si>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</si>
  <si>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</si>
  <si>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</si>
  <si>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</si>
  <si>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</si>
  <si>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</si>
  <si>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</si>
  <si>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</si>
  <si>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</si>
  <si>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</si>
  <si>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</si>
  <si>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</si>
  <si>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</si>
  <si>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</si>
  <si>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</si>
  <si>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</si>
  <si>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</si>
  <si>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</si>
  <si>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</si>
  <si>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</si>
  <si>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</si>
  <si>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</si>
  <si>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</si>
  <si>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</si>
  <si>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</si>
  <si>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</si>
  <si>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</si>
  <si>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</si>
  <si>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</si>
  <si>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</si>
  <si>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</si>
  <si>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</si>
  <si>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</si>
  <si>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</si>
  <si>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</si>
  <si>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</si>
  <si>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</si>
  <si>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</si>
  <si>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</si>
  <si>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</si>
  <si>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</si>
  <si>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</si>
  <si>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</si>
  <si>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</si>
  <si>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</si>
  <si>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</si>
  <si>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</si>
  <si>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</si>
  <si>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</si>
  <si>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</si>
  <si>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</si>
  <si>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</si>
  <si>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</si>
  <si>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</si>
  <si>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</si>
  <si>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</si>
  <si>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</si>
  <si>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</si>
  <si>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</si>
  <si>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</si>
  <si>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</si>
  <si>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</si>
  <si>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</si>
  <si>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</si>
  <si>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</si>
  <si>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</si>
  <si>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</si>
  <si>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</si>
  <si>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</si>
  <si>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</si>
  <si>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</si>
  <si>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</si>
  <si>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</si>
  <si>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</si>
  <si>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</si>
  <si>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</si>
  <si>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</si>
  <si>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</si>
  <si>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</si>
  <si>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漁業集落排水</t>
  </si>
  <si>
    <t>H2</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</si>
  <si>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</si>
  <si>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</si>
  <si>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</si>
  <si>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</si>
  <si>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</si>
  <si>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</si>
  <si>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</si>
  <si>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</si>
  <si>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</si>
  <si>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</si>
  <si>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</si>
  <si>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　①経常収支比率は類似団体平均値を上回り、100％を超えています。使用料収入や一般会計からの繰入金等により費用を賄っている状況となっています。
　②累積欠損比率は、累積欠損金が発生していないため、0％となっています。
　③流動比率は、処理場の整備事業費に充てられた企業債の償還額が依然として大きいことなどから、100％を下回っていますが、償還の進捗により改善傾向にあります。
　④企業債残高対事業規模比率は、企業債残高が前年度に比べ減少していることなどから、前年度に比べ低下しています。
　⑤経費回収率は、100％を下回っていますが、下水道使用料の増加、汚水処理費の減少により昨年度に比べ回収率が向上しました。
　⑥汚水処理原価は、年間有収水量が増加し、汚水処理費が減少したことにより前年度よりも改善しました。
　⑦施設利用率は、一日平均処理水量が増加したことにより、前年度の比率をわずかに上回りました。類似団体平均値を下回っており、処理能力の1/4程度しか利用されておらず、施設が過大で実際の処理量に見合っていない状況となっています。
　⑧水洗化率は、事業規模が小さいため高い比率となっています。</t>
    <rPh sb="2" eb="4">
      <t>ケイジョウ</t>
    </rPh>
    <rPh sb="17" eb="19">
      <t>ウワマワ</t>
    </rPh>
    <rPh sb="26" eb="27">
      <t>コ</t>
    </rPh>
    <rPh sb="53" eb="55">
      <t>ヒヨウ</t>
    </rPh>
    <rPh sb="74" eb="76">
      <t>ルイセキ</t>
    </rPh>
    <rPh sb="76" eb="78">
      <t>ケッソン</t>
    </rPh>
    <rPh sb="78" eb="80">
      <t>ヒリツ</t>
    </rPh>
    <rPh sb="82" eb="84">
      <t>ルイセキ</t>
    </rPh>
    <rPh sb="84" eb="86">
      <t>ケッソン</t>
    </rPh>
    <rPh sb="86" eb="87">
      <t>キン</t>
    </rPh>
    <rPh sb="88" eb="90">
      <t>ハッセイ</t>
    </rPh>
    <rPh sb="111" eb="113">
      <t>リュウドウ</t>
    </rPh>
    <rPh sb="113" eb="115">
      <t>ヒリツ</t>
    </rPh>
    <rPh sb="121" eb="123">
      <t>セイビ</t>
    </rPh>
    <rPh sb="123" eb="126">
      <t>ジギョウヒ</t>
    </rPh>
    <rPh sb="127" eb="128">
      <t>ア</t>
    </rPh>
    <rPh sb="140" eb="142">
      <t>イゼン</t>
    </rPh>
    <rPh sb="160" eb="162">
      <t>シタマワ</t>
    </rPh>
    <rPh sb="169" eb="171">
      <t>ショウカン</t>
    </rPh>
    <rPh sb="172" eb="174">
      <t>シンチョク</t>
    </rPh>
    <rPh sb="177" eb="179">
      <t>カイゼン</t>
    </rPh>
    <rPh sb="179" eb="181">
      <t>ケイコウ</t>
    </rPh>
    <rPh sb="267" eb="270">
      <t>ゲスイドウ</t>
    </rPh>
    <rPh sb="270" eb="273">
      <t>シヨウリョウ</t>
    </rPh>
    <rPh sb="274" eb="276">
      <t>ゾウカ</t>
    </rPh>
    <rPh sb="277" eb="279">
      <t>オスイ</t>
    </rPh>
    <rPh sb="279" eb="281">
      <t>ショリ</t>
    </rPh>
    <rPh sb="281" eb="282">
      <t>ヒ</t>
    </rPh>
    <rPh sb="283" eb="285">
      <t>ゲンショウ</t>
    </rPh>
    <rPh sb="288" eb="291">
      <t>サクネンド</t>
    </rPh>
    <rPh sb="292" eb="293">
      <t>クラ</t>
    </rPh>
    <rPh sb="294" eb="296">
      <t>カイシュウ</t>
    </rPh>
    <rPh sb="296" eb="297">
      <t>リツ</t>
    </rPh>
    <rPh sb="298" eb="300">
      <t>コウジョウ</t>
    </rPh>
    <rPh sb="323" eb="325">
      <t>ゾウカ</t>
    </rPh>
    <rPh sb="327" eb="329">
      <t>オスイ</t>
    </rPh>
    <rPh sb="329" eb="331">
      <t>ショリ</t>
    </rPh>
    <rPh sb="331" eb="332">
      <t>ヒ</t>
    </rPh>
    <rPh sb="333" eb="335">
      <t>ゲンショウ</t>
    </rPh>
    <rPh sb="348" eb="350">
      <t>カイゼン</t>
    </rPh>
    <rPh sb="365" eb="369">
      <t>イチニチヘイキン</t>
    </rPh>
    <rPh sb="369" eb="371">
      <t>ショリ</t>
    </rPh>
    <rPh sb="371" eb="373">
      <t>スイリョウ</t>
    </rPh>
    <rPh sb="374" eb="376">
      <t>ゾウカ</t>
    </rPh>
    <rPh sb="384" eb="387">
      <t>ゼンネンド</t>
    </rPh>
    <rPh sb="388" eb="390">
      <t>ヒリツ</t>
    </rPh>
    <rPh sb="406" eb="409">
      <t>ヘイキンチ</t>
    </rPh>
    <rPh sb="410" eb="412">
      <t>シタマワ</t>
    </rPh>
    <rPh sb="417" eb="419">
      <t>ショリ</t>
    </rPh>
    <rPh sb="419" eb="421">
      <t>ノウリョク</t>
    </rPh>
    <rPh sb="425" eb="427">
      <t>テイド</t>
    </rPh>
    <rPh sb="429" eb="431">
      <t>リヨウ</t>
    </rPh>
    <rPh sb="471" eb="475">
      <t>スイセンカリツ</t>
    </rPh>
    <rPh sb="487" eb="488">
      <t>タカ</t>
    </rPh>
    <rPh sb="489" eb="491">
      <t>ヒリツ</t>
    </rPh>
    <phoneticPr fontId="4"/>
  </si>
  <si>
    <t>　①有形固定資産減価償却率は、類似団体平均値を上回っていますが、数値的には低く法定耐用年数に近い資産は少ないことを表しています。
　②令和5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③令和5年度は改善を実施した管渠は無く、有形固定資産減価償却率の状況から緊急な改築等の必要性は低いと言えます。</t>
    <rPh sb="23" eb="25">
      <t>ウワマワ</t>
    </rPh>
    <rPh sb="141" eb="143">
      <t>コンゴ</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</si>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</sst>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0AD-4995-ABEF-34982E3F62CB}"/>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0.04</c:v>
                </c:pt>
                <c:pt idx="1">
                  <c:v>1.6</c:v>
                </c:pt>
                <c:pt idx="2">
                  <c:v>0.01</c:v>
                </c:pt>
                <c:pt idx="3">
                  <c:v>0.01</c:v>
                </c:pt>
                <c:pt idx="4" formatCode="#,##0.00;&quot;△&quot;#,##0.00">
                  <c:v>0</c:v>
                </c:pt>
              </c:numCache>
            </c:numRef>
          </c:val>
          <c:smooth val="0"/>
          <c:extLst>
            <c:ext xmlns:c16="http://schemas.microsoft.com/office/drawing/2014/chart" uri="{C3380CC4-5D6E-409C-BE32-E72D297353CC}">
              <c16:uniqueId val="{00000001-30AD-4995-ABEF-34982E3F62CB}"/>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26.42</c:v>
                </c:pt>
                <c:pt idx="1">
                  <c:v>25.43</c:v>
                </c:pt>
                <c:pt idx="2">
                  <c:v>24.44</c:v>
                </c:pt>
                <c:pt idx="3">
                  <c:v>23.58</c:v>
                </c:pt>
                <c:pt idx="4">
                  <c:v>24.2</c:v>
                </c:pt>
              </c:numCache>
            </c:numRef>
          </c:val>
          <c:extLst>
            <c:ext xmlns:c16="http://schemas.microsoft.com/office/drawing/2014/chart" uri="{C3380CC4-5D6E-409C-BE32-E72D297353CC}">
              <c16:uniqueId val="{00000000-8B3E-44DB-A78F-9900CE1F9214}"/>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26.7</c:v>
                </c:pt>
                <c:pt idx="1">
                  <c:v>30.19</c:v>
                </c:pt>
                <c:pt idx="2">
                  <c:v>28.77</c:v>
                </c:pt>
                <c:pt idx="3">
                  <c:v>26.22</c:v>
                </c:pt>
                <c:pt idx="4">
                  <c:v>26.12</c:v>
                </c:pt>
              </c:numCache>
            </c:numRef>
          </c:val>
          <c:smooth val="0"/>
          <c:extLst>
            <c:ext xmlns:c16="http://schemas.microsoft.com/office/drawing/2014/chart" uri="{C3380CC4-5D6E-409C-BE32-E72D297353CC}">
              <c16:uniqueId val="{00000001-8B3E-44DB-A78F-9900CE1F9214}"/>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87.97</c:v>
                </c:pt>
                <c:pt idx="1">
                  <c:v>88.06</c:v>
                </c:pt>
                <c:pt idx="2">
                  <c:v>88.76</c:v>
                </c:pt>
                <c:pt idx="3">
                  <c:v>89.52</c:v>
                </c:pt>
                <c:pt idx="4">
                  <c:v>90.02</c:v>
                </c:pt>
              </c:numCache>
            </c:numRef>
          </c:val>
          <c:extLst>
            <c:ext xmlns:c16="http://schemas.microsoft.com/office/drawing/2014/chart" uri="{C3380CC4-5D6E-409C-BE32-E72D297353CC}">
              <c16:uniqueId val="{00000000-3D6F-466A-A22D-113C1C15D976}"/>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66.459999999999994</c:v>
                </c:pt>
                <c:pt idx="1">
                  <c:v>79.09</c:v>
                </c:pt>
                <c:pt idx="2">
                  <c:v>78.900000000000006</c:v>
                </c:pt>
                <c:pt idx="3">
                  <c:v>78.03</c:v>
                </c:pt>
                <c:pt idx="4">
                  <c:v>78.55</c:v>
                </c:pt>
              </c:numCache>
            </c:numRef>
          </c:val>
          <c:smooth val="0"/>
          <c:extLst>
            <c:ext xmlns:c16="http://schemas.microsoft.com/office/drawing/2014/chart" uri="{C3380CC4-5D6E-409C-BE32-E72D297353CC}">
              <c16:uniqueId val="{00000001-3D6F-466A-A22D-113C1C15D976}"/>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98.04</c:v>
                </c:pt>
                <c:pt idx="1">
                  <c:v>102.02</c:v>
                </c:pt>
                <c:pt idx="2">
                  <c:v>109.98</c:v>
                </c:pt>
                <c:pt idx="3">
                  <c:v>105.15</c:v>
                </c:pt>
                <c:pt idx="4">
                  <c:v>118.54</c:v>
                </c:pt>
              </c:numCache>
            </c:numRef>
          </c:val>
          <c:extLst>
            <c:ext xmlns:c16="http://schemas.microsoft.com/office/drawing/2014/chart" uri="{C3380CC4-5D6E-409C-BE32-E72D297353CC}">
              <c16:uniqueId val="{00000000-3ADF-4EDF-88C9-330FAD862CD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99.89</c:v>
                </c:pt>
                <c:pt idx="1">
                  <c:v>101.18</c:v>
                </c:pt>
                <c:pt idx="2">
                  <c:v>99.89</c:v>
                </c:pt>
                <c:pt idx="3">
                  <c:v>104.12</c:v>
                </c:pt>
                <c:pt idx="4">
                  <c:v>105.98</c:v>
                </c:pt>
              </c:numCache>
            </c:numRef>
          </c:val>
          <c:smooth val="0"/>
          <c:extLst>
            <c:ext xmlns:c16="http://schemas.microsoft.com/office/drawing/2014/chart" uri="{C3380CC4-5D6E-409C-BE32-E72D297353CC}">
              <c16:uniqueId val="{00000001-3ADF-4EDF-88C9-330FAD862CD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21.02</c:v>
                </c:pt>
                <c:pt idx="1">
                  <c:v>23.97</c:v>
                </c:pt>
                <c:pt idx="2">
                  <c:v>26.64</c:v>
                </c:pt>
                <c:pt idx="3">
                  <c:v>28.37</c:v>
                </c:pt>
                <c:pt idx="4">
                  <c:v>31.04</c:v>
                </c:pt>
              </c:numCache>
            </c:numRef>
          </c:val>
          <c:extLst>
            <c:ext xmlns:c16="http://schemas.microsoft.com/office/drawing/2014/chart" uri="{C3380CC4-5D6E-409C-BE32-E72D297353CC}">
              <c16:uniqueId val="{00000000-E4CD-4DA4-8E29-DBA937449DAD}"/>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11.59</c:v>
                </c:pt>
                <c:pt idx="1">
                  <c:v>20.14</c:v>
                </c:pt>
                <c:pt idx="2">
                  <c:v>23.17</c:v>
                </c:pt>
                <c:pt idx="3">
                  <c:v>25.29</c:v>
                </c:pt>
                <c:pt idx="4">
                  <c:v>28.31</c:v>
                </c:pt>
              </c:numCache>
            </c:numRef>
          </c:val>
          <c:smooth val="0"/>
          <c:extLst>
            <c:ext xmlns:c16="http://schemas.microsoft.com/office/drawing/2014/chart" uri="{C3380CC4-5D6E-409C-BE32-E72D297353CC}">
              <c16:uniqueId val="{00000001-E4CD-4DA4-8E29-DBA937449DAD}"/>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9FD-4E6B-9AF0-09FB6C7BD88C}"/>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9FD-4E6B-9AF0-09FB6C7BD88C}"/>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63.77</c:v>
                </c:pt>
                <c:pt idx="1">
                  <c:v>60.23</c:v>
                </c:pt>
                <c:pt idx="2">
                  <c:v>26.69</c:v>
                </c:pt>
                <c:pt idx="3">
                  <c:v>7.23</c:v>
                </c:pt>
                <c:pt idx="4" formatCode="#,##0.00;&quot;△&quot;#,##0.00">
                  <c:v>0</c:v>
                </c:pt>
              </c:numCache>
            </c:numRef>
          </c:val>
          <c:extLst>
            <c:ext xmlns:c16="http://schemas.microsoft.com/office/drawing/2014/chart" uri="{C3380CC4-5D6E-409C-BE32-E72D297353CC}">
              <c16:uniqueId val="{00000000-A060-47DE-9191-492561EFB0D5}"/>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89.95</c:v>
                </c:pt>
                <c:pt idx="1">
                  <c:v>140.63</c:v>
                </c:pt>
                <c:pt idx="2">
                  <c:v>163.84</c:v>
                </c:pt>
                <c:pt idx="3">
                  <c:v>176.46</c:v>
                </c:pt>
                <c:pt idx="4">
                  <c:v>181.51</c:v>
                </c:pt>
              </c:numCache>
            </c:numRef>
          </c:val>
          <c:smooth val="0"/>
          <c:extLst>
            <c:ext xmlns:c16="http://schemas.microsoft.com/office/drawing/2014/chart" uri="{C3380CC4-5D6E-409C-BE32-E72D297353CC}">
              <c16:uniqueId val="{00000001-A060-47DE-9191-492561EFB0D5}"/>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30.12</c:v>
                </c:pt>
                <c:pt idx="1">
                  <c:v>34.700000000000003</c:v>
                </c:pt>
                <c:pt idx="2">
                  <c:v>46.63</c:v>
                </c:pt>
                <c:pt idx="3">
                  <c:v>56.32</c:v>
                </c:pt>
                <c:pt idx="4">
                  <c:v>85.15</c:v>
                </c:pt>
              </c:numCache>
            </c:numRef>
          </c:val>
          <c:extLst>
            <c:ext xmlns:c16="http://schemas.microsoft.com/office/drawing/2014/chart" uri="{C3380CC4-5D6E-409C-BE32-E72D297353CC}">
              <c16:uniqueId val="{00000000-943F-4DF9-83EB-F0BE17BDBA83}"/>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138.87</c:v>
                </c:pt>
                <c:pt idx="1">
                  <c:v>56.53</c:v>
                </c:pt>
                <c:pt idx="2">
                  <c:v>59.66</c:v>
                </c:pt>
                <c:pt idx="3">
                  <c:v>61.64</c:v>
                </c:pt>
                <c:pt idx="4">
                  <c:v>69.819999999999993</c:v>
                </c:pt>
              </c:numCache>
            </c:numRef>
          </c:val>
          <c:smooth val="0"/>
          <c:extLst>
            <c:ext xmlns:c16="http://schemas.microsoft.com/office/drawing/2014/chart" uri="{C3380CC4-5D6E-409C-BE32-E72D297353CC}">
              <c16:uniqueId val="{00000001-943F-4DF9-83EB-F0BE17BDBA83}"/>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2747.8</c:v>
                </c:pt>
                <c:pt idx="1">
                  <c:v>2700.61</c:v>
                </c:pt>
                <c:pt idx="2">
                  <c:v>2582.6999999999998</c:v>
                </c:pt>
                <c:pt idx="3">
                  <c:v>2457.98</c:v>
                </c:pt>
                <c:pt idx="4">
                  <c:v>2242.71</c:v>
                </c:pt>
              </c:numCache>
            </c:numRef>
          </c:val>
          <c:extLst>
            <c:ext xmlns:c16="http://schemas.microsoft.com/office/drawing/2014/chart" uri="{C3380CC4-5D6E-409C-BE32-E72D297353CC}">
              <c16:uniqueId val="{00000000-3203-491F-8FFE-7F57AB3AB1D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1864.29</c:v>
                </c:pt>
                <c:pt idx="1">
                  <c:v>1095.52</c:v>
                </c:pt>
                <c:pt idx="2">
                  <c:v>1056.55</c:v>
                </c:pt>
                <c:pt idx="3">
                  <c:v>1278.54</c:v>
                </c:pt>
                <c:pt idx="4">
                  <c:v>1149.7</c:v>
                </c:pt>
              </c:numCache>
            </c:numRef>
          </c:val>
          <c:smooth val="0"/>
          <c:extLst>
            <c:ext xmlns:c16="http://schemas.microsoft.com/office/drawing/2014/chart" uri="{C3380CC4-5D6E-409C-BE32-E72D297353CC}">
              <c16:uniqueId val="{00000001-3203-491F-8FFE-7F57AB3AB1D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82.83</c:v>
                </c:pt>
                <c:pt idx="1">
                  <c:v>103.08</c:v>
                </c:pt>
                <c:pt idx="2">
                  <c:v>97.34</c:v>
                </c:pt>
                <c:pt idx="3">
                  <c:v>70.510000000000005</c:v>
                </c:pt>
                <c:pt idx="4">
                  <c:v>89.39</c:v>
                </c:pt>
              </c:numCache>
            </c:numRef>
          </c:val>
          <c:extLst>
            <c:ext xmlns:c16="http://schemas.microsoft.com/office/drawing/2014/chart" uri="{C3380CC4-5D6E-409C-BE32-E72D297353CC}">
              <c16:uniqueId val="{00000000-26FA-4CB1-ACF0-801287D27F0D}"/>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51.32</c:v>
                </c:pt>
                <c:pt idx="1">
                  <c:v>39.64</c:v>
                </c:pt>
                <c:pt idx="2">
                  <c:v>40</c:v>
                </c:pt>
                <c:pt idx="3">
                  <c:v>38.74</c:v>
                </c:pt>
                <c:pt idx="4">
                  <c:v>35.96</c:v>
                </c:pt>
              </c:numCache>
            </c:numRef>
          </c:val>
          <c:smooth val="0"/>
          <c:extLst>
            <c:ext xmlns:c16="http://schemas.microsoft.com/office/drawing/2014/chart" uri="{C3380CC4-5D6E-409C-BE32-E72D297353CC}">
              <c16:uniqueId val="{00000001-26FA-4CB1-ACF0-801287D27F0D}"/>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239.14</c:v>
                </c:pt>
                <c:pt idx="1">
                  <c:v>190.82</c:v>
                </c:pt>
                <c:pt idx="2">
                  <c:v>199.67</c:v>
                </c:pt>
                <c:pt idx="3">
                  <c:v>275.85000000000002</c:v>
                </c:pt>
                <c:pt idx="4">
                  <c:v>219.61</c:v>
                </c:pt>
              </c:numCache>
            </c:numRef>
          </c:val>
          <c:extLst>
            <c:ext xmlns:c16="http://schemas.microsoft.com/office/drawing/2014/chart" uri="{C3380CC4-5D6E-409C-BE32-E72D297353CC}">
              <c16:uniqueId val="{00000000-E10E-44B1-B514-EC0CC3BCFFEC}"/>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329.91</c:v>
                </c:pt>
                <c:pt idx="1">
                  <c:v>449.72</c:v>
                </c:pt>
                <c:pt idx="2">
                  <c:v>437.27</c:v>
                </c:pt>
                <c:pt idx="3">
                  <c:v>456.72</c:v>
                </c:pt>
                <c:pt idx="4">
                  <c:v>481.96</c:v>
                </c:pt>
              </c:numCache>
            </c:numRef>
          </c:val>
          <c:smooth val="0"/>
          <c:extLst>
            <c:ext xmlns:c16="http://schemas.microsoft.com/office/drawing/2014/chart" uri="{C3380CC4-5D6E-409C-BE32-E72D297353CC}">
              <c16:uniqueId val="{00000001-E10E-44B1-B514-EC0CC3BCFFEC}"/>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【102.33】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【114.08】</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【68.63】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【1,069.89】</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【80.73】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【28.16】</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【426.52】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【39.89】</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【30.98】</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【0.00】</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漁業集落排水</v>
      </c>
      <c r="Q8" s="34"/>
      <c r="R8" s="34"/>
      <c r="S8" s="34"/>
      <c r="T8" s="34"/>
      <c r="U8" s="34"/>
      <c r="V8" s="34"/>
      <c r="W8" s="34" t="str">
        <f>データ!L6</f>
        <v>H2</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61.58</v>
      </c>
      <c r="J10" s="37"/>
      <c r="K10" s="37"/>
      <c r="L10" s="37"/>
      <c r="M10" s="37"/>
      <c r="N10" s="37"/>
      <c r="O10" s="37"/>
      <c r="P10" s="37">
        <f>データ!P6</f>
        <v>0.7</v>
      </c>
      <c r="Q10" s="37"/>
      <c r="R10" s="37"/>
      <c r="S10" s="37"/>
      <c r="T10" s="37"/>
      <c r="U10" s="37"/>
      <c r="V10" s="37"/>
      <c r="W10" s="37">
        <f>データ!Q6</f>
        <v>97.27</v>
      </c>
      <c r="X10" s="37"/>
      <c r="Y10" s="37"/>
      <c r="Z10" s="37"/>
      <c r="AA10" s="37"/>
      <c r="AB10" s="37"/>
      <c r="AC10" s="37"/>
      <c r="AD10" s="36">
        <f>データ!R6</f>
        <v>3833</v>
      </c>
      <c r="AE10" s="36"/>
      <c r="AF10" s="36"/>
      <c r="AG10" s="36"/>
      <c r="AH10" s="36"/>
      <c r="AI10" s="36"/>
      <c r="AJ10" s="36"/>
      <c r="AK10" s="2"/>
      <c r="AL10" s="36">
        <f>データ!V6</f>
        <v>822</v>
      </c>
      <c r="AM10" s="36"/>
      <c r="AN10" s="36"/>
      <c r="AO10" s="36"/>
      <c r="AP10" s="36"/>
      <c r="AQ10" s="36"/>
      <c r="AR10" s="36"/>
      <c r="AS10" s="36"/>
      <c r="AT10" s="37">
        <f>データ!W6</f>
        <v>0.27</v>
      </c>
      <c r="AU10" s="37"/>
      <c r="AV10" s="37"/>
      <c r="AW10" s="37"/>
      <c r="AX10" s="37"/>
      <c r="AY10" s="37"/>
      <c r="AZ10" s="37"/>
      <c r="BA10" s="37"/>
      <c r="BB10" s="37">
        <f>データ!X6</f>
        <v>3044.44</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【102.33】</v>
      </c>
      <c r="F85" s="12" t="str">
        <f>データ!AT6</f>
        <v>【114.08】</v>
      </c>
      <c r="G85" s="12" t="str">
        <f>データ!BE6</f>
        <v>【68.63】</v>
      </c>
      <c r="H85" s="12" t="str">
        <f>データ!BP6</f>
        <v>【1,069.89】</v>
      </c>
      <c r="I85" s="12" t="str">
        <f>データ!CA6</f>
        <v>【39.89】</v>
      </c>
      <c r="J85" s="12" t="str">
        <f>データ!CL6</f>
        <v>【426.52】</v>
      </c>
      <c r="K85" s="12" t="str">
        <f>データ!CW6</f>
        <v>【28.16】</v>
      </c>
      <c r="L85" s="12" t="str">
        <f>データ!DH6</f>
        <v>【80.73】</v>
      </c>
      <c r="M85" s="12" t="str">
        <f>データ!DS6</f>
        <v>【30.98】</v>
      </c>
      <c r="N85" s="12" t="str">
        <f>データ!ED6</f>
        <v>【0.00】</v>
      </c>
      <c r="O85" s="12" t="str">
        <f>データ!EO6</f>
        <v>【0.00】</v>
      </c>
    </row>
  </sheetData>
  <sheetProtection algorithmName="SHA-512" hashValue="k6xnN12iZCkewr525IW5QzlUuPWFTnujw/mje+/rn1ccRQb8YHRZr164pBbTf610nOj1Qrv0A1G7B+yU3bA9AA==" saltValue="V6IMkL1y3jh+oHiTRh2/L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62031</v>
      </c>
      <c r="D6" s="19">
        <f t="shared" si="3"/>
        <v>46</v>
      </c>
      <c r="E6" s="19">
        <f t="shared" si="3"/>
        <v>17</v>
      </c>
      <c r="F6" s="19">
        <f t="shared" si="3"/>
        <v>6</v>
      </c>
      <c r="G6" s="19">
        <f t="shared" si="3"/>
        <v>0</v>
      </c>
      <c r="H6" s="19" t="str">
        <f t="shared" si="3"/>
        <v>山形県　鶴岡市</v>
      </c>
      <c r="I6" s="19" t="str">
        <f t="shared" si="3"/>
        <v>法適用</v>
      </c>
      <c r="J6" s="19" t="str">
        <f t="shared" si="3"/>
        <v>下水道事業</v>
      </c>
      <c r="K6" s="19" t="str">
        <f t="shared" si="3"/>
        <v>漁業集落排水</v>
      </c>
      <c r="L6" s="19" t="str">
        <f t="shared" si="3"/>
        <v>H2</v>
      </c>
      <c r="M6" s="19" t="str">
        <f t="shared" si="3"/>
        <v>非設置</v>
      </c>
      <c r="N6" s="20" t="str">
        <f t="shared" si="3"/>
        <v>-</v>
      </c>
      <c r="O6" s="20">
        <f t="shared" si="3"/>
        <v>61.58</v>
      </c>
      <c r="P6" s="20">
        <f t="shared" si="3"/>
        <v>0.7</v>
      </c>
      <c r="Q6" s="20">
        <f t="shared" si="3"/>
        <v>97.27</v>
      </c>
      <c r="R6" s="20">
        <f t="shared" si="3"/>
        <v>3833</v>
      </c>
      <c r="S6" s="20">
        <f t="shared" si="3"/>
        <v>118692</v>
      </c>
      <c r="T6" s="20">
        <f t="shared" si="3"/>
        <v>1311.51</v>
      </c>
      <c r="U6" s="20">
        <f t="shared" si="3"/>
        <v>90.5</v>
      </c>
      <c r="V6" s="20">
        <f t="shared" si="3"/>
        <v>822</v>
      </c>
      <c r="W6" s="20">
        <f t="shared" si="3"/>
        <v>0.27</v>
      </c>
      <c r="X6" s="20">
        <f t="shared" si="3"/>
        <v>3044.44</v>
      </c>
      <c r="Y6" s="21">
        <f>IF(Y7="",NA(),Y7)</f>
        <v>98.04</v>
      </c>
      <c r="Z6" s="21">
        <f t="shared" ref="Z6:AH6" si="4">IF(Z7="",NA(),Z7)</f>
        <v>102.02</v>
      </c>
      <c r="AA6" s="21">
        <f t="shared" si="4"/>
        <v>109.98</v>
      </c>
      <c r="AB6" s="21">
        <f t="shared" si="4"/>
        <v>105.15</v>
      </c>
      <c r="AC6" s="21">
        <f t="shared" si="4"/>
        <v>118.54</v>
      </c>
      <c r="AD6" s="21">
        <f t="shared" si="4"/>
        <v>99.89</v>
      </c>
      <c r="AE6" s="21">
        <f t="shared" si="4"/>
        <v>101.18</v>
      </c>
      <c r="AF6" s="21">
        <f t="shared" si="4"/>
        <v>99.89</v>
      </c>
      <c r="AG6" s="21">
        <f t="shared" si="4"/>
        <v>104.12</v>
      </c>
      <c r="AH6" s="21">
        <f t="shared" si="4"/>
        <v>105.98</v>
      </c>
      <c r="AI6" s="20" t="str">
        <f>IF(AI7="","",IF(AI7="-","【-】","【"&amp;SUBSTITUTE(TEXT(AI7,"#,##0.00"),"-","△")&amp;"】"))</f>
        <v>【102.33】</v>
      </c>
      <c r="AJ6" s="21">
        <f>IF(AJ7="",NA(),AJ7)</f>
        <v>63.77</v>
      </c>
      <c r="AK6" s="21">
        <f t="shared" ref="AK6:AS6" si="5">IF(AK7="",NA(),AK7)</f>
        <v>60.23</v>
      </c>
      <c r="AL6" s="21">
        <f t="shared" si="5"/>
        <v>26.69</v>
      </c>
      <c r="AM6" s="21">
        <f t="shared" si="5"/>
        <v>7.23</v>
      </c>
      <c r="AN6" s="20">
        <f t="shared" si="5"/>
        <v>0</v>
      </c>
      <c r="AO6" s="21">
        <f t="shared" si="5"/>
        <v>89.95</v>
      </c>
      <c r="AP6" s="21">
        <f t="shared" si="5"/>
        <v>140.63</v>
      </c>
      <c r="AQ6" s="21">
        <f t="shared" si="5"/>
        <v>163.84</v>
      </c>
      <c r="AR6" s="21">
        <f t="shared" si="5"/>
        <v>176.46</v>
      </c>
      <c r="AS6" s="21">
        <f t="shared" si="5"/>
        <v>181.51</v>
      </c>
      <c r="AT6" s="20" t="str">
        <f>IF(AT7="","",IF(AT7="-","【-】","【"&amp;SUBSTITUTE(TEXT(AT7,"#,##0.00"),"-","△")&amp;"】"))</f>
        <v>【114.08】</v>
      </c>
      <c r="AU6" s="21">
        <f>IF(AU7="",NA(),AU7)</f>
        <v>30.12</v>
      </c>
      <c r="AV6" s="21">
        <f t="shared" ref="AV6:BD6" si="6">IF(AV7="",NA(),AV7)</f>
        <v>34.700000000000003</v>
      </c>
      <c r="AW6" s="21">
        <f t="shared" si="6"/>
        <v>46.63</v>
      </c>
      <c r="AX6" s="21">
        <f t="shared" si="6"/>
        <v>56.32</v>
      </c>
      <c r="AY6" s="21">
        <f t="shared" si="6"/>
        <v>85.15</v>
      </c>
      <c r="AZ6" s="21">
        <f t="shared" si="6"/>
        <v>138.87</v>
      </c>
      <c r="BA6" s="21">
        <f t="shared" si="6"/>
        <v>56.53</v>
      </c>
      <c r="BB6" s="21">
        <f t="shared" si="6"/>
        <v>59.66</v>
      </c>
      <c r="BC6" s="21">
        <f t="shared" si="6"/>
        <v>61.64</v>
      </c>
      <c r="BD6" s="21">
        <f t="shared" si="6"/>
        <v>69.819999999999993</v>
      </c>
      <c r="BE6" s="20" t="str">
        <f>IF(BE7="","",IF(BE7="-","【-】","【"&amp;SUBSTITUTE(TEXT(BE7,"#,##0.00"),"-","△")&amp;"】"))</f>
        <v>【68.63】</v>
      </c>
      <c r="BF6" s="21">
        <f>IF(BF7="",NA(),BF7)</f>
        <v>2747.8</v>
      </c>
      <c r="BG6" s="21">
        <f t="shared" ref="BG6:BO6" si="7">IF(BG7="",NA(),BG7)</f>
        <v>2700.61</v>
      </c>
      <c r="BH6" s="21">
        <f t="shared" si="7"/>
        <v>2582.6999999999998</v>
      </c>
      <c r="BI6" s="21">
        <f t="shared" si="7"/>
        <v>2457.98</v>
      </c>
      <c r="BJ6" s="21">
        <f t="shared" si="7"/>
        <v>2242.71</v>
      </c>
      <c r="BK6" s="21">
        <f t="shared" si="7"/>
        <v>1864.29</v>
      </c>
      <c r="BL6" s="21">
        <f t="shared" si="7"/>
        <v>1095.52</v>
      </c>
      <c r="BM6" s="21">
        <f t="shared" si="7"/>
        <v>1056.55</v>
      </c>
      <c r="BN6" s="21">
        <f t="shared" si="7"/>
        <v>1278.54</v>
      </c>
      <c r="BO6" s="21">
        <f t="shared" si="7"/>
        <v>1149.7</v>
      </c>
      <c r="BP6" s="20" t="str">
        <f>IF(BP7="","",IF(BP7="-","【-】","【"&amp;SUBSTITUTE(TEXT(BP7,"#,##0.00"),"-","△")&amp;"】"))</f>
        <v>【1,069.89】</v>
      </c>
      <c r="BQ6" s="21">
        <f>IF(BQ7="",NA(),BQ7)</f>
        <v>82.83</v>
      </c>
      <c r="BR6" s="21">
        <f t="shared" ref="BR6:BZ6" si="8">IF(BR7="",NA(),BR7)</f>
        <v>103.08</v>
      </c>
      <c r="BS6" s="21">
        <f t="shared" si="8"/>
        <v>97.34</v>
      </c>
      <c r="BT6" s="21">
        <f t="shared" si="8"/>
        <v>70.510000000000005</v>
      </c>
      <c r="BU6" s="21">
        <f t="shared" si="8"/>
        <v>89.39</v>
      </c>
      <c r="BV6" s="21">
        <f t="shared" si="8"/>
        <v>51.32</v>
      </c>
      <c r="BW6" s="21">
        <f t="shared" si="8"/>
        <v>39.64</v>
      </c>
      <c r="BX6" s="21">
        <f t="shared" si="8"/>
        <v>40</v>
      </c>
      <c r="BY6" s="21">
        <f t="shared" si="8"/>
        <v>38.74</v>
      </c>
      <c r="BZ6" s="21">
        <f t="shared" si="8"/>
        <v>35.96</v>
      </c>
      <c r="CA6" s="20" t="str">
        <f>IF(CA7="","",IF(CA7="-","【-】","【"&amp;SUBSTITUTE(TEXT(CA7,"#,##0.00"),"-","△")&amp;"】"))</f>
        <v>【39.89】</v>
      </c>
      <c r="CB6" s="21">
        <f>IF(CB7="",NA(),CB7)</f>
        <v>239.14</v>
      </c>
      <c r="CC6" s="21">
        <f t="shared" ref="CC6:CK6" si="9">IF(CC7="",NA(),CC7)</f>
        <v>190.82</v>
      </c>
      <c r="CD6" s="21">
        <f t="shared" si="9"/>
        <v>199.67</v>
      </c>
      <c r="CE6" s="21">
        <f t="shared" si="9"/>
        <v>275.85000000000002</v>
      </c>
      <c r="CF6" s="21">
        <f t="shared" si="9"/>
        <v>219.61</v>
      </c>
      <c r="CG6" s="21">
        <f t="shared" si="9"/>
        <v>329.91</v>
      </c>
      <c r="CH6" s="21">
        <f t="shared" si="9"/>
        <v>449.72</v>
      </c>
      <c r="CI6" s="21">
        <f t="shared" si="9"/>
        <v>437.27</v>
      </c>
      <c r="CJ6" s="21">
        <f t="shared" si="9"/>
        <v>456.72</v>
      </c>
      <c r="CK6" s="21">
        <f t="shared" si="9"/>
        <v>481.96</v>
      </c>
      <c r="CL6" s="20" t="str">
        <f>IF(CL7="","",IF(CL7="-","【-】","【"&amp;SUBSTITUTE(TEXT(CL7,"#,##0.00"),"-","△")&amp;"】"))</f>
        <v>【426.52】</v>
      </c>
      <c r="CM6" s="21">
        <f>IF(CM7="",NA(),CM7)</f>
        <v>26.42</v>
      </c>
      <c r="CN6" s="21">
        <f t="shared" ref="CN6:CV6" si="10">IF(CN7="",NA(),CN7)</f>
        <v>25.43</v>
      </c>
      <c r="CO6" s="21">
        <f t="shared" si="10"/>
        <v>24.44</v>
      </c>
      <c r="CP6" s="21">
        <f t="shared" si="10"/>
        <v>23.58</v>
      </c>
      <c r="CQ6" s="21">
        <f t="shared" si="10"/>
        <v>24.2</v>
      </c>
      <c r="CR6" s="21">
        <f t="shared" si="10"/>
        <v>26.7</v>
      </c>
      <c r="CS6" s="21">
        <f t="shared" si="10"/>
        <v>30.19</v>
      </c>
      <c r="CT6" s="21">
        <f t="shared" si="10"/>
        <v>28.77</v>
      </c>
      <c r="CU6" s="21">
        <f t="shared" si="10"/>
        <v>26.22</v>
      </c>
      <c r="CV6" s="21">
        <f t="shared" si="10"/>
        <v>26.12</v>
      </c>
      <c r="CW6" s="20" t="str">
        <f>IF(CW7="","",IF(CW7="-","【-】","【"&amp;SUBSTITUTE(TEXT(CW7,"#,##0.00"),"-","△")&amp;"】"))</f>
        <v>【28.16】</v>
      </c>
      <c r="CX6" s="21">
        <f>IF(CX7="",NA(),CX7)</f>
        <v>87.97</v>
      </c>
      <c r="CY6" s="21">
        <f t="shared" ref="CY6:DG6" si="11">IF(CY7="",NA(),CY7)</f>
        <v>88.06</v>
      </c>
      <c r="CZ6" s="21">
        <f t="shared" si="11"/>
        <v>88.76</v>
      </c>
      <c r="DA6" s="21">
        <f t="shared" si="11"/>
        <v>89.52</v>
      </c>
      <c r="DB6" s="21">
        <f t="shared" si="11"/>
        <v>90.02</v>
      </c>
      <c r="DC6" s="21">
        <f t="shared" si="11"/>
        <v>66.459999999999994</v>
      </c>
      <c r="DD6" s="21">
        <f t="shared" si="11"/>
        <v>79.09</v>
      </c>
      <c r="DE6" s="21">
        <f t="shared" si="11"/>
        <v>78.900000000000006</v>
      </c>
      <c r="DF6" s="21">
        <f t="shared" si="11"/>
        <v>78.03</v>
      </c>
      <c r="DG6" s="21">
        <f t="shared" si="11"/>
        <v>78.55</v>
      </c>
      <c r="DH6" s="20" t="str">
        <f>IF(DH7="","",IF(DH7="-","【-】","【"&amp;SUBSTITUTE(TEXT(DH7,"#,##0.00"),"-","△")&amp;"】"))</f>
        <v>【80.73】</v>
      </c>
      <c r="DI6" s="21">
        <f>IF(DI7="",NA(),DI7)</f>
        <v>21.02</v>
      </c>
      <c r="DJ6" s="21">
        <f t="shared" ref="DJ6:DR6" si="12">IF(DJ7="",NA(),DJ7)</f>
        <v>23.97</v>
      </c>
      <c r="DK6" s="21">
        <f t="shared" si="12"/>
        <v>26.64</v>
      </c>
      <c r="DL6" s="21">
        <f t="shared" si="12"/>
        <v>28.37</v>
      </c>
      <c r="DM6" s="21">
        <f t="shared" si="12"/>
        <v>31.04</v>
      </c>
      <c r="DN6" s="21">
        <f t="shared" si="12"/>
        <v>11.59</v>
      </c>
      <c r="DO6" s="21">
        <f t="shared" si="12"/>
        <v>20.14</v>
      </c>
      <c r="DP6" s="21">
        <f t="shared" si="12"/>
        <v>23.17</v>
      </c>
      <c r="DQ6" s="21">
        <f t="shared" si="12"/>
        <v>25.29</v>
      </c>
      <c r="DR6" s="21">
        <f t="shared" si="12"/>
        <v>28.31</v>
      </c>
      <c r="DS6" s="20" t="str">
        <f>IF(DS7="","",IF(DS7="-","【-】","【"&amp;SUBSTITUTE(TEXT(DS7,"#,##0.00"),"-","△")&amp;"】"))</f>
        <v>【30.98】</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【0.00】</v>
      </c>
      <c r="EE6" s="20">
        <f>IF(EE7="",NA(),EE7)</f>
        <v>0</v>
      </c>
      <c r="EF6" s="20">
        <f t="shared" ref="EF6:EN6" si="14">IF(EF7="",NA(),EF7)</f>
        <v>0</v>
      </c>
      <c r="EG6" s="20">
        <f t="shared" si="14"/>
        <v>0</v>
      </c>
      <c r="EH6" s="20">
        <f t="shared" si="14"/>
        <v>0</v>
      </c>
      <c r="EI6" s="20">
        <f t="shared" si="14"/>
        <v>0</v>
      </c>
      <c r="EJ6" s="21">
        <f t="shared" si="14"/>
        <v>0.04</v>
      </c>
      <c r="EK6" s="21">
        <f t="shared" si="14"/>
        <v>1.6</v>
      </c>
      <c r="EL6" s="21">
        <f t="shared" si="14"/>
        <v>0.01</v>
      </c>
      <c r="EM6" s="21">
        <f t="shared" si="14"/>
        <v>0.01</v>
      </c>
      <c r="EN6" s="20">
        <f t="shared" si="14"/>
        <v>0</v>
      </c>
      <c r="EO6" s="20" t="str">
        <f>IF(EO7="","",IF(EO7="-","【-】","【"&amp;SUBSTITUTE(TEXT(EO7,"#,##0.00"),"-","△")&amp;"】"))</f>
        <v>【0.00】</v>
      </c>
    </row>
    <row r="7" spans="1:148" s="22" customFormat="1" x14ac:dyDescent="0.15">
      <c r="A7" s="14"/>
      <c r="B7" s="23">
        <v>2023</v>
      </c>
      <c r="C7" s="23">
        <v>62031</v>
      </c>
      <c r="D7" s="23">
        <v>46</v>
      </c>
      <c r="E7" s="23">
        <v>17</v>
      </c>
      <c r="F7" s="23">
        <v>6</v>
      </c>
      <c r="G7" s="23">
        <v>0</v>
      </c>
      <c r="H7" s="23" t="s">
        <v>96</v>
      </c>
      <c r="I7" s="23" t="s">
        <v>97</v>
      </c>
      <c r="J7" s="23" t="s">
        <v>98</v>
      </c>
      <c r="K7" s="23" t="s">
        <v>99</v>
      </c>
      <c r="L7" s="23" t="s">
        <v>100</v>
      </c>
      <c r="M7" s="23" t="s">
        <v>101</v>
      </c>
      <c r="N7" s="24" t="s">
        <v>102</v>
      </c>
      <c r="O7" s="24">
        <v>61.58</v>
      </c>
      <c r="P7" s="24">
        <v>0.7</v>
      </c>
      <c r="Q7" s="24">
        <v>97.27</v>
      </c>
      <c r="R7" s="24">
        <v>3833</v>
      </c>
      <c r="S7" s="24">
        <v>118692</v>
      </c>
      <c r="T7" s="24">
        <v>1311.51</v>
      </c>
      <c r="U7" s="24">
        <v>90.5</v>
      </c>
      <c r="V7" s="24">
        <v>822</v>
      </c>
      <c r="W7" s="24">
        <v>0.27</v>
      </c>
      <c r="X7" s="24">
        <v>3044.44</v>
      </c>
      <c r="Y7" s="24">
        <v>98.04</v>
      </c>
      <c r="Z7" s="24">
        <v>102.02</v>
      </c>
      <c r="AA7" s="24">
        <v>109.98</v>
      </c>
      <c r="AB7" s="24">
        <v>105.15</v>
      </c>
      <c r="AC7" s="24">
        <v>118.54</v>
      </c>
      <c r="AD7" s="24">
        <v>99.89</v>
      </c>
      <c r="AE7" s="24">
        <v>101.18</v>
      </c>
      <c r="AF7" s="24">
        <v>99.89</v>
      </c>
      <c r="AG7" s="24">
        <v>104.12</v>
      </c>
      <c r="AH7" s="24">
        <v>105.98</v>
      </c>
      <c r="AI7" s="24">
        <v>102.33</v>
      </c>
      <c r="AJ7" s="24">
        <v>63.77</v>
      </c>
      <c r="AK7" s="24">
        <v>60.23</v>
      </c>
      <c r="AL7" s="24">
        <v>26.69</v>
      </c>
      <c r="AM7" s="24">
        <v>7.23</v>
      </c>
      <c r="AN7" s="24">
        <v>0</v>
      </c>
      <c r="AO7" s="24">
        <v>89.95</v>
      </c>
      <c r="AP7" s="24">
        <v>140.63</v>
      </c>
      <c r="AQ7" s="24">
        <v>163.84</v>
      </c>
      <c r="AR7" s="24">
        <v>176.46</v>
      </c>
      <c r="AS7" s="24">
        <v>181.51</v>
      </c>
      <c r="AT7" s="24">
        <v>114.08</v>
      </c>
      <c r="AU7" s="24">
        <v>30.12</v>
      </c>
      <c r="AV7" s="24">
        <v>34.700000000000003</v>
      </c>
      <c r="AW7" s="24">
        <v>46.63</v>
      </c>
      <c r="AX7" s="24">
        <v>56.32</v>
      </c>
      <c r="AY7" s="24">
        <v>85.15</v>
      </c>
      <c r="AZ7" s="24">
        <v>138.87</v>
      </c>
      <c r="BA7" s="24">
        <v>56.53</v>
      </c>
      <c r="BB7" s="24">
        <v>59.66</v>
      </c>
      <c r="BC7" s="24">
        <v>61.64</v>
      </c>
      <c r="BD7" s="24">
        <v>69.819999999999993</v>
      </c>
      <c r="BE7" s="24">
        <v>68.63</v>
      </c>
      <c r="BF7" s="24">
        <v>2747.8</v>
      </c>
      <c r="BG7" s="24">
        <v>2700.61</v>
      </c>
      <c r="BH7" s="24">
        <v>2582.6999999999998</v>
      </c>
      <c r="BI7" s="24">
        <v>2457.98</v>
      </c>
      <c r="BJ7" s="24">
        <v>2242.71</v>
      </c>
      <c r="BK7" s="24">
        <v>1864.29</v>
      </c>
      <c r="BL7" s="24">
        <v>1095.52</v>
      </c>
      <c r="BM7" s="24">
        <v>1056.55</v>
      </c>
      <c r="BN7" s="24">
        <v>1278.54</v>
      </c>
      <c r="BO7" s="24">
        <v>1149.7</v>
      </c>
      <c r="BP7" s="24">
        <v>1069.8900000000001</v>
      </c>
      <c r="BQ7" s="24">
        <v>82.83</v>
      </c>
      <c r="BR7" s="24">
        <v>103.08</v>
      </c>
      <c r="BS7" s="24">
        <v>97.34</v>
      </c>
      <c r="BT7" s="24">
        <v>70.510000000000005</v>
      </c>
      <c r="BU7" s="24">
        <v>89.39</v>
      </c>
      <c r="BV7" s="24">
        <v>51.32</v>
      </c>
      <c r="BW7" s="24">
        <v>39.64</v>
      </c>
      <c r="BX7" s="24">
        <v>40</v>
      </c>
      <c r="BY7" s="24">
        <v>38.74</v>
      </c>
      <c r="BZ7" s="24">
        <v>35.96</v>
      </c>
      <c r="CA7" s="24">
        <v>39.89</v>
      </c>
      <c r="CB7" s="24">
        <v>239.14</v>
      </c>
      <c r="CC7" s="24">
        <v>190.82</v>
      </c>
      <c r="CD7" s="24">
        <v>199.67</v>
      </c>
      <c r="CE7" s="24">
        <v>275.85000000000002</v>
      </c>
      <c r="CF7" s="24">
        <v>219.61</v>
      </c>
      <c r="CG7" s="24">
        <v>329.91</v>
      </c>
      <c r="CH7" s="24">
        <v>449.72</v>
      </c>
      <c r="CI7" s="24">
        <v>437.27</v>
      </c>
      <c r="CJ7" s="24">
        <v>456.72</v>
      </c>
      <c r="CK7" s="24">
        <v>481.96</v>
      </c>
      <c r="CL7" s="24">
        <v>426.52</v>
      </c>
      <c r="CM7" s="24">
        <v>26.42</v>
      </c>
      <c r="CN7" s="24">
        <v>25.43</v>
      </c>
      <c r="CO7" s="24">
        <v>24.44</v>
      </c>
      <c r="CP7" s="24">
        <v>23.58</v>
      </c>
      <c r="CQ7" s="24">
        <v>24.2</v>
      </c>
      <c r="CR7" s="24">
        <v>26.7</v>
      </c>
      <c r="CS7" s="24">
        <v>30.19</v>
      </c>
      <c r="CT7" s="24">
        <v>28.77</v>
      </c>
      <c r="CU7" s="24">
        <v>26.22</v>
      </c>
      <c r="CV7" s="24">
        <v>26.12</v>
      </c>
      <c r="CW7" s="24">
        <v>28.16</v>
      </c>
      <c r="CX7" s="24">
        <v>87.97</v>
      </c>
      <c r="CY7" s="24">
        <v>88.06</v>
      </c>
      <c r="CZ7" s="24">
        <v>88.76</v>
      </c>
      <c r="DA7" s="24">
        <v>89.52</v>
      </c>
      <c r="DB7" s="24">
        <v>90.02</v>
      </c>
      <c r="DC7" s="24">
        <v>66.459999999999994</v>
      </c>
      <c r="DD7" s="24">
        <v>79.09</v>
      </c>
      <c r="DE7" s="24">
        <v>78.900000000000006</v>
      </c>
      <c r="DF7" s="24">
        <v>78.03</v>
      </c>
      <c r="DG7" s="24">
        <v>78.55</v>
      </c>
      <c r="DH7" s="24">
        <v>80.73</v>
      </c>
      <c r="DI7" s="24">
        <v>21.02</v>
      </c>
      <c r="DJ7" s="24">
        <v>23.97</v>
      </c>
      <c r="DK7" s="24">
        <v>26.64</v>
      </c>
      <c r="DL7" s="24">
        <v>28.37</v>
      </c>
      <c r="DM7" s="24">
        <v>31.04</v>
      </c>
      <c r="DN7" s="24">
        <v>11.59</v>
      </c>
      <c r="DO7" s="24">
        <v>20.14</v>
      </c>
      <c r="DP7" s="24">
        <v>23.17</v>
      </c>
      <c r="DQ7" s="24">
        <v>25.29</v>
      </c>
      <c r="DR7" s="24">
        <v>28.31</v>
      </c>
      <c r="DS7" s="24">
        <v>30.98</v>
      </c>
      <c r="DT7" s="24">
        <v>0</v>
      </c>
      <c r="DU7" s="24">
        <v>0</v>
      </c>
      <c r="DV7" s="24">
        <v>0</v>
      </c>
      <c r="DW7" s="24">
        <v>0</v>
      </c>
      <c r="DX7" s="24">
        <v>0</v>
      </c>
      <c r="DY7" s="24">
        <v>0</v>
      </c>
      <c r="DZ7" s="24">
        <v>0</v>
      </c>
      <c r="EA7" s="24">
        <v>0</v>
      </c>
      <c r="EB7" s="24">
        <v>0</v>
      </c>
      <c r="EC7" s="24">
        <v>0</v>
      </c>
      <c r="ED7" s="24">
        <v>0</v>
      </c>
      <c r="EE7" s="24">
        <v>0</v>
      </c>
      <c r="EF7" s="24">
        <v>0</v>
      </c>
      <c r="EG7" s="24">
        <v>0</v>
      </c>
      <c r="EH7" s="24">
        <v>0</v>
      </c>
      <c r="EI7" s="24">
        <v>0</v>
      </c>
      <c r="EJ7" s="24">
        <v>0.04</v>
      </c>
      <c r="EK7" s="24">
        <v>1.6</v>
      </c>
      <c r="EL7" s="24">
        <v>0.01</v>
      </c>
      <c r="EM7" s="24">
        <v>0.01</v>
      </c>
      <c r="EN7" s="24">
        <v>0</v>
      </c>
      <c r="EO7" s="24">
        <v>0</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2025-01-24T07:21:41Z</dcterms:created>
  <dcterms:modified xsi:type="dcterms:W3CDTF">2025-03-04T01:30:27Z</dcterms:modified>
  <cp:category/>
</cp:coreProperties>
</file>