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pref.yamagata.jp\engei\R07園芸振興（共有）\703‐1【県単】燃油高騰対策補助金\02 要綱改正\"/>
    </mc:Choice>
  </mc:AlternateContent>
  <bookViews>
    <workbookView xWindow="0" yWindow="0" windowWidth="23040" windowHeight="8616" tabRatio="763" firstSheet="1" activeTab="1"/>
  </bookViews>
  <sheets>
    <sheet name="別記様式１号（必須）" sheetId="1" r:id="rId1"/>
    <sheet name="様式第１号（必須）" sheetId="2" r:id="rId2"/>
    <sheet name="振込口座申出書（必須）" sheetId="5" r:id="rId3"/>
    <sheet name="様式第２号（必須）" sheetId="3" r:id="rId4"/>
    <sheet name="（適宜作成ください）現在の燃油使用量確認資料" sheetId="7" r:id="rId5"/>
    <sheet name="様式第３号（原則提出不要）" sheetId="6" r:id="rId6"/>
  </sheets>
  <definedNames>
    <definedName name="_xlnm.Print_Area" localSheetId="4">'（適宜作成ください）現在の燃油使用量確認資料'!$A$1:$N$17</definedName>
    <definedName name="_xlnm.Print_Area" localSheetId="2">'振込口座申出書（必須）'!$A$1:$H$15</definedName>
    <definedName name="_xlnm.Print_Area" localSheetId="0">'別記様式１号（必須）'!$A$1:$I$14</definedName>
    <definedName name="_xlnm.Print_Area" localSheetId="1">'様式第１号（必須）'!$A$5:$O$29</definedName>
    <definedName name="_xlnm.Print_Area" localSheetId="5">'様式第３号（原則提出不要）'!$A$1:$I$23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K8" i="7" l="1"/>
  <c r="K9" i="7"/>
  <c r="K10" i="7"/>
  <c r="K11" i="7"/>
  <c r="K12" i="7"/>
  <c r="K13" i="7"/>
  <c r="K14" i="7"/>
  <c r="K15" i="7"/>
  <c r="K16" i="7"/>
  <c r="D6" i="5" l="1"/>
  <c r="D4" i="5"/>
  <c r="L7" i="7"/>
  <c r="M7" i="7" s="1"/>
  <c r="A8" i="7"/>
  <c r="A9" i="7" s="1"/>
  <c r="A10" i="7" s="1"/>
  <c r="A11" i="7" s="1"/>
  <c r="A12" i="7" s="1"/>
  <c r="A13" i="7" s="1"/>
  <c r="A14" i="7" s="1"/>
  <c r="A15" i="7" s="1"/>
  <c r="A16" i="7" s="1"/>
  <c r="L8" i="7"/>
  <c r="M8" i="7" s="1"/>
  <c r="L9" i="7"/>
  <c r="M9" i="7" s="1"/>
  <c r="L10" i="7"/>
  <c r="M10" i="7" s="1"/>
  <c r="L11" i="7"/>
  <c r="M11" i="7" s="1"/>
  <c r="L12" i="7"/>
  <c r="M12" i="7" s="1"/>
  <c r="L13" i="7"/>
  <c r="M13" i="7" s="1"/>
  <c r="L14" i="7"/>
  <c r="M14" i="7" s="1"/>
  <c r="L15" i="7"/>
  <c r="M15" i="7" s="1"/>
  <c r="L16" i="7"/>
  <c r="M16" i="7" s="1"/>
  <c r="K13" i="2" l="1"/>
  <c r="H11" i="2"/>
  <c r="H12" i="2"/>
  <c r="H13" i="2"/>
  <c r="H14" i="2"/>
  <c r="H15" i="2"/>
  <c r="H16" i="2"/>
  <c r="H17" i="2"/>
  <c r="H18" i="2"/>
  <c r="H19" i="2"/>
  <c r="H20" i="2"/>
  <c r="E12" i="2"/>
  <c r="E13" i="2"/>
  <c r="E14" i="2"/>
  <c r="E15" i="2"/>
  <c r="E16" i="2"/>
  <c r="E17" i="2"/>
  <c r="E18" i="2"/>
  <c r="E19" i="2"/>
  <c r="E20" i="2"/>
  <c r="E11" i="2"/>
  <c r="K12" i="2" l="1"/>
  <c r="K14" i="2"/>
  <c r="K15" i="2"/>
  <c r="K16" i="2"/>
  <c r="K17" i="2"/>
  <c r="K18" i="2"/>
  <c r="K19" i="2"/>
  <c r="K20" i="2"/>
  <c r="K11" i="2"/>
  <c r="O5" i="2" l="1"/>
  <c r="I25" i="3" l="1"/>
  <c r="E10" i="3" s="1"/>
  <c r="G25" i="3"/>
  <c r="C10" i="3" s="1"/>
  <c r="C25" i="3"/>
  <c r="G10" i="3" l="1"/>
  <c r="I10" i="3" s="1"/>
  <c r="K11" i="3" s="1"/>
  <c r="G26" i="3"/>
  <c r="C11" i="3" s="1"/>
  <c r="I26" i="3"/>
  <c r="E11" i="3" s="1"/>
  <c r="L22" i="2"/>
  <c r="I22" i="2"/>
  <c r="F22" i="2"/>
  <c r="L21" i="2"/>
  <c r="I21" i="2"/>
  <c r="F21" i="2"/>
  <c r="M20" i="2"/>
  <c r="J20" i="2"/>
  <c r="G20" i="2"/>
  <c r="M19" i="2"/>
  <c r="J19" i="2"/>
  <c r="G19" i="2"/>
  <c r="M18" i="2"/>
  <c r="J18" i="2"/>
  <c r="G18" i="2"/>
  <c r="M17" i="2"/>
  <c r="J17" i="2"/>
  <c r="G17" i="2"/>
  <c r="M16" i="2"/>
  <c r="J16" i="2"/>
  <c r="G16" i="2"/>
  <c r="M15" i="2"/>
  <c r="J15" i="2"/>
  <c r="G15" i="2"/>
  <c r="M14" i="2"/>
  <c r="J14" i="2"/>
  <c r="G14" i="2"/>
  <c r="M13" i="2"/>
  <c r="J13" i="2"/>
  <c r="G13" i="2"/>
  <c r="M12" i="2"/>
  <c r="J12" i="2"/>
  <c r="G12" i="2"/>
  <c r="M11" i="2"/>
  <c r="J11" i="2"/>
  <c r="G11" i="2"/>
  <c r="O12" i="2" l="1"/>
  <c r="O11" i="2"/>
  <c r="O16" i="2"/>
  <c r="O19" i="2"/>
  <c r="O20" i="2"/>
  <c r="O15" i="2"/>
  <c r="O14" i="2"/>
  <c r="O18" i="2"/>
  <c r="O13" i="2"/>
  <c r="O17" i="2"/>
  <c r="G11" i="3"/>
  <c r="M22" i="2"/>
  <c r="I23" i="2"/>
  <c r="F23" i="2"/>
  <c r="J21" i="2"/>
  <c r="L23" i="2"/>
  <c r="G22" i="2"/>
  <c r="G21" i="2"/>
  <c r="M21" i="2"/>
  <c r="J22" i="2"/>
  <c r="M23" i="2" l="1"/>
  <c r="O22" i="2"/>
  <c r="O21" i="2"/>
  <c r="J23" i="2"/>
  <c r="G23" i="2"/>
  <c r="O23" i="2" l="1"/>
  <c r="A14" i="1" s="1"/>
  <c r="O31" i="2" l="1"/>
</calcChain>
</file>

<file path=xl/comments1.xml><?xml version="1.0" encoding="utf-8"?>
<comments xmlns="http://schemas.openxmlformats.org/spreadsheetml/2006/main">
  <authors>
    <author>user</author>
  </authors>
  <commentList>
    <comment ref="N10" authorId="0" shapeId="0">
      <text>
        <r>
          <rPr>
            <b/>
            <sz val="9"/>
            <color indexed="81"/>
            <rFont val="MS P ゴシック"/>
            <family val="3"/>
            <charset val="128"/>
          </rPr>
          <t>user:</t>
        </r>
        <r>
          <rPr>
            <sz val="9"/>
            <color indexed="81"/>
            <rFont val="MS P ゴシック"/>
            <family val="3"/>
            <charset val="128"/>
          </rPr>
          <t xml:space="preserve">
本則課税の場合は有</t>
        </r>
      </text>
    </comment>
  </commentList>
</comments>
</file>

<file path=xl/comments2.xml><?xml version="1.0" encoding="utf-8"?>
<comments xmlns="http://schemas.openxmlformats.org/spreadsheetml/2006/main">
  <authors>
    <author>user</author>
  </authors>
  <commentList>
    <comment ref="F23" authorId="0" shapeId="0">
      <text>
        <r>
          <rPr>
            <sz val="10"/>
            <color indexed="81"/>
            <rFont val="BIZ UDPゴシック"/>
            <family val="3"/>
            <charset val="128"/>
          </rPr>
          <t>地域の平均的な燃油使用量の算出にあたっては、例として以下のようなものが考えられます。
①同地域の同一品目の燃油使用量の平均値
②地域全体の燃油使用量の平均値
③JA等が作成している経営指標等</t>
        </r>
      </text>
    </comment>
  </commentList>
</comments>
</file>

<file path=xl/sharedStrings.xml><?xml version="1.0" encoding="utf-8"?>
<sst xmlns="http://schemas.openxmlformats.org/spreadsheetml/2006/main" count="165" uniqueCount="124">
  <si>
    <t>令和　年　月　日</t>
  </si>
  <si>
    <t>規則別記様式第１号</t>
    <phoneticPr fontId="2"/>
  </si>
  <si>
    <t>補助事業者</t>
    <phoneticPr fontId="2"/>
  </si>
  <si>
    <t>　住所</t>
    <phoneticPr fontId="2"/>
  </si>
  <si>
    <t>　氏名又は名称及び代表者の職氏名</t>
    <phoneticPr fontId="2"/>
  </si>
  <si>
    <t>様式第１号</t>
    <rPh sb="0" eb="2">
      <t>ヨウシキ</t>
    </rPh>
    <rPh sb="2" eb="3">
      <t>ダイ</t>
    </rPh>
    <rPh sb="4" eb="5">
      <t>ゴウ</t>
    </rPh>
    <phoneticPr fontId="2"/>
  </si>
  <si>
    <t>事　業　実　績　書</t>
    <rPh sb="0" eb="1">
      <t>コト</t>
    </rPh>
    <rPh sb="2" eb="3">
      <t>ゴウ</t>
    </rPh>
    <rPh sb="4" eb="5">
      <t>ミノル</t>
    </rPh>
    <rPh sb="6" eb="7">
      <t>イサオ</t>
    </rPh>
    <rPh sb="8" eb="9">
      <t>ショ</t>
    </rPh>
    <phoneticPr fontId="2"/>
  </si>
  <si>
    <t>１　燃油購入実績</t>
    <rPh sb="2" eb="8">
      <t>ネンユコウニュウジッセキ</t>
    </rPh>
    <phoneticPr fontId="2"/>
  </si>
  <si>
    <t>（自動入力）</t>
    <rPh sb="1" eb="5">
      <t>ジドウニュウリョク</t>
    </rPh>
    <phoneticPr fontId="2"/>
  </si>
  <si>
    <t>（単位：円、ℓ）</t>
    <rPh sb="1" eb="3">
      <t>タンイ</t>
    </rPh>
    <rPh sb="4" eb="5">
      <t>エン</t>
    </rPh>
    <phoneticPr fontId="2"/>
  </si>
  <si>
    <t>No</t>
    <phoneticPr fontId="2"/>
  </si>
  <si>
    <t>氏名</t>
    <rPh sb="0" eb="2">
      <t>シメイ</t>
    </rPh>
    <phoneticPr fontId="2"/>
  </si>
  <si>
    <t>住所</t>
    <rPh sb="0" eb="2">
      <t>ジュウショ</t>
    </rPh>
    <phoneticPr fontId="2"/>
  </si>
  <si>
    <t>補助金合計
（C＋F＋I）</t>
    <rPh sb="0" eb="3">
      <t>ホジョキン</t>
    </rPh>
    <rPh sb="3" eb="5">
      <t>ゴウケイ</t>
    </rPh>
    <phoneticPr fontId="2"/>
  </si>
  <si>
    <t>補助
単価
A</t>
    <rPh sb="0" eb="2">
      <t>ホジョ</t>
    </rPh>
    <rPh sb="3" eb="5">
      <t>タンカ</t>
    </rPh>
    <phoneticPr fontId="2"/>
  </si>
  <si>
    <t>燃油
購入数量
B</t>
    <rPh sb="0" eb="2">
      <t>ネンユ</t>
    </rPh>
    <rPh sb="3" eb="5">
      <t>コウニュウ</t>
    </rPh>
    <rPh sb="5" eb="7">
      <t>スウリョウ</t>
    </rPh>
    <phoneticPr fontId="2"/>
  </si>
  <si>
    <t>補助
単価
D</t>
    <rPh sb="0" eb="2">
      <t>ホジョ</t>
    </rPh>
    <rPh sb="3" eb="5">
      <t>タンカ</t>
    </rPh>
    <phoneticPr fontId="2"/>
  </si>
  <si>
    <t>燃油
購入数量
E</t>
    <rPh sb="0" eb="2">
      <t>ネンユ</t>
    </rPh>
    <rPh sb="3" eb="5">
      <t>コウニュウ</t>
    </rPh>
    <rPh sb="5" eb="7">
      <t>スウリョウ</t>
    </rPh>
    <phoneticPr fontId="2"/>
  </si>
  <si>
    <t>補助
単価
G</t>
    <rPh sb="0" eb="2">
      <t>ホジョ</t>
    </rPh>
    <rPh sb="3" eb="5">
      <t>タンカ</t>
    </rPh>
    <phoneticPr fontId="2"/>
  </si>
  <si>
    <t>燃油
購入数量
H</t>
    <rPh sb="0" eb="2">
      <t>ネンユ</t>
    </rPh>
    <rPh sb="3" eb="5">
      <t>コウニュウ</t>
    </rPh>
    <rPh sb="5" eb="7">
      <t>スウリョウ</t>
    </rPh>
    <phoneticPr fontId="2"/>
  </si>
  <si>
    <t>A重油</t>
    <rPh sb="1" eb="3">
      <t>ジュウユ</t>
    </rPh>
    <phoneticPr fontId="2"/>
  </si>
  <si>
    <t>灯油</t>
    <rPh sb="0" eb="2">
      <t>トウユ</t>
    </rPh>
    <phoneticPr fontId="2"/>
  </si>
  <si>
    <t>補助金合計</t>
    <rPh sb="0" eb="5">
      <t>ホジョキンゴウケイ</t>
    </rPh>
    <phoneticPr fontId="2"/>
  </si>
  <si>
    <t>（注）補助単価は0.1円単位とし、燃油購入数量は１リットル単位とし、補助金額は１円単位とし、単位未満の端数があるときは、これを切り捨てるものとする。</t>
    <rPh sb="1" eb="2">
      <t>チュウ</t>
    </rPh>
    <rPh sb="3" eb="7">
      <t>ホジョタンカ</t>
    </rPh>
    <rPh sb="11" eb="14">
      <t>エンタンイ</t>
    </rPh>
    <rPh sb="17" eb="19">
      <t>ネンユ</t>
    </rPh>
    <rPh sb="19" eb="23">
      <t>コウニュウスウリョウ</t>
    </rPh>
    <rPh sb="29" eb="31">
      <t>タンイ</t>
    </rPh>
    <rPh sb="34" eb="38">
      <t>ホジョ</t>
    </rPh>
    <rPh sb="40" eb="41">
      <t>エン</t>
    </rPh>
    <rPh sb="41" eb="43">
      <t>タンイ</t>
    </rPh>
    <rPh sb="46" eb="48">
      <t>タンイ</t>
    </rPh>
    <rPh sb="48" eb="50">
      <t>ミマン</t>
    </rPh>
    <rPh sb="51" eb="53">
      <t>ハスウ</t>
    </rPh>
    <rPh sb="63" eb="64">
      <t>キ</t>
    </rPh>
    <rPh sb="65" eb="66">
      <t>ス</t>
    </rPh>
    <phoneticPr fontId="2"/>
  </si>
  <si>
    <t>３　添付書類</t>
    <rPh sb="2" eb="6">
      <t>テンプショルイ</t>
    </rPh>
    <phoneticPr fontId="2"/>
  </si>
  <si>
    <t>当該月の燃油購入数量が確認できる書類</t>
    <phoneticPr fontId="2"/>
  </si>
  <si>
    <r>
      <t xml:space="preserve">油種
</t>
    </r>
    <r>
      <rPr>
        <sz val="9"/>
        <color theme="1"/>
        <rFont val="ＭＳ 明朝"/>
        <family val="1"/>
        <charset val="128"/>
      </rPr>
      <t>・Ａ重油
・灯油</t>
    </r>
    <r>
      <rPr>
        <sz val="9"/>
        <color theme="0"/>
        <rFont val="ＭＳ 明朝"/>
        <family val="1"/>
        <charset val="128"/>
      </rPr>
      <t>Ａ</t>
    </r>
    <r>
      <rPr>
        <sz val="9"/>
        <color theme="1"/>
        <rFont val="ＭＳ 明朝"/>
        <family val="1"/>
        <charset val="128"/>
      </rPr>
      <t>　</t>
    </r>
    <rPh sb="0" eb="2">
      <t>ユシュ</t>
    </rPh>
    <rPh sb="5" eb="7">
      <t>ジュウユ</t>
    </rPh>
    <rPh sb="9" eb="11">
      <t>トウユ</t>
    </rPh>
    <phoneticPr fontId="2"/>
  </si>
  <si>
    <r>
      <t xml:space="preserve">補助金額
C </t>
    </r>
    <r>
      <rPr>
        <sz val="8"/>
        <color theme="1"/>
        <rFont val="ＭＳ 明朝"/>
        <family val="1"/>
        <charset val="128"/>
      </rPr>
      <t>（A×B×1/2）</t>
    </r>
    <rPh sb="0" eb="4">
      <t>ホジョキンガク</t>
    </rPh>
    <phoneticPr fontId="2"/>
  </si>
  <si>
    <r>
      <t xml:space="preserve">補助金額
F </t>
    </r>
    <r>
      <rPr>
        <sz val="8"/>
        <color theme="1"/>
        <rFont val="ＭＳ 明朝"/>
        <family val="1"/>
        <charset val="128"/>
      </rPr>
      <t>（D×E×1/2）</t>
    </r>
    <rPh sb="0" eb="4">
      <t>ホジョキンガク</t>
    </rPh>
    <phoneticPr fontId="2"/>
  </si>
  <si>
    <r>
      <t xml:space="preserve">補助金額
I </t>
    </r>
    <r>
      <rPr>
        <sz val="8"/>
        <color theme="1"/>
        <rFont val="ＭＳ 明朝"/>
        <family val="1"/>
        <charset val="128"/>
      </rPr>
      <t>（G×H×1/2）</t>
    </r>
    <rPh sb="0" eb="4">
      <t>ホジョキンガク</t>
    </rPh>
    <phoneticPr fontId="2"/>
  </si>
  <si>
    <t>消費税仕入控除の有無</t>
    <rPh sb="8" eb="10">
      <t>ウム</t>
    </rPh>
    <phoneticPr fontId="2"/>
  </si>
  <si>
    <t>有</t>
    <rPh sb="0" eb="1">
      <t>アリ</t>
    </rPh>
    <phoneticPr fontId="2"/>
  </si>
  <si>
    <t>無</t>
    <rPh sb="0" eb="1">
      <t>ナシ</t>
    </rPh>
    <phoneticPr fontId="2"/>
  </si>
  <si>
    <t>様式第２号</t>
    <phoneticPr fontId="2"/>
  </si>
  <si>
    <t>省エネルギー取組計画書</t>
  </si>
  <si>
    <t>１　施設園芸における省エネルギー対策推進の考え方</t>
    <phoneticPr fontId="2"/>
  </si>
  <si>
    <t>２　燃油使用量削減等の目標</t>
  </si>
  <si>
    <t>燃油の種類</t>
  </si>
  <si>
    <t>年間（加温期間）使用量</t>
  </si>
  <si>
    <t>削減量</t>
  </si>
  <si>
    <t>削減率</t>
  </si>
  <si>
    <r>
      <t>現在</t>
    </r>
    <r>
      <rPr>
        <sz val="8"/>
        <color theme="1"/>
        <rFont val="ＭＳ 明朝"/>
        <family val="1"/>
        <charset val="128"/>
      </rPr>
      <t>（※2）</t>
    </r>
    <r>
      <rPr>
        <sz val="9"/>
        <color theme="1"/>
        <rFont val="ＭＳ 明朝"/>
        <family val="1"/>
        <charset val="128"/>
      </rPr>
      <t>①</t>
    </r>
  </si>
  <si>
    <r>
      <t xml:space="preserve">目標 </t>
    </r>
    <r>
      <rPr>
        <sz val="9"/>
        <color theme="1"/>
        <rFont val="ＭＳ 明朝"/>
        <family val="1"/>
        <charset val="128"/>
      </rPr>
      <t>②</t>
    </r>
  </si>
  <si>
    <t>③＝①－②</t>
  </si>
  <si>
    <t>④＝③／①×100</t>
  </si>
  <si>
    <r>
      <t>Ａ重油又は灯油</t>
    </r>
    <r>
      <rPr>
        <sz val="8"/>
        <color theme="1"/>
        <rFont val="ＭＳ 明朝"/>
        <family val="1"/>
        <charset val="128"/>
      </rPr>
      <t>（※1）</t>
    </r>
  </si>
  <si>
    <t>ℓ</t>
  </si>
  <si>
    <t>％</t>
  </si>
  <si>
    <t>10ａ当たり</t>
  </si>
  <si>
    <t>※1 燃油使用量は、温室の加温に用いるＡ重油を基本とするが、灯油の場合は使用量にＡ重油への</t>
  </si>
  <si>
    <t>換算係数（0.939）を乗じて算出すること</t>
  </si>
  <si>
    <t>（新規参入等の場合は、地域の平均的な使用量等でも可）</t>
  </si>
  <si>
    <t>３　目標達成に向けた取組計画</t>
  </si>
  <si>
    <t>№</t>
  </si>
  <si>
    <t>氏　名</t>
  </si>
  <si>
    <t>温室</t>
  </si>
  <si>
    <t>品目</t>
  </si>
  <si>
    <t>燃油使用量</t>
  </si>
  <si>
    <t>具体的な取組計画</t>
  </si>
  <si>
    <t>面積</t>
  </si>
  <si>
    <t>現在</t>
  </si>
  <si>
    <t>目標</t>
  </si>
  <si>
    <t>ａ</t>
  </si>
  <si>
    <t>合　　計</t>
  </si>
  <si>
    <t>４　添付資料</t>
  </si>
  <si>
    <t>現在の燃油使用量、目標の燃油使用量の算定方法を確認できる資料</t>
  </si>
  <si>
    <t>記</t>
  </si>
  <si>
    <t>氏名又は名称及び代表者の職氏名</t>
  </si>
  <si>
    <t>振込口座申出書</t>
  </si>
  <si>
    <t>振込先</t>
  </si>
  <si>
    <t>金融機関名</t>
  </si>
  <si>
    <t>本・支店名</t>
  </si>
  <si>
    <t>預金種別</t>
  </si>
  <si>
    <t>口座番号</t>
  </si>
  <si>
    <t>口座名義人</t>
    <phoneticPr fontId="2"/>
  </si>
  <si>
    <t>口座名義
（フリガナ）</t>
    <phoneticPr fontId="2"/>
  </si>
  <si>
    <t>※2 燃油の現在使用量は、原則、過去の加温年度における燃油使用量の７年中５年平均値とすること</t>
    <rPh sb="3" eb="5">
      <t>ネンユ</t>
    </rPh>
    <phoneticPr fontId="2"/>
  </si>
  <si>
    <t>２　事業完了年月日</t>
    <rPh sb="2" eb="6">
      <t>ジギョウカンリョウ</t>
    </rPh>
    <rPh sb="6" eb="9">
      <t>ネンガッピ</t>
    </rPh>
    <phoneticPr fontId="2"/>
  </si>
  <si>
    <t>様式第３号</t>
  </si>
  <si>
    <t>　山形県知事　吉　村　美栄子　殿</t>
  </si>
  <si>
    <t>　　（補助金返還相当額）</t>
  </si>
  <si>
    <t>（注）別紙として２の積算の内訳を添付すること。</t>
  </si>
  <si>
    <t>補助事業者</t>
  </si>
  <si>
    <t>住所</t>
    <phoneticPr fontId="2"/>
  </si>
  <si>
    <t>金　　　　　円</t>
  </si>
  <si>
    <t>１　規則第15条の補助金の額の確定額</t>
    <phoneticPr fontId="2"/>
  </si>
  <si>
    <t>２　消費税及び地方消費税の申告により確定した消費税仕入控除税額</t>
    <phoneticPr fontId="2"/>
  </si>
  <si>
    <t>金　　　　　円</t>
    <phoneticPr fontId="2"/>
  </si>
  <si>
    <t>　　（令和　年　月　日付け　　第　　号による額の確定通知額）</t>
    <phoneticPr fontId="2"/>
  </si>
  <si>
    <t>令和　年　月　日　</t>
    <phoneticPr fontId="2"/>
  </si>
  <si>
    <t>←こちらに数値を入力してください。</t>
    <rPh sb="5" eb="7">
      <t>スウチ</t>
    </rPh>
    <rPh sb="8" eb="10">
      <t>ニュウリョク</t>
    </rPh>
    <phoneticPr fontId="2"/>
  </si>
  <si>
    <t>（数値はホームページに掲載しています）</t>
    <rPh sb="1" eb="3">
      <t>スウチ</t>
    </rPh>
    <rPh sb="11" eb="13">
      <t>ケイサイ</t>
    </rPh>
    <phoneticPr fontId="2"/>
  </si>
  <si>
    <t>A重油換算
（×0.939）</t>
    <phoneticPr fontId="2"/>
  </si>
  <si>
    <t>備考</t>
    <rPh sb="0" eb="2">
      <t>ビコウ</t>
    </rPh>
    <phoneticPr fontId="2"/>
  </si>
  <si>
    <t>目標の
燃油使用量</t>
    <rPh sb="0" eb="2">
      <t>モクヒョウ</t>
    </rPh>
    <rPh sb="4" eb="9">
      <t>ネンユシヨウリョウ</t>
    </rPh>
    <phoneticPr fontId="2"/>
  </si>
  <si>
    <t>現在の燃油使用量</t>
    <rPh sb="0" eb="2">
      <t>ゲンザイ</t>
    </rPh>
    <rPh sb="3" eb="8">
      <t>ネンユシヨウリョウ</t>
    </rPh>
    <phoneticPr fontId="2"/>
  </si>
  <si>
    <t>栽培面積</t>
    <rPh sb="0" eb="2">
      <t>サイバイ</t>
    </rPh>
    <rPh sb="2" eb="4">
      <t>メンセキ</t>
    </rPh>
    <phoneticPr fontId="2"/>
  </si>
  <si>
    <t>地域の平均的な
燃油使用量
（10ａあたり）</t>
    <rPh sb="0" eb="2">
      <t>チイキ</t>
    </rPh>
    <rPh sb="3" eb="6">
      <t>ヘイキンテキ</t>
    </rPh>
    <rPh sb="8" eb="10">
      <t>ネンユ</t>
    </rPh>
    <rPh sb="10" eb="13">
      <t>シヨウリョウ</t>
    </rPh>
    <phoneticPr fontId="2"/>
  </si>
  <si>
    <t>油種</t>
    <rPh sb="0" eb="2">
      <t>ユシュ</t>
    </rPh>
    <phoneticPr fontId="2"/>
  </si>
  <si>
    <t>No.</t>
    <phoneticPr fontId="2"/>
  </si>
  <si>
    <t>●新規参入等、過去の燃油使用量を確認できない場合</t>
    <rPh sb="1" eb="5">
      <t>シンキサンニュウ</t>
    </rPh>
    <rPh sb="5" eb="6">
      <t>トウ</t>
    </rPh>
    <rPh sb="7" eb="9">
      <t>カコ</t>
    </rPh>
    <rPh sb="10" eb="15">
      <t>ネンユシヨウリョウ</t>
    </rPh>
    <rPh sb="16" eb="18">
      <t>カクニン</t>
    </rPh>
    <rPh sb="22" eb="24">
      <t>バアイ</t>
    </rPh>
    <phoneticPr fontId="2"/>
  </si>
  <si>
    <t>R5</t>
  </si>
  <si>
    <t>R4</t>
    <phoneticPr fontId="2"/>
  </si>
  <si>
    <t>R3</t>
    <phoneticPr fontId="2"/>
  </si>
  <si>
    <t>R2</t>
    <phoneticPr fontId="2"/>
  </si>
  <si>
    <t>R1</t>
    <phoneticPr fontId="2"/>
  </si>
  <si>
    <t>H30</t>
    <phoneticPr fontId="2"/>
  </si>
  <si>
    <t>●過去の燃油使用量を確認できる場合</t>
    <rPh sb="1" eb="3">
      <t>カコ</t>
    </rPh>
    <rPh sb="4" eb="9">
      <t>ネンユシヨウリョウ</t>
    </rPh>
    <rPh sb="10" eb="12">
      <t>カクニン</t>
    </rPh>
    <rPh sb="15" eb="17">
      <t>バアイ</t>
    </rPh>
    <phoneticPr fontId="2"/>
  </si>
  <si>
    <t>現在の燃油使用量、目標の燃油使用量</t>
    <rPh sb="0" eb="2">
      <t>ゲンザイ</t>
    </rPh>
    <rPh sb="3" eb="5">
      <t>ネンユ</t>
    </rPh>
    <rPh sb="5" eb="8">
      <t>シヨウリョウ</t>
    </rPh>
    <rPh sb="9" eb="11">
      <t>モクヒョウ</t>
    </rPh>
    <rPh sb="12" eb="14">
      <t>ネンユ</t>
    </rPh>
    <rPh sb="14" eb="17">
      <t>シヨウリョウ</t>
    </rPh>
    <phoneticPr fontId="2"/>
  </si>
  <si>
    <t>各年度における燃油使用量の総量を入力してください↓</t>
    <rPh sb="0" eb="3">
      <t>カクネンド</t>
    </rPh>
    <rPh sb="7" eb="12">
      <t>ネンユシヨウリョウ</t>
    </rPh>
    <rPh sb="13" eb="15">
      <t>ソウリョウ</t>
    </rPh>
    <rPh sb="16" eb="18">
      <t>ニュウリョク</t>
    </rPh>
    <phoneticPr fontId="2"/>
  </si>
  <si>
    <t>灯油</t>
  </si>
  <si>
    <t>A重油</t>
    <rPh sb="1" eb="3">
      <t>ジュウユ</t>
    </rPh>
    <phoneticPr fontId="2"/>
  </si>
  <si>
    <t>H29</t>
  </si>
  <si>
    <t>　山形県知事　吉　村　美栄子　殿</t>
    <phoneticPr fontId="2"/>
  </si>
  <si>
    <t>令和７年１月</t>
    <rPh sb="0" eb="2">
      <t>レイワ</t>
    </rPh>
    <rPh sb="3" eb="4">
      <t>ネン</t>
    </rPh>
    <rPh sb="5" eb="6">
      <t>ツキ</t>
    </rPh>
    <phoneticPr fontId="2"/>
  </si>
  <si>
    <t>令和７年２月</t>
    <rPh sb="0" eb="2">
      <t>レイワ</t>
    </rPh>
    <rPh sb="3" eb="4">
      <t>ネン</t>
    </rPh>
    <rPh sb="5" eb="6">
      <t>ツキ</t>
    </rPh>
    <phoneticPr fontId="2"/>
  </si>
  <si>
    <t>令和７年３月</t>
    <rPh sb="0" eb="2">
      <t>レイワ</t>
    </rPh>
    <rPh sb="3" eb="4">
      <t>ネン</t>
    </rPh>
    <rPh sb="5" eb="6">
      <t>ツキ</t>
    </rPh>
    <phoneticPr fontId="2"/>
  </si>
  <si>
    <t>令和７年</t>
    <phoneticPr fontId="2"/>
  </si>
  <si>
    <t>令和７年度山形県施設園芸用燃油価格高騰対策支援事業費補助金交付申請書</t>
    <phoneticPr fontId="2"/>
  </si>
  <si>
    <t>　令和　年　月　日付け園芸　　第　　号で交付決定の通知があった標記補助金について、令和７年度山形県施設園芸用燃油価格高騰対策支援事業費補助金交付要綱第５条第４項の規定に基づき、下記のとおり報告する。</t>
    <phoneticPr fontId="2"/>
  </si>
  <si>
    <t>令和７年度山形県施設園芸用燃油価格高騰対策支援事業費補助金に係る消費税仕入控除税額報告書</t>
    <phoneticPr fontId="2"/>
  </si>
  <si>
    <t>１月</t>
    <rPh sb="1" eb="2">
      <t>ガツ</t>
    </rPh>
    <phoneticPr fontId="2"/>
  </si>
  <si>
    <t>２月</t>
    <rPh sb="1" eb="2">
      <t>ガツ</t>
    </rPh>
    <phoneticPr fontId="2"/>
  </si>
  <si>
    <t>３月</t>
    <rPh sb="1" eb="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</si>
</sst>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0_ "/>
    <numFmt numFmtId="179" formatCode="0.0"/>
    <numFmt numFmtId="180" formatCode="m&quot;月&quot;d&quot;日&quot;;@"/>
  </numFmts>
  <fonts count="23">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9"/>
      <color theme="0"/>
      <name val="ＭＳ 明朝"/>
      <family val="1"/>
      <charset val="128"/>
    </font>
    <font>
      <sz val="10"/>
      <color theme="1"/>
      <name val="ＭＳ 明朝"/>
      <family val="1"/>
      <charset val="128"/>
    </font>
    <font>
      <sz val="8"/>
      <color theme="1"/>
      <name val="ＭＳ 明朝"/>
      <family val="1"/>
      <charset val="128"/>
    </font>
    <font>
      <sz val="10.5"/>
      <color theme="1"/>
      <name val="ＭＳ Ｐゴシック"/>
      <family val="3"/>
      <charset val="128"/>
    </font>
    <font>
      <sz val="10"/>
      <color theme="1"/>
      <name val="ＭＳ Ｐ明朝"/>
      <family val="1"/>
      <charset val="128"/>
    </font>
    <font>
      <sz val="10"/>
      <color theme="1"/>
      <name val="ＭＳ ゴシック"/>
      <family val="3"/>
      <charset val="128"/>
    </font>
    <font>
      <b/>
      <sz val="11"/>
      <color theme="1"/>
      <name val="ＭＳ 明朝"/>
      <family val="1"/>
      <charset val="128"/>
    </font>
    <font>
      <b/>
      <sz val="14"/>
      <color theme="1"/>
      <name val="ＭＳ 明朝"/>
      <family val="1"/>
      <charset val="128"/>
    </font>
    <font>
      <sz val="9"/>
      <color indexed="81"/>
      <name val="MS P ゴシック"/>
      <family val="3"/>
      <charset val="128"/>
    </font>
    <font>
      <b/>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0"/>
      <color indexed="81"/>
      <name val="BIZ UDPゴシック"/>
      <family val="3"/>
      <charset val="128"/>
    </font>
    <font>
      <sz val="12"/>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4" fillId="0" borderId="1" xfId="0" applyFont="1" applyBorder="1" applyAlignment="1">
      <alignment horizontal="center" vertical="center" wrapText="1"/>
    </xf>
    <xf numFmtId="0" fontId="1" fillId="0" borderId="0" xfId="0" applyFont="1" applyAlignment="1">
      <alignment vertical="center"/>
    </xf>
    <xf numFmtId="0" fontId="9" fillId="0" borderId="0" xfId="0" applyFont="1" applyAlignment="1">
      <alignment horizontal="left" vertical="center"/>
    </xf>
    <xf numFmtId="0" fontId="1" fillId="0" borderId="12" xfId="0" applyFont="1" applyBorder="1" applyAlignment="1">
      <alignment horizontal="left" vertical="center"/>
    </xf>
    <xf numFmtId="0" fontId="0" fillId="0" borderId="12" xfId="0" applyBorder="1">
      <alignment vertical="center"/>
    </xf>
    <xf numFmtId="0" fontId="3" fillId="0" borderId="18" xfId="0" applyFont="1" applyBorder="1" applyAlignment="1">
      <alignment horizontal="center" vertical="center" wrapText="1"/>
    </xf>
    <xf numFmtId="0" fontId="0" fillId="0" borderId="19" xfId="0" applyBorder="1">
      <alignment vertical="center"/>
    </xf>
    <xf numFmtId="3" fontId="3" fillId="0" borderId="23" xfId="0" applyNumberFormat="1" applyFont="1" applyBorder="1" applyAlignment="1">
      <alignment horizontal="right" vertical="center" wrapText="1"/>
    </xf>
    <xf numFmtId="0" fontId="3" fillId="0" borderId="24" xfId="0" applyFont="1" applyBorder="1" applyAlignment="1">
      <alignment horizontal="justify" vertical="center" wrapText="1"/>
    </xf>
    <xf numFmtId="177" fontId="3" fillId="0" borderId="0" xfId="0" applyNumberFormat="1" applyFont="1" applyBorder="1" applyAlignment="1">
      <alignment horizontal="right" vertical="center" wrapText="1"/>
    </xf>
    <xf numFmtId="178" fontId="3" fillId="0" borderId="0"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0" fontId="3" fillId="0" borderId="17" xfId="0" applyFont="1" applyBorder="1" applyAlignment="1">
      <alignment horizontal="justify" vertical="center" wrapText="1"/>
    </xf>
    <xf numFmtId="177" fontId="3" fillId="0" borderId="16" xfId="0" applyNumberFormat="1" applyFont="1" applyBorder="1" applyAlignment="1">
      <alignment horizontal="right" vertical="center" wrapText="1"/>
    </xf>
    <xf numFmtId="178" fontId="3" fillId="0" borderId="16" xfId="0" applyNumberFormat="1" applyFont="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left" vertical="center" indent="2"/>
    </xf>
    <xf numFmtId="0" fontId="10" fillId="0" borderId="0" xfId="0" applyFont="1" applyAlignment="1">
      <alignment horizontal="left" vertical="center"/>
    </xf>
    <xf numFmtId="0" fontId="3" fillId="0" borderId="3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31" xfId="0" applyFont="1" applyBorder="1" applyAlignment="1">
      <alignment horizontal="right" vertical="center" wrapText="1"/>
    </xf>
    <xf numFmtId="0" fontId="3" fillId="0" borderId="32" xfId="0" applyFont="1" applyBorder="1" applyAlignment="1">
      <alignment horizontal="justify" vertical="center" wrapText="1"/>
    </xf>
    <xf numFmtId="179" fontId="3" fillId="0" borderId="31" xfId="0" applyNumberFormat="1" applyFont="1" applyBorder="1" applyAlignment="1">
      <alignment horizontal="right" vertical="center" wrapText="1"/>
    </xf>
    <xf numFmtId="0" fontId="3" fillId="0" borderId="5" xfId="0" applyFont="1" applyBorder="1" applyAlignment="1">
      <alignment horizontal="left" vertical="center" wrapText="1"/>
    </xf>
    <xf numFmtId="179" fontId="3" fillId="0" borderId="15" xfId="0" applyNumberFormat="1" applyFont="1" applyBorder="1" applyAlignment="1">
      <alignment horizontal="right" vertical="center" wrapText="1"/>
    </xf>
    <xf numFmtId="0" fontId="3" fillId="0" borderId="33" xfId="0" applyFont="1" applyBorder="1" applyAlignment="1">
      <alignment horizontal="left" vertical="center" wrapText="1"/>
    </xf>
    <xf numFmtId="0" fontId="1" fillId="0" borderId="0" xfId="0" applyFont="1" applyAlignment="1">
      <alignment horizontal="left" vertical="center" indent="2"/>
    </xf>
    <xf numFmtId="0" fontId="1" fillId="0" borderId="12" xfId="0" applyFont="1" applyBorder="1">
      <alignment vertical="center"/>
    </xf>
    <xf numFmtId="0" fontId="3" fillId="0" borderId="12"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center" vertical="center"/>
    </xf>
    <xf numFmtId="0" fontId="15"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2" borderId="0" xfId="0" applyFont="1" applyFill="1" applyAlignment="1">
      <alignment horizontal="right" vertical="center"/>
    </xf>
    <xf numFmtId="0" fontId="0" fillId="0" borderId="0" xfId="0" applyAlignment="1">
      <alignment horizontal="right" vertical="center"/>
    </xf>
    <xf numFmtId="56" fontId="0" fillId="0" borderId="0" xfId="0" applyNumberFormat="1">
      <alignment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176" fontId="3" fillId="2" borderId="1" xfId="0" applyNumberFormat="1" applyFont="1" applyFill="1" applyBorder="1">
      <alignment vertical="center"/>
    </xf>
    <xf numFmtId="176" fontId="3" fillId="2" borderId="2" xfId="0" applyNumberFormat="1" applyFont="1" applyFill="1" applyBorder="1">
      <alignment vertical="center"/>
    </xf>
    <xf numFmtId="180" fontId="1" fillId="2" borderId="0" xfId="0" applyNumberFormat="1" applyFont="1" applyFill="1" applyAlignment="1">
      <alignment horizontal="left" vertical="center"/>
    </xf>
    <xf numFmtId="0" fontId="3" fillId="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2" borderId="20" xfId="0" applyFont="1" applyFill="1" applyBorder="1" applyAlignment="1">
      <alignment horizontal="right" vertical="center" wrapText="1"/>
    </xf>
    <xf numFmtId="3" fontId="3" fillId="2" borderId="23" xfId="0" applyNumberFormat="1" applyFont="1" applyFill="1" applyBorder="1" applyAlignment="1">
      <alignment horizontal="right" vertical="center" wrapText="1"/>
    </xf>
    <xf numFmtId="0" fontId="4" fillId="2" borderId="29"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0" fillId="0" borderId="0" xfId="0" applyNumberFormat="1">
      <alignment vertical="center"/>
    </xf>
    <xf numFmtId="3" fontId="3" fillId="0" borderId="1" xfId="0" applyNumberFormat="1" applyFon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5" xfId="0" applyBorder="1">
      <alignment vertical="center"/>
    </xf>
    <xf numFmtId="0" fontId="16" fillId="0" borderId="0" xfId="0" applyFont="1">
      <alignment vertical="center"/>
    </xf>
    <xf numFmtId="0" fontId="16" fillId="0" borderId="1" xfId="0" applyFont="1" applyBorder="1">
      <alignment vertical="center"/>
    </xf>
    <xf numFmtId="176" fontId="16" fillId="0" borderId="1" xfId="0" applyNumberFormat="1" applyFont="1" applyBorder="1">
      <alignment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lignment vertical="center"/>
    </xf>
    <xf numFmtId="0" fontId="16" fillId="0" borderId="1"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horizontal="center" vertical="center"/>
    </xf>
    <xf numFmtId="0" fontId="16" fillId="0" borderId="13" xfId="0" applyFont="1" applyBorder="1" applyAlignment="1">
      <alignment horizontal="center" vertical="center"/>
    </xf>
    <xf numFmtId="178" fontId="16" fillId="0" borderId="1" xfId="0" applyNumberFormat="1" applyFont="1" applyBorder="1">
      <alignment vertical="center"/>
    </xf>
    <xf numFmtId="176" fontId="18" fillId="0" borderId="1" xfId="0" applyNumberFormat="1" applyFont="1" applyBorder="1">
      <alignment vertical="center"/>
    </xf>
    <xf numFmtId="0" fontId="16" fillId="0" borderId="1" xfId="0" applyFont="1" applyBorder="1" applyAlignment="1">
      <alignment horizontal="center" vertical="center"/>
    </xf>
    <xf numFmtId="0" fontId="16" fillId="0" borderId="17" xfId="0" applyFont="1" applyBorder="1" applyAlignment="1">
      <alignment horizontal="center" vertical="center"/>
    </xf>
    <xf numFmtId="179" fontId="0" fillId="0" borderId="1" xfId="0" applyNumberFormat="1" applyBorder="1">
      <alignment vertical="center"/>
    </xf>
    <xf numFmtId="179" fontId="0" fillId="0" borderId="44" xfId="0" applyNumberFormat="1" applyBorder="1">
      <alignment vertical="center"/>
    </xf>
    <xf numFmtId="179" fontId="0" fillId="0" borderId="46" xfId="0" applyNumberFormat="1" applyBorder="1">
      <alignment vertical="center"/>
    </xf>
    <xf numFmtId="179" fontId="0" fillId="0" borderId="47" xfId="0" applyNumberFormat="1" applyBorder="1">
      <alignment vertical="center"/>
    </xf>
    <xf numFmtId="0" fontId="1" fillId="0" borderId="0" xfId="0" applyFont="1" applyAlignment="1">
      <alignment vertical="center" wrapText="1"/>
    </xf>
    <xf numFmtId="0" fontId="1" fillId="2" borderId="0" xfId="0" applyFont="1" applyFill="1" applyAlignment="1">
      <alignment vertical="center" wrapText="1"/>
    </xf>
    <xf numFmtId="0" fontId="1" fillId="2" borderId="0" xfId="0" applyFont="1" applyFill="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left" vertical="center" wrapText="1"/>
    </xf>
    <xf numFmtId="0" fontId="3" fillId="0" borderId="1" xfId="0" applyFont="1" applyBorder="1" applyAlignment="1">
      <alignment horizontal="center" vertical="center" wrapText="1"/>
    </xf>
    <xf numFmtId="0" fontId="3" fillId="0" borderId="12"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3" fillId="0" borderId="1" xfId="0" applyFont="1" applyBorder="1">
      <alignmen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1"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0" borderId="26" xfId="0" applyFont="1" applyBorder="1" applyAlignment="1">
      <alignment horizontal="center" vertical="center" wrapText="1"/>
    </xf>
    <xf numFmtId="0" fontId="3" fillId="2" borderId="29" xfId="0" applyFont="1" applyFill="1" applyBorder="1" applyAlignment="1">
      <alignment horizontal="right"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179" fontId="3" fillId="0" borderId="38"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0" fontId="3" fillId="0" borderId="39" xfId="0" applyFont="1" applyBorder="1" applyAlignment="1">
      <alignment horizontal="justify" vertical="center" wrapText="1"/>
    </xf>
    <xf numFmtId="0" fontId="3" fillId="0" borderId="32" xfId="0" applyFont="1" applyBorder="1" applyAlignment="1">
      <alignment horizontal="justify"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176" fontId="16" fillId="0" borderId="15"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6" fillId="0" borderId="1" xfId="0" applyFont="1" applyBorder="1" applyAlignment="1">
      <alignment horizontal="center" vertical="center" wrapText="1"/>
    </xf>
    <xf numFmtId="176" fontId="16" fillId="0" borderId="16" xfId="0" applyNumberFormat="1" applyFont="1" applyBorder="1" applyAlignment="1">
      <alignment horizontal="center" vertical="center"/>
    </xf>
    <xf numFmtId="0" fontId="16" fillId="0" borderId="1"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219076</xdr:colOff>
      <xdr:row>2</xdr:row>
      <xdr:rowOff>200025</xdr:rowOff>
    </xdr:from>
    <xdr:to>
      <xdr:col>14</xdr:col>
      <xdr:colOff>485776</xdr:colOff>
      <xdr:row>5</xdr:row>
      <xdr:rowOff>0</xdr:rowOff>
    </xdr:to>
    <xdr:sp macro="" textlink="">
      <xdr:nvSpPr>
        <xdr:cNvPr id="2" name="テキスト ボックス 1"/>
        <xdr:cNvSpPr txBox="1"/>
      </xdr:nvSpPr>
      <xdr:spPr>
        <a:xfrm>
          <a:off x="6391276" y="685800"/>
          <a:ext cx="3695700" cy="51435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a:t>色塗り部分のセルに入力ください。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100853</xdr:colOff>
      <xdr:row>7</xdr:row>
      <xdr:rowOff>22411</xdr:rowOff>
    </xdr:from>
    <xdr:to>
      <xdr:col>9</xdr:col>
      <xdr:colOff>164727</xdr:colOff>
      <xdr:row>14</xdr:row>
      <xdr:rowOff>134470</xdr:rowOff>
    </xdr:to>
    <xdr:sp macro="" textlink="">
      <xdr:nvSpPr>
        <xdr:cNvPr id="2" name="テキスト ボックス 1"/>
        <xdr:cNvSpPr txBox="1"/>
      </xdr:nvSpPr>
      <xdr:spPr>
        <a:xfrm>
          <a:off x="2678206" y="1972235"/>
          <a:ext cx="2798109" cy="1680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様式２号の現在使用量及び目標使用量の根拠資料としてご活用ください。</a:t>
          </a:r>
          <a:endParaRPr kumimoji="1" lang="en-US" altLang="ja-JP" sz="1400"/>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4"/>
  <sheetViews>
    <sheetView view="pageBreakPreview" zoomScaleNormal="100" zoomScaleSheetLayoutView="100" workbookViewId="0"/>
  </sheetViews>
  <sheetFormatPr defaultRowHeight="18"/>
  <sheetData>
    <row r="1" spans="1:9">
      <c r="A1" s="1" t="s">
        <v>1</v>
      </c>
      <c r="B1" s="1"/>
      <c r="C1" s="1"/>
      <c r="D1" s="1"/>
      <c r="E1" s="1"/>
      <c r="F1" s="1"/>
      <c r="G1" s="1"/>
      <c r="H1" s="1"/>
      <c r="I1" s="1"/>
    </row>
    <row r="2" spans="1:9" ht="19.8">
      <c r="A2" s="1"/>
      <c r="B2" s="1"/>
      <c r="C2" s="1"/>
      <c r="D2" s="1"/>
      <c r="E2" s="1"/>
      <c r="F2" s="1"/>
      <c r="G2" s="47"/>
      <c r="H2" s="1"/>
      <c r="I2" s="51" t="s">
        <v>0</v>
      </c>
    </row>
    <row r="3" spans="1:9">
      <c r="A3" s="1"/>
      <c r="B3" s="1"/>
      <c r="C3" s="1"/>
      <c r="D3" s="1"/>
      <c r="E3" s="1"/>
      <c r="F3" s="1"/>
      <c r="G3" s="1"/>
      <c r="H3" s="1"/>
      <c r="I3" s="1"/>
    </row>
    <row r="4" spans="1:9">
      <c r="A4" s="1" t="s">
        <v>113</v>
      </c>
      <c r="B4" s="1"/>
      <c r="C4" s="1"/>
      <c r="D4" s="1"/>
      <c r="E4" s="1"/>
      <c r="F4" s="1"/>
      <c r="G4" s="1"/>
      <c r="H4" s="1"/>
      <c r="I4" s="1"/>
    </row>
    <row r="5" spans="1:9">
      <c r="A5" s="1"/>
      <c r="B5" s="1"/>
      <c r="C5" s="1"/>
      <c r="D5" s="1"/>
      <c r="E5" s="1"/>
      <c r="F5" s="1"/>
      <c r="G5" s="1"/>
      <c r="H5" s="1"/>
      <c r="I5" s="1"/>
    </row>
    <row r="6" spans="1:9">
      <c r="A6" s="1"/>
      <c r="B6" s="1"/>
      <c r="C6" s="1"/>
      <c r="D6" s="1"/>
      <c r="E6" s="1"/>
      <c r="F6" s="1"/>
      <c r="G6" s="1"/>
      <c r="H6" s="1"/>
      <c r="I6" s="1"/>
    </row>
    <row r="7" spans="1:9">
      <c r="A7" s="1"/>
      <c r="B7" s="1"/>
      <c r="C7" s="1"/>
      <c r="D7" s="1"/>
      <c r="E7" s="48" t="s">
        <v>2</v>
      </c>
      <c r="F7" s="97" t="s">
        <v>3</v>
      </c>
      <c r="G7" s="97"/>
      <c r="H7" s="97"/>
      <c r="I7" s="97"/>
    </row>
    <row r="8" spans="1:9">
      <c r="A8" s="1"/>
      <c r="B8" s="1"/>
      <c r="C8" s="1"/>
      <c r="D8" s="1"/>
      <c r="E8" s="1"/>
      <c r="F8" s="98" t="s">
        <v>4</v>
      </c>
      <c r="G8" s="98"/>
      <c r="H8" s="98"/>
      <c r="I8" s="98"/>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99" t="s">
        <v>118</v>
      </c>
      <c r="B12" s="99"/>
      <c r="C12" s="99"/>
      <c r="D12" s="99"/>
      <c r="E12" s="99"/>
      <c r="F12" s="99"/>
      <c r="G12" s="99"/>
      <c r="H12" s="99"/>
      <c r="I12" s="99"/>
    </row>
    <row r="13" spans="1:9">
      <c r="A13" s="1"/>
      <c r="B13" s="1"/>
      <c r="C13" s="1"/>
      <c r="D13" s="1"/>
      <c r="E13" s="1"/>
      <c r="F13" s="1"/>
      <c r="G13" s="1"/>
      <c r="H13" s="1"/>
      <c r="I13" s="1"/>
    </row>
    <row r="14" spans="1:9" ht="60.75" customHeight="1">
      <c r="A14" s="96" t="str">
        <f>"　令和７年度において、山形県施設園芸用燃油価格高騰対策支援事業について、標記補助金"&amp;FIXED('様式第１号（必須）'!O23,0,FALSE)&amp;"円を交付されるよう、山形県補助金等の適正化に関する規則第５条の規定により関係書類を添付して申請する。"</f>
        <v>　令和７年度において、山形県施設園芸用燃油価格高騰対策支援事業について、標記補助金0円を交付されるよう、山形県補助金等の適正化に関する規則第５条の規定により関係書類を添付して申請する。</v>
      </c>
      <c r="B14" s="96"/>
      <c r="C14" s="96"/>
      <c r="D14" s="96"/>
      <c r="E14" s="96"/>
      <c r="F14" s="96"/>
      <c r="G14" s="96"/>
      <c r="H14" s="96"/>
      <c r="I14" s="96"/>
    </row>
  </sheetData>
  <mergeCells count="4">
    <mergeCell ref="A14:I14"/>
    <mergeCell ref="F7:I7"/>
    <mergeCell ref="F8:I8"/>
    <mergeCell ref="A12:I12"/>
  </mergeCells>
  <phoneticPr fontId="2"/>
  <pageMargins left="0.70866141732283472" right="0.35433070866141736"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33"/>
  <sheetViews>
    <sheetView tabSelected="1" view="pageBreakPreview" zoomScaleNormal="100" zoomScaleSheetLayoutView="100" workbookViewId="0"/>
  </sheetViews>
  <sheetFormatPr defaultRowHeight="18"/>
  <cols>
    <col min="1" max="1" width="4.19921875" customWidth="1"/>
    <col min="2" max="2" width="11.69921875" customWidth="1"/>
    <col min="3" max="3" width="16.3984375" customWidth="1"/>
    <col min="4" max="4" width="7.3984375" customWidth="1"/>
    <col min="5" max="5" width="7.09765625" customWidth="1"/>
    <col min="6" max="6" width="9.5" bestFit="1" customWidth="1"/>
    <col min="7" max="7" width="11.5" customWidth="1"/>
    <col min="8" max="8" width="6.59765625" customWidth="1"/>
    <col min="9" max="9" width="9.09765625" customWidth="1"/>
    <col min="10" max="10" width="11.5" customWidth="1"/>
    <col min="11" max="11" width="6.69921875" customWidth="1"/>
    <col min="12" max="12" width="9.09765625" customWidth="1"/>
    <col min="13" max="13" width="11.5" customWidth="1"/>
    <col min="14" max="14" width="7.19921875" customWidth="1"/>
    <col min="15" max="15" width="14.09765625" customWidth="1"/>
  </cols>
  <sheetData>
    <row r="1" spans="1:17">
      <c r="D1" s="73"/>
      <c r="E1" s="74" t="s">
        <v>121</v>
      </c>
      <c r="F1" s="74" t="s">
        <v>122</v>
      </c>
      <c r="G1" s="75" t="s">
        <v>123</v>
      </c>
    </row>
    <row r="2" spans="1:17">
      <c r="D2" s="76" t="s">
        <v>20</v>
      </c>
      <c r="E2" s="92">
        <v>30.8</v>
      </c>
      <c r="F2" s="92">
        <v>33</v>
      </c>
      <c r="G2" s="93">
        <v>33.700000000000003</v>
      </c>
      <c r="H2" t="s">
        <v>90</v>
      </c>
    </row>
    <row r="3" spans="1:17" ht="18.600000000000001" thickBot="1">
      <c r="D3" s="77" t="s">
        <v>21</v>
      </c>
      <c r="E3" s="94">
        <v>32</v>
      </c>
      <c r="F3" s="94">
        <v>35</v>
      </c>
      <c r="G3" s="95">
        <v>35.799999999999997</v>
      </c>
      <c r="H3" t="s">
        <v>91</v>
      </c>
    </row>
    <row r="5" spans="1:17">
      <c r="A5" s="1" t="s">
        <v>5</v>
      </c>
      <c r="O5" s="52" t="str">
        <f>'別記様式１号（必須）'!F8</f>
        <v>　氏名又は名称及び代表者の職氏名</v>
      </c>
    </row>
    <row r="6" spans="1:17" ht="30.75" customHeight="1">
      <c r="A6" s="99" t="s">
        <v>6</v>
      </c>
      <c r="B6" s="99"/>
      <c r="C6" s="99"/>
      <c r="D6" s="99"/>
      <c r="E6" s="99"/>
      <c r="F6" s="99"/>
      <c r="G6" s="99"/>
      <c r="H6" s="99"/>
      <c r="I6" s="99"/>
      <c r="J6" s="99"/>
      <c r="K6" s="99"/>
      <c r="L6" s="99"/>
      <c r="M6" s="99"/>
      <c r="N6" s="99"/>
      <c r="O6" s="99"/>
    </row>
    <row r="7" spans="1:17" ht="13.5" customHeight="1">
      <c r="A7" s="100" t="s">
        <v>7</v>
      </c>
      <c r="B7" s="100"/>
      <c r="C7" s="100"/>
      <c r="D7" s="100"/>
      <c r="E7" s="100"/>
      <c r="F7" s="100"/>
      <c r="G7" s="100"/>
      <c r="H7" s="100"/>
      <c r="I7" s="100"/>
      <c r="J7" s="100"/>
      <c r="K7" s="100"/>
      <c r="L7" s="100"/>
      <c r="M7" s="100"/>
      <c r="N7" s="100"/>
      <c r="O7" s="100"/>
    </row>
    <row r="8" spans="1:17">
      <c r="A8" s="112"/>
      <c r="B8" s="112"/>
      <c r="C8" s="112"/>
      <c r="D8" s="3"/>
      <c r="E8" s="3" t="s">
        <v>8</v>
      </c>
      <c r="F8" s="3"/>
      <c r="G8" s="3"/>
      <c r="H8" s="3" t="s">
        <v>8</v>
      </c>
      <c r="I8" s="3"/>
      <c r="J8" s="3"/>
      <c r="K8" s="3" t="s">
        <v>8</v>
      </c>
      <c r="L8" s="3"/>
      <c r="M8" s="3"/>
      <c r="N8" s="3"/>
      <c r="O8" s="4" t="s">
        <v>9</v>
      </c>
    </row>
    <row r="9" spans="1:17" ht="18.75" customHeight="1">
      <c r="A9" s="109" t="s">
        <v>10</v>
      </c>
      <c r="B9" s="109" t="s">
        <v>11</v>
      </c>
      <c r="C9" s="109" t="s">
        <v>12</v>
      </c>
      <c r="D9" s="111" t="s">
        <v>26</v>
      </c>
      <c r="E9" s="109" t="s">
        <v>114</v>
      </c>
      <c r="F9" s="109"/>
      <c r="G9" s="109"/>
      <c r="H9" s="109" t="s">
        <v>115</v>
      </c>
      <c r="I9" s="109"/>
      <c r="J9" s="109"/>
      <c r="K9" s="109" t="s">
        <v>116</v>
      </c>
      <c r="L9" s="109"/>
      <c r="M9" s="109"/>
      <c r="N9" s="10"/>
      <c r="O9" s="101" t="s">
        <v>13</v>
      </c>
    </row>
    <row r="10" spans="1:17" ht="39.75" customHeight="1">
      <c r="A10" s="109"/>
      <c r="B10" s="109"/>
      <c r="C10" s="109"/>
      <c r="D10" s="109"/>
      <c r="E10" s="8" t="s">
        <v>14</v>
      </c>
      <c r="F10" s="8" t="s">
        <v>15</v>
      </c>
      <c r="G10" s="8" t="s">
        <v>27</v>
      </c>
      <c r="H10" s="8" t="s">
        <v>16</v>
      </c>
      <c r="I10" s="8" t="s">
        <v>17</v>
      </c>
      <c r="J10" s="8" t="s">
        <v>28</v>
      </c>
      <c r="K10" s="8" t="s">
        <v>18</v>
      </c>
      <c r="L10" s="8" t="s">
        <v>19</v>
      </c>
      <c r="M10" s="8" t="s">
        <v>29</v>
      </c>
      <c r="N10" s="15" t="s">
        <v>30</v>
      </c>
      <c r="O10" s="102"/>
    </row>
    <row r="11" spans="1:17" ht="18" customHeight="1">
      <c r="A11" s="9">
        <v>1</v>
      </c>
      <c r="B11" s="54"/>
      <c r="C11" s="54"/>
      <c r="D11" s="56" t="s">
        <v>20</v>
      </c>
      <c r="E11" s="9">
        <f>IF($D11=D$2,E$2,E$3)</f>
        <v>30.8</v>
      </c>
      <c r="F11" s="58"/>
      <c r="G11" s="11">
        <f>ROUNDDOWN(E11*F11*1/2,0)</f>
        <v>0</v>
      </c>
      <c r="H11" s="9">
        <f>IF($D11=D$2,F$2,F$3)</f>
        <v>33</v>
      </c>
      <c r="I11" s="58"/>
      <c r="J11" s="11">
        <f>ROUNDDOWN(H11*I11*1/2,0)</f>
        <v>0</v>
      </c>
      <c r="K11" s="9">
        <f>IF($D11=D$2,G$2,G$3)</f>
        <v>33.700000000000003</v>
      </c>
      <c r="L11" s="58"/>
      <c r="M11" s="11">
        <f>ROUNDDOWN(K11*L11*1/2,0)</f>
        <v>0</v>
      </c>
      <c r="N11" s="58" t="s">
        <v>31</v>
      </c>
      <c r="O11" s="11">
        <f>IF(N11="有",ROUND((G11+J11+M11)/1.1,0),(G11+J11+M11))</f>
        <v>0</v>
      </c>
      <c r="Q11" t="s">
        <v>31</v>
      </c>
    </row>
    <row r="12" spans="1:17" ht="18" customHeight="1">
      <c r="A12" s="9">
        <v>2</v>
      </c>
      <c r="B12" s="54"/>
      <c r="C12" s="54"/>
      <c r="D12" s="56" t="s">
        <v>21</v>
      </c>
      <c r="E12" s="9">
        <f t="shared" ref="E12:E20" si="0">IF($D12=D$2,E$2,E$3)</f>
        <v>32</v>
      </c>
      <c r="F12" s="58"/>
      <c r="G12" s="11">
        <f t="shared" ref="G12:G20" si="1">ROUNDDOWN(E12*F12*1/2,0)</f>
        <v>0</v>
      </c>
      <c r="H12" s="9">
        <f t="shared" ref="H12:H20" si="2">IF($D12=D$2,F$2,F$3)</f>
        <v>35</v>
      </c>
      <c r="I12" s="58"/>
      <c r="J12" s="11">
        <f t="shared" ref="J12:J20" si="3">ROUNDDOWN(H12*I12*1/2,0)</f>
        <v>0</v>
      </c>
      <c r="K12" s="9">
        <f t="shared" ref="K12:K20" si="4">IF($D12=D$2,G$2,G$3)</f>
        <v>35.799999999999997</v>
      </c>
      <c r="L12" s="58"/>
      <c r="M12" s="11">
        <f t="shared" ref="M12:M20" si="5">ROUNDDOWN(K12*L12*1/2,0)</f>
        <v>0</v>
      </c>
      <c r="N12" s="58" t="s">
        <v>32</v>
      </c>
      <c r="O12" s="11">
        <f t="shared" ref="O12:O20" si="6">IF(N12="有",ROUND((G12+J12+M12)/1.1,0),(G12+J12+M12))</f>
        <v>0</v>
      </c>
      <c r="Q12" t="s">
        <v>32</v>
      </c>
    </row>
    <row r="13" spans="1:17" ht="18" customHeight="1">
      <c r="A13" s="9">
        <v>3</v>
      </c>
      <c r="B13" s="54"/>
      <c r="C13" s="54"/>
      <c r="D13" s="56"/>
      <c r="E13" s="9">
        <f t="shared" si="0"/>
        <v>32</v>
      </c>
      <c r="F13" s="58"/>
      <c r="G13" s="11">
        <f t="shared" si="1"/>
        <v>0</v>
      </c>
      <c r="H13" s="9">
        <f t="shared" si="2"/>
        <v>35</v>
      </c>
      <c r="I13" s="58"/>
      <c r="J13" s="11">
        <f t="shared" si="3"/>
        <v>0</v>
      </c>
      <c r="K13" s="9">
        <f>IF($D13=D$2,G$2,G$3)</f>
        <v>35.799999999999997</v>
      </c>
      <c r="L13" s="58"/>
      <c r="M13" s="11">
        <f t="shared" si="5"/>
        <v>0</v>
      </c>
      <c r="N13" s="58"/>
      <c r="O13" s="11">
        <f t="shared" si="6"/>
        <v>0</v>
      </c>
    </row>
    <row r="14" spans="1:17" ht="18" customHeight="1">
      <c r="A14" s="9">
        <v>4</v>
      </c>
      <c r="B14" s="54"/>
      <c r="C14" s="54"/>
      <c r="D14" s="56"/>
      <c r="E14" s="9">
        <f t="shared" si="0"/>
        <v>32</v>
      </c>
      <c r="F14" s="58"/>
      <c r="G14" s="11">
        <f t="shared" si="1"/>
        <v>0</v>
      </c>
      <c r="H14" s="9">
        <f t="shared" si="2"/>
        <v>35</v>
      </c>
      <c r="I14" s="58"/>
      <c r="J14" s="11">
        <f t="shared" si="3"/>
        <v>0</v>
      </c>
      <c r="K14" s="9">
        <f t="shared" si="4"/>
        <v>35.799999999999997</v>
      </c>
      <c r="L14" s="58"/>
      <c r="M14" s="11">
        <f t="shared" si="5"/>
        <v>0</v>
      </c>
      <c r="N14" s="58"/>
      <c r="O14" s="11">
        <f t="shared" si="6"/>
        <v>0</v>
      </c>
    </row>
    <row r="15" spans="1:17" ht="18" customHeight="1">
      <c r="A15" s="9">
        <v>5</v>
      </c>
      <c r="B15" s="54"/>
      <c r="C15" s="54"/>
      <c r="D15" s="56"/>
      <c r="E15" s="9">
        <f t="shared" si="0"/>
        <v>32</v>
      </c>
      <c r="F15" s="58"/>
      <c r="G15" s="11">
        <f t="shared" si="1"/>
        <v>0</v>
      </c>
      <c r="H15" s="9">
        <f t="shared" si="2"/>
        <v>35</v>
      </c>
      <c r="I15" s="58"/>
      <c r="J15" s="11">
        <f t="shared" si="3"/>
        <v>0</v>
      </c>
      <c r="K15" s="9">
        <f t="shared" si="4"/>
        <v>35.799999999999997</v>
      </c>
      <c r="L15" s="58"/>
      <c r="M15" s="11">
        <f t="shared" si="5"/>
        <v>0</v>
      </c>
      <c r="N15" s="58"/>
      <c r="O15" s="11">
        <f t="shared" si="6"/>
        <v>0</v>
      </c>
    </row>
    <row r="16" spans="1:17" ht="18" customHeight="1">
      <c r="A16" s="9">
        <v>6</v>
      </c>
      <c r="B16" s="54"/>
      <c r="C16" s="54"/>
      <c r="D16" s="56"/>
      <c r="E16" s="9">
        <f t="shared" si="0"/>
        <v>32</v>
      </c>
      <c r="F16" s="58"/>
      <c r="G16" s="11">
        <f t="shared" si="1"/>
        <v>0</v>
      </c>
      <c r="H16" s="9">
        <f t="shared" si="2"/>
        <v>35</v>
      </c>
      <c r="I16" s="58"/>
      <c r="J16" s="11">
        <f t="shared" si="3"/>
        <v>0</v>
      </c>
      <c r="K16" s="9">
        <f t="shared" si="4"/>
        <v>35.799999999999997</v>
      </c>
      <c r="L16" s="58"/>
      <c r="M16" s="11">
        <f t="shared" si="5"/>
        <v>0</v>
      </c>
      <c r="N16" s="58"/>
      <c r="O16" s="11">
        <f t="shared" si="6"/>
        <v>0</v>
      </c>
    </row>
    <row r="17" spans="1:15" ht="18" customHeight="1">
      <c r="A17" s="9">
        <v>7</v>
      </c>
      <c r="B17" s="54"/>
      <c r="C17" s="54"/>
      <c r="D17" s="56"/>
      <c r="E17" s="9">
        <f t="shared" si="0"/>
        <v>32</v>
      </c>
      <c r="F17" s="58"/>
      <c r="G17" s="11">
        <f t="shared" si="1"/>
        <v>0</v>
      </c>
      <c r="H17" s="9">
        <f t="shared" si="2"/>
        <v>35</v>
      </c>
      <c r="I17" s="58"/>
      <c r="J17" s="11">
        <f t="shared" si="3"/>
        <v>0</v>
      </c>
      <c r="K17" s="9">
        <f t="shared" si="4"/>
        <v>35.799999999999997</v>
      </c>
      <c r="L17" s="58"/>
      <c r="M17" s="11">
        <f t="shared" si="5"/>
        <v>0</v>
      </c>
      <c r="N17" s="58"/>
      <c r="O17" s="11">
        <f t="shared" si="6"/>
        <v>0</v>
      </c>
    </row>
    <row r="18" spans="1:15" ht="18" customHeight="1">
      <c r="A18" s="9">
        <v>8</v>
      </c>
      <c r="B18" s="54"/>
      <c r="C18" s="54"/>
      <c r="D18" s="56"/>
      <c r="E18" s="9">
        <f t="shared" si="0"/>
        <v>32</v>
      </c>
      <c r="F18" s="58"/>
      <c r="G18" s="11">
        <f t="shared" si="1"/>
        <v>0</v>
      </c>
      <c r="H18" s="9">
        <f t="shared" si="2"/>
        <v>35</v>
      </c>
      <c r="I18" s="58"/>
      <c r="J18" s="11">
        <f>ROUNDDOWN(H18*I18*1/2,0)</f>
        <v>0</v>
      </c>
      <c r="K18" s="9">
        <f t="shared" si="4"/>
        <v>35.799999999999997</v>
      </c>
      <c r="L18" s="58"/>
      <c r="M18" s="11">
        <f t="shared" si="5"/>
        <v>0</v>
      </c>
      <c r="N18" s="58"/>
      <c r="O18" s="11">
        <f t="shared" si="6"/>
        <v>0</v>
      </c>
    </row>
    <row r="19" spans="1:15" ht="18" customHeight="1">
      <c r="A19" s="9">
        <v>9</v>
      </c>
      <c r="B19" s="54"/>
      <c r="C19" s="54"/>
      <c r="D19" s="56"/>
      <c r="E19" s="9">
        <f t="shared" si="0"/>
        <v>32</v>
      </c>
      <c r="F19" s="58"/>
      <c r="G19" s="11">
        <f t="shared" si="1"/>
        <v>0</v>
      </c>
      <c r="H19" s="9">
        <f t="shared" si="2"/>
        <v>35</v>
      </c>
      <c r="I19" s="58"/>
      <c r="J19" s="11">
        <f t="shared" si="3"/>
        <v>0</v>
      </c>
      <c r="K19" s="9">
        <f t="shared" si="4"/>
        <v>35.799999999999997</v>
      </c>
      <c r="L19" s="58"/>
      <c r="M19" s="11">
        <f>ROUNDDOWN(K19*L19*1/2,0)</f>
        <v>0</v>
      </c>
      <c r="N19" s="58"/>
      <c r="O19" s="11">
        <f t="shared" si="6"/>
        <v>0</v>
      </c>
    </row>
    <row r="20" spans="1:15" ht="18" customHeight="1" thickBot="1">
      <c r="A20" s="12">
        <v>10</v>
      </c>
      <c r="B20" s="55"/>
      <c r="C20" s="55"/>
      <c r="D20" s="57"/>
      <c r="E20" s="12">
        <f t="shared" si="0"/>
        <v>32</v>
      </c>
      <c r="F20" s="59"/>
      <c r="G20" s="13">
        <f t="shared" si="1"/>
        <v>0</v>
      </c>
      <c r="H20" s="12">
        <f t="shared" si="2"/>
        <v>35</v>
      </c>
      <c r="I20" s="59"/>
      <c r="J20" s="13">
        <f t="shared" si="3"/>
        <v>0</v>
      </c>
      <c r="K20" s="12">
        <f t="shared" si="4"/>
        <v>35.799999999999997</v>
      </c>
      <c r="L20" s="59"/>
      <c r="M20" s="13">
        <f t="shared" si="5"/>
        <v>0</v>
      </c>
      <c r="N20" s="59"/>
      <c r="O20" s="13">
        <f t="shared" si="6"/>
        <v>0</v>
      </c>
    </row>
    <row r="21" spans="1:15" ht="18" customHeight="1" thickTop="1">
      <c r="A21" s="106" t="s">
        <v>20</v>
      </c>
      <c r="B21" s="106"/>
      <c r="C21" s="106"/>
      <c r="D21" s="106"/>
      <c r="E21" s="107"/>
      <c r="F21" s="14">
        <f>SUMPRODUCT(($D$11:$D$20="A重油")*(F$11:F$20))</f>
        <v>0</v>
      </c>
      <c r="G21" s="14">
        <f>SUMPRODUCT(($D$11:$D$20="A重油")*(G$11:G$20))</f>
        <v>0</v>
      </c>
      <c r="H21" s="107"/>
      <c r="I21" s="14">
        <f>SUMPRODUCT(($D$11:$D$20="A重油")*(I$11:I$20))</f>
        <v>0</v>
      </c>
      <c r="J21" s="14">
        <f>SUMPRODUCT(($D$11:$D$20="A重油")*(J$11:J$20))</f>
        <v>0</v>
      </c>
      <c r="K21" s="107"/>
      <c r="L21" s="14">
        <f>SUMPRODUCT(($D$11:$D$20="A重油")*(L$11:L$20))</f>
        <v>0</v>
      </c>
      <c r="M21" s="14">
        <f>SUMPRODUCT(($D$11:$D$20="A重油")*(M$11:M$20))</f>
        <v>0</v>
      </c>
      <c r="N21" s="103"/>
      <c r="O21" s="14">
        <f>SUMPRODUCT(($D$11:$D$20="A重油")*(O$11:O$20))</f>
        <v>0</v>
      </c>
    </row>
    <row r="22" spans="1:15" ht="18" customHeight="1">
      <c r="A22" s="109" t="s">
        <v>21</v>
      </c>
      <c r="B22" s="109"/>
      <c r="C22" s="109"/>
      <c r="D22" s="109"/>
      <c r="E22" s="107"/>
      <c r="F22" s="11">
        <f>SUMPRODUCT(($D$11:$D$20="灯油")*(F$11:F$20))</f>
        <v>0</v>
      </c>
      <c r="G22" s="11">
        <f>SUMPRODUCT(($D$11:$D$20="灯油")*(G$11:G$20))</f>
        <v>0</v>
      </c>
      <c r="H22" s="107"/>
      <c r="I22" s="11">
        <f>SUMPRODUCT(($D$11:$D$20="灯油")*(I$11:I$20))</f>
        <v>0</v>
      </c>
      <c r="J22" s="11">
        <f>SUMPRODUCT(($D$11:$D$20="灯油")*(J$11:J$20))</f>
        <v>0</v>
      </c>
      <c r="K22" s="107"/>
      <c r="L22" s="11">
        <f>SUMPRODUCT(($D$11:$D$20="灯油")*(L$11:L$20))</f>
        <v>0</v>
      </c>
      <c r="M22" s="11">
        <f>SUMPRODUCT(($D$11:$D$20="灯油")*(M$11:M$20))</f>
        <v>0</v>
      </c>
      <c r="N22" s="104"/>
      <c r="O22" s="11">
        <f>SUMPRODUCT(($D$11:$D$20="灯油")*(O$11:O$20))</f>
        <v>0</v>
      </c>
    </row>
    <row r="23" spans="1:15" ht="18" customHeight="1">
      <c r="A23" s="109" t="s">
        <v>22</v>
      </c>
      <c r="B23" s="109"/>
      <c r="C23" s="109"/>
      <c r="D23" s="109"/>
      <c r="E23" s="108"/>
      <c r="F23" s="11">
        <f>SUM(F21:F22)</f>
        <v>0</v>
      </c>
      <c r="G23" s="11">
        <f>SUM(G21:G22)</f>
        <v>0</v>
      </c>
      <c r="H23" s="108"/>
      <c r="I23" s="11">
        <f>SUM(I21:I22)</f>
        <v>0</v>
      </c>
      <c r="J23" s="11">
        <f>SUM(J21:J22)</f>
        <v>0</v>
      </c>
      <c r="K23" s="108"/>
      <c r="L23" s="11">
        <f>SUM(L21:L22)</f>
        <v>0</v>
      </c>
      <c r="M23" s="11">
        <f>SUM(M21:M22)</f>
        <v>0</v>
      </c>
      <c r="N23" s="105"/>
      <c r="O23" s="72">
        <f>SUM(O21:O22)</f>
        <v>0</v>
      </c>
    </row>
    <row r="24" spans="1:15" ht="34.5" customHeight="1">
      <c r="A24" s="110" t="s">
        <v>23</v>
      </c>
      <c r="B24" s="110"/>
      <c r="C24" s="110"/>
      <c r="D24" s="110"/>
      <c r="E24" s="110"/>
      <c r="F24" s="110"/>
      <c r="G24" s="110"/>
      <c r="H24" s="110"/>
      <c r="I24" s="110"/>
      <c r="J24" s="110"/>
      <c r="K24" s="110"/>
      <c r="L24" s="110"/>
      <c r="M24" s="110"/>
      <c r="N24" s="110"/>
      <c r="O24" s="110"/>
    </row>
    <row r="25" spans="1:15" ht="12" customHeight="1"/>
    <row r="26" spans="1:15">
      <c r="A26" s="50" t="s">
        <v>77</v>
      </c>
      <c r="B26" s="50"/>
      <c r="C26" s="50"/>
      <c r="E26" s="48" t="s">
        <v>117</v>
      </c>
      <c r="F26" s="60"/>
      <c r="G26" s="50"/>
      <c r="H26" s="50"/>
      <c r="I26" s="50"/>
      <c r="J26" s="50"/>
      <c r="K26" s="50"/>
      <c r="L26" s="50"/>
      <c r="M26" s="50"/>
      <c r="N26" s="50"/>
      <c r="O26" s="50"/>
    </row>
    <row r="27" spans="1:15" ht="13.5" customHeight="1">
      <c r="A27" s="2"/>
      <c r="B27" s="2"/>
      <c r="C27" s="2"/>
      <c r="D27" s="2"/>
      <c r="E27" s="2"/>
      <c r="F27" s="2"/>
      <c r="G27" s="2"/>
      <c r="H27" s="2"/>
      <c r="I27" s="2"/>
      <c r="J27" s="2"/>
      <c r="K27" s="2"/>
      <c r="L27" s="2"/>
      <c r="M27" s="2"/>
      <c r="N27" s="2"/>
      <c r="O27" s="2"/>
    </row>
    <row r="28" spans="1:15">
      <c r="A28" s="100" t="s">
        <v>24</v>
      </c>
      <c r="B28" s="100"/>
      <c r="C28" s="100"/>
      <c r="D28" s="100"/>
      <c r="E28" s="100"/>
      <c r="F28" s="100"/>
      <c r="G28" s="100"/>
      <c r="H28" s="100"/>
      <c r="I28" s="100"/>
      <c r="J28" s="100"/>
      <c r="K28" s="100"/>
      <c r="L28" s="100"/>
      <c r="M28" s="100"/>
      <c r="N28" s="100"/>
      <c r="O28" s="100"/>
    </row>
    <row r="29" spans="1:15">
      <c r="B29" s="1" t="s">
        <v>25</v>
      </c>
    </row>
    <row r="30" spans="1:15">
      <c r="B30" s="1"/>
    </row>
    <row r="31" spans="1:15">
      <c r="F31" s="53">
        <v>45688</v>
      </c>
      <c r="O31" s="71">
        <f>O23</f>
        <v>0</v>
      </c>
    </row>
    <row r="32" spans="1:15">
      <c r="F32" s="53">
        <v>45716</v>
      </c>
    </row>
    <row r="33" spans="6:6">
      <c r="F33" s="53">
        <v>45747</v>
      </c>
    </row>
  </sheetData>
  <mergeCells count="20">
    <mergeCell ref="A6:O6"/>
    <mergeCell ref="A7:O7"/>
    <mergeCell ref="A9:A10"/>
    <mergeCell ref="B9:B10"/>
    <mergeCell ref="C9:C10"/>
    <mergeCell ref="D9:D10"/>
    <mergeCell ref="E9:G9"/>
    <mergeCell ref="H9:J9"/>
    <mergeCell ref="K9:M9"/>
    <mergeCell ref="A8:C8"/>
    <mergeCell ref="A28:O28"/>
    <mergeCell ref="O9:O10"/>
    <mergeCell ref="N21:N23"/>
    <mergeCell ref="A21:D21"/>
    <mergeCell ref="E21:E23"/>
    <mergeCell ref="H21:H23"/>
    <mergeCell ref="K21:K23"/>
    <mergeCell ref="A22:D22"/>
    <mergeCell ref="A23:D23"/>
    <mergeCell ref="A24:O24"/>
  </mergeCells>
  <phoneticPr fontId="2"/>
  <dataValidations count="4">
    <dataValidation type="list" allowBlank="1" showInputMessage="1" showErrorMessage="1" sqref="N11:N20">
      <formula1>$Q$11:$Q$12</formula1>
    </dataValidation>
    <dataValidation type="whole" operator="greaterThanOrEqual" allowBlank="1" showInputMessage="1" showErrorMessage="1" sqref="F11:F20 I11:I20 L11:L20">
      <formula1>0</formula1>
    </dataValidation>
    <dataValidation type="list" allowBlank="1" showInputMessage="1" showErrorMessage="1" sqref="F26">
      <formula1>$F$31:$F$33</formula1>
    </dataValidation>
    <dataValidation type="list" allowBlank="1" showInputMessage="1" showErrorMessage="1" sqref="D11:D20">
      <formula1>$D$2:$D$3</formula1>
    </dataValidation>
  </dataValidations>
  <pageMargins left="0.27559055118110237" right="0.27559055118110237" top="0.47244094488188981" bottom="0.74803149606299213" header="0.31496062992125984" footer="0.31496062992125984"/>
  <pageSetup paperSize="9" scale="91" fitToHeight="0" orientation="landscape"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5"/>
  <sheetViews>
    <sheetView view="pageBreakPreview" zoomScaleNormal="100" zoomScaleSheetLayoutView="100" workbookViewId="0"/>
  </sheetViews>
  <sheetFormatPr defaultRowHeight="18"/>
  <cols>
    <col min="1" max="1" width="13.59765625" customWidth="1"/>
  </cols>
  <sheetData>
    <row r="1" spans="1:8">
      <c r="A1" s="5"/>
      <c r="B1" s="5"/>
      <c r="D1" s="46" t="s">
        <v>68</v>
      </c>
      <c r="E1" s="5"/>
      <c r="F1" s="5"/>
      <c r="G1" s="5"/>
      <c r="H1" s="5"/>
    </row>
    <row r="2" spans="1:8">
      <c r="A2" s="5"/>
      <c r="B2" s="5"/>
      <c r="C2" s="5"/>
      <c r="D2" s="5"/>
      <c r="E2" s="5"/>
      <c r="F2" s="5"/>
      <c r="G2" s="5"/>
      <c r="H2" s="5"/>
    </row>
    <row r="3" spans="1:8">
      <c r="A3" s="5"/>
      <c r="B3" s="5"/>
      <c r="C3" s="5"/>
      <c r="D3" s="5"/>
      <c r="E3" s="5"/>
      <c r="F3" s="5"/>
      <c r="G3" s="5"/>
      <c r="H3" s="5"/>
    </row>
    <row r="4" spans="1:8">
      <c r="A4" s="5"/>
      <c r="B4" s="5"/>
      <c r="C4" s="5"/>
      <c r="D4" s="42" t="str">
        <f>'別記様式１号（必須）'!F7</f>
        <v>　住所</v>
      </c>
      <c r="E4" s="43"/>
      <c r="F4" s="43"/>
      <c r="G4" s="43"/>
      <c r="H4" s="43"/>
    </row>
    <row r="5" spans="1:8">
      <c r="A5" s="5"/>
      <c r="B5" s="5"/>
      <c r="C5" s="5"/>
      <c r="D5" s="1"/>
      <c r="E5" s="5"/>
      <c r="F5" s="5"/>
      <c r="G5" s="5"/>
      <c r="H5" s="5"/>
    </row>
    <row r="6" spans="1:8">
      <c r="A6" s="5"/>
      <c r="B6" s="5"/>
      <c r="C6" s="5"/>
      <c r="D6" s="42" t="str">
        <f>'別記様式１号（必須）'!F8</f>
        <v>　氏名又は名称及び代表者の職氏名</v>
      </c>
      <c r="E6" s="43"/>
      <c r="F6" s="43"/>
      <c r="G6" s="43"/>
      <c r="H6" s="43"/>
    </row>
    <row r="7" spans="1:8">
      <c r="A7" s="5"/>
      <c r="B7" s="5"/>
      <c r="C7" s="5"/>
      <c r="D7" s="5"/>
      <c r="E7" s="5"/>
      <c r="F7" s="5"/>
      <c r="G7" s="5"/>
      <c r="H7" s="5"/>
    </row>
    <row r="8" spans="1:8">
      <c r="A8" s="5"/>
      <c r="B8" s="5"/>
      <c r="C8" s="5"/>
      <c r="D8" s="5"/>
      <c r="E8" s="5"/>
      <c r="F8" s="5"/>
      <c r="G8" s="5"/>
      <c r="H8" s="5"/>
    </row>
    <row r="9" spans="1:8" ht="33.75" customHeight="1">
      <c r="A9" s="113" t="s">
        <v>69</v>
      </c>
      <c r="B9" s="114"/>
      <c r="C9" s="114"/>
      <c r="D9" s="114"/>
      <c r="E9" s="114"/>
      <c r="F9" s="114"/>
      <c r="G9" s="115"/>
      <c r="H9" s="5"/>
    </row>
    <row r="10" spans="1:8" ht="32.25" customHeight="1">
      <c r="A10" s="44" t="s">
        <v>70</v>
      </c>
      <c r="B10" s="116"/>
      <c r="C10" s="116"/>
      <c r="D10" s="116"/>
      <c r="E10" s="116"/>
      <c r="F10" s="116"/>
      <c r="G10" s="116"/>
      <c r="H10" s="5"/>
    </row>
    <row r="11" spans="1:8" ht="33" customHeight="1">
      <c r="A11" s="44" t="s">
        <v>71</v>
      </c>
      <c r="B11" s="116"/>
      <c r="C11" s="116"/>
      <c r="D11" s="116"/>
      <c r="E11" s="116"/>
      <c r="F11" s="116"/>
      <c r="G11" s="116"/>
      <c r="H11" s="5"/>
    </row>
    <row r="12" spans="1:8" ht="35.25" customHeight="1">
      <c r="A12" s="44" t="s">
        <v>72</v>
      </c>
      <c r="B12" s="116"/>
      <c r="C12" s="116"/>
      <c r="D12" s="116"/>
      <c r="E12" s="116"/>
      <c r="F12" s="116"/>
      <c r="G12" s="116"/>
      <c r="H12" s="5"/>
    </row>
    <row r="13" spans="1:8" ht="36.75" customHeight="1">
      <c r="A13" s="44" t="s">
        <v>73</v>
      </c>
      <c r="B13" s="116"/>
      <c r="C13" s="116"/>
      <c r="D13" s="116"/>
      <c r="E13" s="116"/>
      <c r="F13" s="116"/>
      <c r="G13" s="116"/>
      <c r="H13" s="5"/>
    </row>
    <row r="14" spans="1:8" ht="33" customHeight="1">
      <c r="A14" s="45" t="s">
        <v>75</v>
      </c>
      <c r="B14" s="116"/>
      <c r="C14" s="116"/>
      <c r="D14" s="116"/>
      <c r="E14" s="116"/>
      <c r="F14" s="116"/>
      <c r="G14" s="116"/>
      <c r="H14" s="5"/>
    </row>
    <row r="15" spans="1:8" ht="40.5" customHeight="1">
      <c r="A15" s="44" t="s">
        <v>74</v>
      </c>
      <c r="B15" s="116"/>
      <c r="C15" s="116"/>
      <c r="D15" s="116"/>
      <c r="E15" s="116"/>
      <c r="F15" s="116"/>
      <c r="G15" s="116"/>
      <c r="H15" s="5"/>
    </row>
  </sheetData>
  <mergeCells count="7">
    <mergeCell ref="A9:G9"/>
    <mergeCell ref="B14:G14"/>
    <mergeCell ref="B15:G15"/>
    <mergeCell ref="B10:G10"/>
    <mergeCell ref="B11:G11"/>
    <mergeCell ref="B12:G12"/>
    <mergeCell ref="B13:G13"/>
  </mergeCells>
  <phoneticPr fontId="2"/>
  <pageMargins left="0.89" right="0.3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view="pageBreakPreview" zoomScaleNormal="100" zoomScaleSheetLayoutView="100" workbookViewId="0"/>
  </sheetViews>
  <sheetFormatPr defaultRowHeight="18"/>
  <cols>
    <col min="1" max="1" width="4.19921875" customWidth="1"/>
    <col min="2" max="2" width="11.59765625" customWidth="1"/>
    <col min="3" max="3" width="10.8984375" customWidth="1"/>
    <col min="4" max="4" width="2.3984375" customWidth="1"/>
    <col min="5" max="5" width="11.3984375" customWidth="1"/>
    <col min="6" max="6" width="2.59765625" bestFit="1" customWidth="1"/>
    <col min="7" max="7" width="9.09765625" customWidth="1"/>
    <col min="8" max="8" width="2.59765625" bestFit="1" customWidth="1"/>
    <col min="9" max="9" width="9" customWidth="1"/>
    <col min="10" max="10" width="3.3984375" customWidth="1"/>
    <col min="11" max="11" width="13" customWidth="1"/>
  </cols>
  <sheetData>
    <row r="1" spans="1:11">
      <c r="A1" s="5" t="s">
        <v>33</v>
      </c>
    </row>
    <row r="2" spans="1:11">
      <c r="D2" s="16" t="s">
        <v>34</v>
      </c>
    </row>
    <row r="3" spans="1:11">
      <c r="A3" s="6"/>
    </row>
    <row r="4" spans="1:11" ht="18.600000000000001" thickBot="1">
      <c r="A4" s="1" t="s">
        <v>35</v>
      </c>
    </row>
    <row r="5" spans="1:11" ht="99.75" customHeight="1" thickBot="1">
      <c r="A5" s="140"/>
      <c r="B5" s="141"/>
      <c r="C5" s="141"/>
      <c r="D5" s="141"/>
      <c r="E5" s="141"/>
      <c r="F5" s="141"/>
      <c r="G5" s="141"/>
      <c r="H5" s="141"/>
      <c r="I5" s="141"/>
      <c r="J5" s="141"/>
      <c r="K5" s="142"/>
    </row>
    <row r="6" spans="1:11">
      <c r="A6" s="17"/>
    </row>
    <row r="7" spans="1:11">
      <c r="A7" s="18" t="s">
        <v>36</v>
      </c>
      <c r="B7" s="19"/>
      <c r="C7" s="19"/>
      <c r="D7" s="19"/>
      <c r="E7" s="19"/>
      <c r="F7" s="19"/>
      <c r="G7" s="19"/>
      <c r="H7" s="19"/>
      <c r="I7" s="19"/>
      <c r="J7" s="19"/>
    </row>
    <row r="8" spans="1:11" ht="20.25" customHeight="1">
      <c r="A8" s="143" t="s">
        <v>37</v>
      </c>
      <c r="B8" s="127"/>
      <c r="C8" s="144" t="s">
        <v>38</v>
      </c>
      <c r="D8" s="121"/>
      <c r="E8" s="121"/>
      <c r="F8" s="122"/>
      <c r="G8" s="143" t="s">
        <v>39</v>
      </c>
      <c r="H8" s="127"/>
      <c r="I8" s="143" t="s">
        <v>40</v>
      </c>
      <c r="J8" s="127"/>
    </row>
    <row r="9" spans="1:11" ht="19.5" customHeight="1" thickBot="1">
      <c r="A9" s="20"/>
      <c r="B9" s="21"/>
      <c r="C9" s="130" t="s">
        <v>41</v>
      </c>
      <c r="D9" s="131"/>
      <c r="E9" s="130" t="s">
        <v>42</v>
      </c>
      <c r="F9" s="131"/>
      <c r="G9" s="132" t="s">
        <v>43</v>
      </c>
      <c r="H9" s="133"/>
      <c r="I9" s="132" t="s">
        <v>44</v>
      </c>
      <c r="J9" s="133"/>
    </row>
    <row r="10" spans="1:11" ht="32.25" customHeight="1" thickTop="1">
      <c r="A10" s="134" t="s">
        <v>45</v>
      </c>
      <c r="B10" s="135"/>
      <c r="C10" s="22">
        <f>G25</f>
        <v>0</v>
      </c>
      <c r="D10" s="23" t="s">
        <v>46</v>
      </c>
      <c r="E10" s="24">
        <f>I25</f>
        <v>0</v>
      </c>
      <c r="F10" s="23" t="s">
        <v>46</v>
      </c>
      <c r="G10" s="25">
        <f>C10-E10</f>
        <v>0</v>
      </c>
      <c r="H10" s="23" t="s">
        <v>46</v>
      </c>
      <c r="I10" s="136" t="e">
        <f>G10/C10*100</f>
        <v>#DIV/0!</v>
      </c>
      <c r="J10" s="138" t="s">
        <v>47</v>
      </c>
    </row>
    <row r="11" spans="1:11" ht="27.75" customHeight="1">
      <c r="A11" s="144" t="s">
        <v>48</v>
      </c>
      <c r="B11" s="122"/>
      <c r="C11" s="26" t="e">
        <f>G26</f>
        <v>#DIV/0!</v>
      </c>
      <c r="D11" s="27" t="s">
        <v>46</v>
      </c>
      <c r="E11" s="28" t="e">
        <f>I26</f>
        <v>#DIV/0!</v>
      </c>
      <c r="F11" s="27" t="s">
        <v>46</v>
      </c>
      <c r="G11" s="29" t="e">
        <f>C11-E11</f>
        <v>#DIV/0!</v>
      </c>
      <c r="H11" s="27" t="s">
        <v>46</v>
      </c>
      <c r="I11" s="137"/>
      <c r="J11" s="139"/>
      <c r="K11" t="e">
        <f>IF(I10&lt;5,"NG","OK")</f>
        <v>#DIV/0!</v>
      </c>
    </row>
    <row r="12" spans="1:11">
      <c r="A12" s="30" t="s">
        <v>49</v>
      </c>
    </row>
    <row r="13" spans="1:11">
      <c r="A13" s="31" t="s">
        <v>50</v>
      </c>
    </row>
    <row r="14" spans="1:11">
      <c r="A14" s="30" t="s">
        <v>76</v>
      </c>
    </row>
    <row r="15" spans="1:11">
      <c r="A15" s="31" t="s">
        <v>51</v>
      </c>
    </row>
    <row r="16" spans="1:11">
      <c r="A16" s="32"/>
    </row>
    <row r="17" spans="1:11">
      <c r="A17" s="18" t="s">
        <v>52</v>
      </c>
      <c r="B17" s="19"/>
      <c r="C17" s="19"/>
      <c r="D17" s="19"/>
      <c r="E17" s="19"/>
      <c r="F17" s="19"/>
      <c r="G17" s="19"/>
      <c r="H17" s="19"/>
      <c r="I17" s="19"/>
      <c r="J17" s="19"/>
      <c r="K17" s="19"/>
    </row>
    <row r="18" spans="1:11" ht="20.25" customHeight="1">
      <c r="A18" s="101" t="s">
        <v>53</v>
      </c>
      <c r="B18" s="127" t="s">
        <v>54</v>
      </c>
      <c r="C18" s="129" t="s">
        <v>55</v>
      </c>
      <c r="D18" s="129"/>
      <c r="E18" s="143" t="s">
        <v>56</v>
      </c>
      <c r="F18" s="127"/>
      <c r="G18" s="121" t="s">
        <v>57</v>
      </c>
      <c r="H18" s="121"/>
      <c r="I18" s="121"/>
      <c r="J18" s="122"/>
      <c r="K18" s="101" t="s">
        <v>58</v>
      </c>
    </row>
    <row r="19" spans="1:11" ht="19.5" customHeight="1" thickBot="1">
      <c r="A19" s="125"/>
      <c r="B19" s="128"/>
      <c r="C19" s="145" t="s">
        <v>59</v>
      </c>
      <c r="D19" s="145"/>
      <c r="E19" s="147"/>
      <c r="F19" s="128"/>
      <c r="G19" s="130" t="s">
        <v>60</v>
      </c>
      <c r="H19" s="131"/>
      <c r="I19" s="146" t="s">
        <v>61</v>
      </c>
      <c r="J19" s="131"/>
      <c r="K19" s="125"/>
    </row>
    <row r="20" spans="1:11" ht="49.5" customHeight="1" thickTop="1">
      <c r="A20" s="61">
        <v>1</v>
      </c>
      <c r="B20" s="61"/>
      <c r="C20" s="64"/>
      <c r="D20" s="33" t="s">
        <v>62</v>
      </c>
      <c r="E20" s="126"/>
      <c r="F20" s="126"/>
      <c r="G20" s="67"/>
      <c r="H20" s="33" t="s">
        <v>46</v>
      </c>
      <c r="I20" s="64"/>
      <c r="J20" s="33" t="s">
        <v>46</v>
      </c>
      <c r="K20" s="68"/>
    </row>
    <row r="21" spans="1:11">
      <c r="A21" s="62"/>
      <c r="B21" s="62"/>
      <c r="C21" s="65"/>
      <c r="D21" s="27" t="s">
        <v>62</v>
      </c>
      <c r="E21" s="123"/>
      <c r="F21" s="123"/>
      <c r="G21" s="65"/>
      <c r="H21" s="27" t="s">
        <v>46</v>
      </c>
      <c r="I21" s="65"/>
      <c r="J21" s="27" t="s">
        <v>46</v>
      </c>
      <c r="K21" s="69"/>
    </row>
    <row r="22" spans="1:11">
      <c r="A22" s="62"/>
      <c r="B22" s="62"/>
      <c r="C22" s="65"/>
      <c r="D22" s="27" t="s">
        <v>62</v>
      </c>
      <c r="E22" s="123"/>
      <c r="F22" s="123"/>
      <c r="G22" s="65"/>
      <c r="H22" s="27" t="s">
        <v>46</v>
      </c>
      <c r="I22" s="65"/>
      <c r="J22" s="27" t="s">
        <v>46</v>
      </c>
      <c r="K22" s="69"/>
    </row>
    <row r="23" spans="1:11">
      <c r="A23" s="62"/>
      <c r="B23" s="62"/>
      <c r="C23" s="65"/>
      <c r="D23" s="27" t="s">
        <v>62</v>
      </c>
      <c r="E23" s="123"/>
      <c r="F23" s="123"/>
      <c r="G23" s="65"/>
      <c r="H23" s="27" t="s">
        <v>46</v>
      </c>
      <c r="I23" s="65"/>
      <c r="J23" s="27" t="s">
        <v>46</v>
      </c>
      <c r="K23" s="69"/>
    </row>
    <row r="24" spans="1:11" ht="18.600000000000001" thickBot="1">
      <c r="A24" s="63"/>
      <c r="B24" s="63"/>
      <c r="C24" s="66"/>
      <c r="D24" s="34" t="s">
        <v>62</v>
      </c>
      <c r="E24" s="124"/>
      <c r="F24" s="124"/>
      <c r="G24" s="66"/>
      <c r="H24" s="34" t="s">
        <v>46</v>
      </c>
      <c r="I24" s="66"/>
      <c r="J24" s="34" t="s">
        <v>46</v>
      </c>
      <c r="K24" s="70"/>
    </row>
    <row r="25" spans="1:11" ht="18.600000000000001" thickTop="1">
      <c r="A25" s="102" t="s">
        <v>63</v>
      </c>
      <c r="B25" s="102"/>
      <c r="C25" s="35">
        <f>SUM(C20:C24)</f>
        <v>0</v>
      </c>
      <c r="D25" s="36" t="s">
        <v>62</v>
      </c>
      <c r="E25" s="119"/>
      <c r="F25" s="120"/>
      <c r="G25" s="35">
        <f>SUM(G20:G24)</f>
        <v>0</v>
      </c>
      <c r="H25" s="36" t="s">
        <v>46</v>
      </c>
      <c r="I25" s="37">
        <f>SUM(I20:I24)</f>
        <v>0</v>
      </c>
      <c r="J25" s="36" t="s">
        <v>46</v>
      </c>
      <c r="K25" s="38"/>
    </row>
    <row r="26" spans="1:11">
      <c r="A26" s="111" t="s">
        <v>48</v>
      </c>
      <c r="B26" s="111"/>
      <c r="C26" s="111"/>
      <c r="D26" s="111"/>
      <c r="E26" s="117"/>
      <c r="F26" s="118"/>
      <c r="G26" s="26" t="e">
        <f>G25/C25*10</f>
        <v>#DIV/0!</v>
      </c>
      <c r="H26" s="27" t="s">
        <v>46</v>
      </c>
      <c r="I26" s="39" t="e">
        <f>I25/C25*10</f>
        <v>#DIV/0!</v>
      </c>
      <c r="J26" s="27" t="s">
        <v>46</v>
      </c>
      <c r="K26" s="40"/>
    </row>
    <row r="27" spans="1:11">
      <c r="A27" s="17"/>
    </row>
    <row r="28" spans="1:11">
      <c r="A28" s="7" t="s">
        <v>64</v>
      </c>
    </row>
    <row r="29" spans="1:11">
      <c r="A29" s="41" t="s">
        <v>65</v>
      </c>
    </row>
  </sheetData>
  <mergeCells count="31">
    <mergeCell ref="K18:K19"/>
    <mergeCell ref="C19:D19"/>
    <mergeCell ref="G19:H19"/>
    <mergeCell ref="I19:J19"/>
    <mergeCell ref="A11:B11"/>
    <mergeCell ref="E18:F19"/>
    <mergeCell ref="A5:K5"/>
    <mergeCell ref="A8:B8"/>
    <mergeCell ref="C8:F8"/>
    <mergeCell ref="G8:H8"/>
    <mergeCell ref="I8:J8"/>
    <mergeCell ref="C9:D9"/>
    <mergeCell ref="E9:F9"/>
    <mergeCell ref="G9:H9"/>
    <mergeCell ref="I9:J9"/>
    <mergeCell ref="A10:B10"/>
    <mergeCell ref="I10:I11"/>
    <mergeCell ref="J10:J11"/>
    <mergeCell ref="E26:F26"/>
    <mergeCell ref="E25:F25"/>
    <mergeCell ref="A26:D26"/>
    <mergeCell ref="G18:J18"/>
    <mergeCell ref="E21:F21"/>
    <mergeCell ref="E22:F22"/>
    <mergeCell ref="E23:F23"/>
    <mergeCell ref="E24:F24"/>
    <mergeCell ref="A25:B25"/>
    <mergeCell ref="A18:A19"/>
    <mergeCell ref="E20:F20"/>
    <mergeCell ref="B18:B19"/>
    <mergeCell ref="C18:D18"/>
  </mergeCells>
  <phoneticPr fontId="2"/>
  <conditionalFormatting sqref="K11">
    <cfRule type="cellIs" dxfId="0" priority="1" operator="equal">
      <formula>"NG"</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P25"/>
  <sheetViews>
    <sheetView view="pageBreakPreview" zoomScale="85" zoomScaleNormal="85" zoomScaleSheetLayoutView="85" workbookViewId="0">
      <selection sqref="A1:N1"/>
    </sheetView>
  </sheetViews>
  <sheetFormatPr defaultColWidth="9" defaultRowHeight="19.8"/>
  <cols>
    <col min="1" max="1" width="4.59765625" style="78" customWidth="1"/>
    <col min="2" max="2" width="11.3984375" style="78" customWidth="1"/>
    <col min="3" max="10" width="9" style="78"/>
    <col min="11" max="11" width="10.59765625" style="78" customWidth="1"/>
    <col min="12" max="13" width="12.59765625" style="78" customWidth="1"/>
    <col min="14" max="14" width="24.5" style="78" customWidth="1"/>
    <col min="15" max="16384" width="9" style="78"/>
  </cols>
  <sheetData>
    <row r="1" spans="1:16" ht="21" customHeight="1">
      <c r="A1" s="153" t="s">
        <v>108</v>
      </c>
      <c r="B1" s="154"/>
      <c r="C1" s="154"/>
      <c r="D1" s="154"/>
      <c r="E1" s="154"/>
      <c r="F1" s="154"/>
      <c r="G1" s="154"/>
      <c r="H1" s="154"/>
      <c r="I1" s="154"/>
      <c r="J1" s="154"/>
      <c r="K1" s="154"/>
      <c r="L1" s="154"/>
      <c r="M1" s="154"/>
      <c r="N1" s="154"/>
    </row>
    <row r="3" spans="1:16" ht="15" customHeight="1">
      <c r="A3" s="78" t="s">
        <v>107</v>
      </c>
    </row>
    <row r="4" spans="1:16" ht="3" customHeight="1"/>
    <row r="5" spans="1:16" ht="40.5" customHeight="1">
      <c r="A5" s="152" t="s">
        <v>99</v>
      </c>
      <c r="B5" s="152" t="s">
        <v>11</v>
      </c>
      <c r="C5" s="152" t="s">
        <v>98</v>
      </c>
      <c r="D5" s="157" t="s">
        <v>109</v>
      </c>
      <c r="E5" s="158"/>
      <c r="F5" s="158"/>
      <c r="G5" s="158"/>
      <c r="H5" s="158"/>
      <c r="I5" s="158"/>
      <c r="J5" s="159"/>
      <c r="K5" s="155" t="s">
        <v>95</v>
      </c>
      <c r="L5" s="156"/>
      <c r="M5" s="150" t="s">
        <v>94</v>
      </c>
      <c r="N5" s="152" t="s">
        <v>93</v>
      </c>
    </row>
    <row r="6" spans="1:16" ht="36.75" customHeight="1">
      <c r="A6" s="152"/>
      <c r="B6" s="152"/>
      <c r="C6" s="152"/>
      <c r="D6" s="90" t="s">
        <v>112</v>
      </c>
      <c r="E6" s="82" t="s">
        <v>106</v>
      </c>
      <c r="F6" s="82" t="s">
        <v>105</v>
      </c>
      <c r="G6" s="82" t="s">
        <v>104</v>
      </c>
      <c r="H6" s="82" t="s">
        <v>103</v>
      </c>
      <c r="I6" s="82" t="s">
        <v>102</v>
      </c>
      <c r="J6" s="82" t="s">
        <v>101</v>
      </c>
      <c r="K6" s="85"/>
      <c r="L6" s="84" t="s">
        <v>92</v>
      </c>
      <c r="M6" s="150"/>
      <c r="N6" s="152"/>
      <c r="P6" s="78" t="s">
        <v>111</v>
      </c>
    </row>
    <row r="7" spans="1:16" ht="18" customHeight="1">
      <c r="A7" s="82">
        <v>1</v>
      </c>
      <c r="B7" s="82"/>
      <c r="C7" s="82"/>
      <c r="D7" s="90"/>
      <c r="E7" s="80"/>
      <c r="F7" s="89"/>
      <c r="G7" s="89"/>
      <c r="H7" s="89"/>
      <c r="I7" s="89"/>
      <c r="J7" s="89"/>
      <c r="K7" s="88" t="e">
        <f>ROUNDDOWN(SUM(D7:J7)/COUNTA(D7:J7),1)</f>
        <v>#DIV/0!</v>
      </c>
      <c r="L7" s="88" t="str">
        <f>IF(C7="灯油",ROUNDDOWN(K7*0.939,1),"")</f>
        <v/>
      </c>
      <c r="M7" s="88" t="e">
        <f t="shared" ref="M7:M16" si="0">ROUNDDOWN(IF(L7="",K7,L7)*0.95,1)</f>
        <v>#DIV/0!</v>
      </c>
      <c r="N7" s="83"/>
      <c r="P7" s="78" t="s">
        <v>110</v>
      </c>
    </row>
    <row r="8" spans="1:16" ht="18" customHeight="1">
      <c r="A8" s="82">
        <f t="shared" ref="A8:A16" si="1">A7+1</f>
        <v>2</v>
      </c>
      <c r="B8" s="82"/>
      <c r="C8" s="82"/>
      <c r="D8" s="90"/>
      <c r="E8" s="89"/>
      <c r="F8" s="89"/>
      <c r="G8" s="89"/>
      <c r="H8" s="89"/>
      <c r="I8" s="89"/>
      <c r="J8" s="89"/>
      <c r="K8" s="88" t="e">
        <f t="shared" ref="K8:K16" si="2">ROUNDDOWN(SUM(E8:J8)/COUNTA(E8:J8),1)</f>
        <v>#DIV/0!</v>
      </c>
      <c r="L8" s="88" t="str">
        <f t="shared" ref="L8:L16" si="3">IF(C8="灯油",ROUNDDOWN(K8*0.939,1),"")</f>
        <v/>
      </c>
      <c r="M8" s="88" t="e">
        <f t="shared" si="0"/>
        <v>#DIV/0!</v>
      </c>
      <c r="N8" s="83"/>
    </row>
    <row r="9" spans="1:16" ht="18" customHeight="1">
      <c r="A9" s="82">
        <f t="shared" si="1"/>
        <v>3</v>
      </c>
      <c r="B9" s="82"/>
      <c r="C9" s="82"/>
      <c r="D9" s="90"/>
      <c r="E9" s="89"/>
      <c r="F9" s="89"/>
      <c r="G9" s="89"/>
      <c r="H9" s="89"/>
      <c r="I9" s="89"/>
      <c r="J9" s="89"/>
      <c r="K9" s="88" t="e">
        <f t="shared" si="2"/>
        <v>#DIV/0!</v>
      </c>
      <c r="L9" s="88" t="str">
        <f t="shared" si="3"/>
        <v/>
      </c>
      <c r="M9" s="88" t="e">
        <f t="shared" si="0"/>
        <v>#DIV/0!</v>
      </c>
      <c r="N9" s="83"/>
    </row>
    <row r="10" spans="1:16" ht="18" customHeight="1">
      <c r="A10" s="82">
        <f t="shared" si="1"/>
        <v>4</v>
      </c>
      <c r="B10" s="82"/>
      <c r="C10" s="82"/>
      <c r="D10" s="90"/>
      <c r="E10" s="89"/>
      <c r="F10" s="89"/>
      <c r="G10" s="89"/>
      <c r="H10" s="89"/>
      <c r="I10" s="89"/>
      <c r="J10" s="89"/>
      <c r="K10" s="88" t="e">
        <f t="shared" si="2"/>
        <v>#DIV/0!</v>
      </c>
      <c r="L10" s="88" t="str">
        <f t="shared" si="3"/>
        <v/>
      </c>
      <c r="M10" s="88" t="e">
        <f t="shared" si="0"/>
        <v>#DIV/0!</v>
      </c>
      <c r="N10" s="83"/>
    </row>
    <row r="11" spans="1:16" ht="18" customHeight="1">
      <c r="A11" s="82">
        <f t="shared" si="1"/>
        <v>5</v>
      </c>
      <c r="B11" s="82"/>
      <c r="C11" s="82"/>
      <c r="D11" s="90"/>
      <c r="E11" s="89"/>
      <c r="F11" s="89"/>
      <c r="G11" s="89"/>
      <c r="H11" s="89"/>
      <c r="I11" s="89"/>
      <c r="J11" s="89"/>
      <c r="K11" s="88" t="e">
        <f t="shared" si="2"/>
        <v>#DIV/0!</v>
      </c>
      <c r="L11" s="88" t="str">
        <f t="shared" si="3"/>
        <v/>
      </c>
      <c r="M11" s="88" t="e">
        <f t="shared" si="0"/>
        <v>#DIV/0!</v>
      </c>
      <c r="N11" s="83"/>
    </row>
    <row r="12" spans="1:16" ht="18" customHeight="1">
      <c r="A12" s="82">
        <f t="shared" si="1"/>
        <v>6</v>
      </c>
      <c r="B12" s="82"/>
      <c r="C12" s="82"/>
      <c r="D12" s="90"/>
      <c r="E12" s="89"/>
      <c r="F12" s="89"/>
      <c r="G12" s="89"/>
      <c r="H12" s="89"/>
      <c r="I12" s="89"/>
      <c r="J12" s="89"/>
      <c r="K12" s="88" t="e">
        <f t="shared" si="2"/>
        <v>#DIV/0!</v>
      </c>
      <c r="L12" s="88" t="str">
        <f t="shared" si="3"/>
        <v/>
      </c>
      <c r="M12" s="88" t="e">
        <f t="shared" si="0"/>
        <v>#DIV/0!</v>
      </c>
      <c r="N12" s="83"/>
    </row>
    <row r="13" spans="1:16" ht="18" customHeight="1">
      <c r="A13" s="82">
        <f t="shared" si="1"/>
        <v>7</v>
      </c>
      <c r="B13" s="82"/>
      <c r="C13" s="82"/>
      <c r="D13" s="90"/>
      <c r="E13" s="89"/>
      <c r="F13" s="89"/>
      <c r="G13" s="89"/>
      <c r="H13" s="89"/>
      <c r="I13" s="89"/>
      <c r="J13" s="89"/>
      <c r="K13" s="88" t="e">
        <f t="shared" si="2"/>
        <v>#DIV/0!</v>
      </c>
      <c r="L13" s="88" t="str">
        <f t="shared" si="3"/>
        <v/>
      </c>
      <c r="M13" s="88" t="e">
        <f t="shared" si="0"/>
        <v>#DIV/0!</v>
      </c>
      <c r="N13" s="83"/>
    </row>
    <row r="14" spans="1:16" ht="18" customHeight="1">
      <c r="A14" s="82">
        <f t="shared" si="1"/>
        <v>8</v>
      </c>
      <c r="B14" s="82"/>
      <c r="C14" s="82"/>
      <c r="D14" s="90"/>
      <c r="E14" s="89"/>
      <c r="F14" s="89"/>
      <c r="G14" s="89"/>
      <c r="H14" s="89"/>
      <c r="I14" s="89"/>
      <c r="J14" s="89"/>
      <c r="K14" s="88" t="e">
        <f t="shared" si="2"/>
        <v>#DIV/0!</v>
      </c>
      <c r="L14" s="88" t="str">
        <f t="shared" si="3"/>
        <v/>
      </c>
      <c r="M14" s="88" t="e">
        <f t="shared" si="0"/>
        <v>#DIV/0!</v>
      </c>
      <c r="N14" s="83"/>
    </row>
    <row r="15" spans="1:16" ht="18" customHeight="1">
      <c r="A15" s="82">
        <f t="shared" si="1"/>
        <v>9</v>
      </c>
      <c r="B15" s="82"/>
      <c r="C15" s="82"/>
      <c r="D15" s="90"/>
      <c r="E15" s="89"/>
      <c r="F15" s="89"/>
      <c r="G15" s="89"/>
      <c r="H15" s="89"/>
      <c r="I15" s="89"/>
      <c r="J15" s="89"/>
      <c r="K15" s="88" t="e">
        <f t="shared" si="2"/>
        <v>#DIV/0!</v>
      </c>
      <c r="L15" s="88" t="str">
        <f t="shared" si="3"/>
        <v/>
      </c>
      <c r="M15" s="88" t="e">
        <f t="shared" si="0"/>
        <v>#DIV/0!</v>
      </c>
      <c r="N15" s="83"/>
    </row>
    <row r="16" spans="1:16" ht="18" customHeight="1">
      <c r="A16" s="82">
        <f t="shared" si="1"/>
        <v>10</v>
      </c>
      <c r="B16" s="82"/>
      <c r="C16" s="82"/>
      <c r="D16" s="90"/>
      <c r="E16" s="89"/>
      <c r="F16" s="89"/>
      <c r="G16" s="89"/>
      <c r="H16" s="89"/>
      <c r="I16" s="89"/>
      <c r="J16" s="89"/>
      <c r="K16" s="88" t="e">
        <f t="shared" si="2"/>
        <v>#DIV/0!</v>
      </c>
      <c r="L16" s="88" t="str">
        <f t="shared" si="3"/>
        <v/>
      </c>
      <c r="M16" s="88" t="e">
        <f t="shared" si="0"/>
        <v>#DIV/0!</v>
      </c>
      <c r="N16" s="83"/>
    </row>
    <row r="17" spans="1:14" ht="18" customHeight="1">
      <c r="A17" s="82"/>
      <c r="B17" s="82"/>
      <c r="C17" s="82"/>
      <c r="D17" s="90"/>
      <c r="E17" s="80"/>
      <c r="F17" s="80"/>
      <c r="G17" s="80"/>
      <c r="H17" s="80"/>
      <c r="I17" s="80"/>
      <c r="J17" s="80"/>
      <c r="K17" s="80"/>
      <c r="L17" s="80"/>
      <c r="M17" s="80"/>
      <c r="N17" s="79"/>
    </row>
    <row r="19" spans="1:14">
      <c r="A19" s="78" t="s">
        <v>100</v>
      </c>
    </row>
    <row r="20" spans="1:14" ht="3" customHeight="1"/>
    <row r="21" spans="1:14" ht="40.5" customHeight="1">
      <c r="A21" s="152" t="s">
        <v>99</v>
      </c>
      <c r="B21" s="152" t="s">
        <v>11</v>
      </c>
      <c r="C21" s="152" t="s">
        <v>98</v>
      </c>
      <c r="D21" s="90"/>
      <c r="E21" s="150"/>
      <c r="F21" s="150" t="s">
        <v>97</v>
      </c>
      <c r="G21" s="150"/>
      <c r="H21" s="152" t="s">
        <v>96</v>
      </c>
      <c r="I21" s="152"/>
      <c r="J21" s="87"/>
      <c r="K21" s="155" t="s">
        <v>95</v>
      </c>
      <c r="L21" s="156"/>
      <c r="M21" s="150" t="s">
        <v>94</v>
      </c>
      <c r="N21" s="152" t="s">
        <v>93</v>
      </c>
    </row>
    <row r="22" spans="1:14" ht="36.75" customHeight="1">
      <c r="A22" s="152"/>
      <c r="B22" s="152"/>
      <c r="C22" s="152"/>
      <c r="D22" s="90"/>
      <c r="E22" s="150"/>
      <c r="F22" s="150"/>
      <c r="G22" s="150"/>
      <c r="H22" s="152"/>
      <c r="I22" s="152"/>
      <c r="J22" s="86"/>
      <c r="K22" s="85"/>
      <c r="L22" s="84" t="s">
        <v>92</v>
      </c>
      <c r="M22" s="150"/>
      <c r="N22" s="152"/>
    </row>
    <row r="23" spans="1:14" ht="18" customHeight="1">
      <c r="A23" s="82"/>
      <c r="B23" s="82"/>
      <c r="C23" s="82"/>
      <c r="D23" s="91"/>
      <c r="E23" s="81"/>
      <c r="F23" s="151"/>
      <c r="G23" s="149"/>
      <c r="H23" s="148"/>
      <c r="I23" s="149"/>
      <c r="J23" s="81"/>
      <c r="K23" s="80"/>
      <c r="L23" s="80"/>
      <c r="M23" s="80"/>
      <c r="N23" s="83"/>
    </row>
    <row r="24" spans="1:14" ht="18" customHeight="1">
      <c r="A24" s="82"/>
      <c r="B24" s="82"/>
      <c r="C24" s="82"/>
      <c r="D24" s="91"/>
      <c r="E24" s="81"/>
      <c r="F24" s="151"/>
      <c r="G24" s="149"/>
      <c r="H24" s="148"/>
      <c r="I24" s="149"/>
      <c r="J24" s="81"/>
      <c r="K24" s="80"/>
      <c r="L24" s="80"/>
      <c r="M24" s="80"/>
      <c r="N24" s="83"/>
    </row>
    <row r="25" spans="1:14" ht="18" customHeight="1">
      <c r="A25" s="82"/>
      <c r="B25" s="82"/>
      <c r="C25" s="82"/>
      <c r="D25" s="91"/>
      <c r="E25" s="81"/>
      <c r="F25" s="151"/>
      <c r="G25" s="149"/>
      <c r="H25" s="148"/>
      <c r="I25" s="149"/>
      <c r="J25" s="81"/>
      <c r="K25" s="80"/>
      <c r="L25" s="80"/>
      <c r="M25" s="80"/>
      <c r="N25" s="79"/>
    </row>
  </sheetData>
  <mergeCells count="23">
    <mergeCell ref="N21:N22"/>
    <mergeCell ref="N5:N6"/>
    <mergeCell ref="A1:N1"/>
    <mergeCell ref="K5:L5"/>
    <mergeCell ref="A21:A22"/>
    <mergeCell ref="B21:B22"/>
    <mergeCell ref="C21:C22"/>
    <mergeCell ref="K21:L21"/>
    <mergeCell ref="M21:M22"/>
    <mergeCell ref="A5:A6"/>
    <mergeCell ref="M5:M6"/>
    <mergeCell ref="E21:E22"/>
    <mergeCell ref="B5:B6"/>
    <mergeCell ref="C5:C6"/>
    <mergeCell ref="D5:J5"/>
    <mergeCell ref="H25:I25"/>
    <mergeCell ref="F21:G22"/>
    <mergeCell ref="F23:G23"/>
    <mergeCell ref="F24:G24"/>
    <mergeCell ref="F25:G25"/>
    <mergeCell ref="H21:I22"/>
    <mergeCell ref="H23:I23"/>
    <mergeCell ref="H24:I24"/>
  </mergeCells>
  <phoneticPr fontId="2"/>
  <dataValidations count="1">
    <dataValidation type="list" allowBlank="1" showInputMessage="1" showErrorMessage="1" sqref="C7:C17">
      <formula1>$P$6:$P$7</formula1>
    </dataValidation>
  </dataValidations>
  <pageMargins left="0.7" right="0.7" top="0.75" bottom="0.75" header="0.3" footer="0.3"/>
  <pageSetup paperSize="9" scale="81"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heetViews>
  <sheetFormatPr defaultRowHeight="18"/>
  <cols>
    <col min="5" max="5" width="11.09765625" customWidth="1"/>
  </cols>
  <sheetData>
    <row r="1" spans="1:9">
      <c r="A1" s="49" t="s">
        <v>78</v>
      </c>
      <c r="B1" s="49"/>
      <c r="C1" s="49"/>
      <c r="D1" s="49"/>
      <c r="E1" s="49"/>
      <c r="F1" s="49"/>
      <c r="G1" s="49"/>
      <c r="H1" s="49"/>
      <c r="I1" s="49"/>
    </row>
    <row r="2" spans="1:9">
      <c r="A2" s="49"/>
      <c r="B2" s="49"/>
      <c r="C2" s="49"/>
      <c r="D2" s="49"/>
      <c r="E2" s="49"/>
      <c r="F2" s="49"/>
      <c r="G2" s="49"/>
      <c r="H2" s="49"/>
      <c r="I2" s="48" t="s">
        <v>89</v>
      </c>
    </row>
    <row r="3" spans="1:9">
      <c r="A3" s="49"/>
      <c r="B3" s="49"/>
      <c r="C3" s="49"/>
      <c r="D3" s="49"/>
      <c r="E3" s="49"/>
      <c r="F3" s="49"/>
      <c r="G3" s="49"/>
      <c r="H3" s="49"/>
      <c r="I3" s="49"/>
    </row>
    <row r="4" spans="1:9">
      <c r="A4" s="49"/>
      <c r="B4" s="49"/>
      <c r="C4" s="49"/>
      <c r="D4" s="49"/>
      <c r="E4" s="49"/>
      <c r="F4" s="49"/>
      <c r="G4" s="49"/>
      <c r="H4" s="49"/>
      <c r="I4" s="49"/>
    </row>
    <row r="5" spans="1:9">
      <c r="A5" s="49" t="s">
        <v>79</v>
      </c>
      <c r="B5" s="49"/>
      <c r="C5" s="49"/>
      <c r="D5" s="49"/>
      <c r="E5" s="49"/>
      <c r="F5" s="49"/>
      <c r="G5" s="49"/>
      <c r="H5" s="49"/>
      <c r="I5" s="49"/>
    </row>
    <row r="6" spans="1:9">
      <c r="A6" s="49"/>
      <c r="B6" s="49"/>
      <c r="C6" s="49"/>
      <c r="D6" s="49"/>
      <c r="E6" s="49" t="s">
        <v>82</v>
      </c>
      <c r="F6" s="49" t="s">
        <v>83</v>
      </c>
      <c r="G6" s="49"/>
      <c r="H6" s="49"/>
      <c r="I6" s="49"/>
    </row>
    <row r="7" spans="1:9">
      <c r="A7" s="49"/>
      <c r="B7" s="49"/>
      <c r="C7" s="49"/>
      <c r="D7" s="49"/>
      <c r="E7" s="49"/>
      <c r="F7" s="49" t="s">
        <v>67</v>
      </c>
      <c r="G7" s="49"/>
      <c r="H7" s="49"/>
      <c r="I7" s="49"/>
    </row>
    <row r="8" spans="1:9">
      <c r="A8" s="49"/>
      <c r="B8" s="49"/>
      <c r="C8" s="49"/>
      <c r="D8" s="49"/>
      <c r="E8" s="49"/>
      <c r="F8" s="49"/>
      <c r="G8" s="49"/>
      <c r="H8" s="49"/>
      <c r="I8" s="49"/>
    </row>
    <row r="9" spans="1:9">
      <c r="A9" s="49"/>
      <c r="B9" s="49"/>
      <c r="C9" s="49"/>
      <c r="D9" s="49"/>
      <c r="E9" s="49"/>
      <c r="F9" s="49"/>
      <c r="G9" s="49"/>
      <c r="H9" s="49"/>
      <c r="I9" s="49"/>
    </row>
    <row r="10" spans="1:9">
      <c r="A10" s="49"/>
      <c r="B10" s="49"/>
      <c r="C10" s="49"/>
      <c r="D10" s="49"/>
      <c r="E10" s="49"/>
      <c r="F10" s="49"/>
      <c r="G10" s="49"/>
      <c r="H10" s="49"/>
      <c r="I10" s="49"/>
    </row>
    <row r="11" spans="1:9" ht="37.5" customHeight="1">
      <c r="A11" s="49"/>
      <c r="B11" s="96" t="s">
        <v>120</v>
      </c>
      <c r="C11" s="96"/>
      <c r="D11" s="96"/>
      <c r="E11" s="96"/>
      <c r="F11" s="96"/>
      <c r="G11" s="96"/>
      <c r="H11" s="96"/>
      <c r="I11" s="49"/>
    </row>
    <row r="12" spans="1:9">
      <c r="A12" s="49"/>
      <c r="B12" s="49"/>
      <c r="C12" s="49"/>
      <c r="D12" s="49"/>
      <c r="E12" s="49"/>
      <c r="F12" s="49"/>
      <c r="G12" s="49"/>
      <c r="H12" s="49"/>
      <c r="I12" s="49"/>
    </row>
    <row r="13" spans="1:9" ht="53.25" customHeight="1">
      <c r="A13" s="96" t="s">
        <v>119</v>
      </c>
      <c r="B13" s="96"/>
      <c r="C13" s="96"/>
      <c r="D13" s="96"/>
      <c r="E13" s="96"/>
      <c r="F13" s="96"/>
      <c r="G13" s="96"/>
      <c r="H13" s="96"/>
      <c r="I13" s="96"/>
    </row>
    <row r="14" spans="1:9">
      <c r="A14" s="49"/>
      <c r="B14" s="49"/>
      <c r="C14" s="49"/>
      <c r="D14" s="49"/>
      <c r="E14" s="49"/>
      <c r="F14" s="49"/>
      <c r="G14" s="49"/>
      <c r="H14" s="49"/>
      <c r="I14" s="49"/>
    </row>
    <row r="15" spans="1:9">
      <c r="A15" s="49"/>
      <c r="B15" s="49"/>
      <c r="C15" s="49"/>
      <c r="D15" s="49"/>
      <c r="E15" s="49" t="s">
        <v>66</v>
      </c>
      <c r="F15" s="49"/>
      <c r="G15" s="49"/>
      <c r="H15" s="49"/>
      <c r="I15" s="49"/>
    </row>
    <row r="16" spans="1:9">
      <c r="A16" s="49"/>
      <c r="B16" s="49"/>
      <c r="C16" s="49"/>
      <c r="D16" s="49"/>
      <c r="E16" s="49"/>
      <c r="F16" s="49"/>
      <c r="G16" s="49"/>
      <c r="H16" s="49"/>
      <c r="I16" s="49"/>
    </row>
    <row r="17" spans="1:9">
      <c r="A17" s="49" t="s">
        <v>85</v>
      </c>
      <c r="B17" s="49"/>
      <c r="C17" s="49"/>
      <c r="D17" s="49"/>
      <c r="E17" s="49"/>
      <c r="F17" s="49"/>
      <c r="G17" s="49"/>
      <c r="H17" s="49" t="s">
        <v>84</v>
      </c>
      <c r="I17" s="49"/>
    </row>
    <row r="18" spans="1:9">
      <c r="A18" s="49" t="s">
        <v>88</v>
      </c>
      <c r="B18" s="49"/>
      <c r="C18" s="49"/>
      <c r="D18" s="49"/>
      <c r="E18" s="49"/>
      <c r="F18" s="49"/>
      <c r="G18" s="49"/>
      <c r="H18" s="49"/>
      <c r="I18" s="49"/>
    </row>
    <row r="19" spans="1:9">
      <c r="A19" s="49"/>
      <c r="B19" s="49"/>
      <c r="C19" s="49"/>
      <c r="D19" s="49"/>
      <c r="E19" s="49"/>
      <c r="F19" s="49"/>
      <c r="G19" s="49"/>
      <c r="H19" s="49"/>
      <c r="I19" s="49"/>
    </row>
    <row r="20" spans="1:9">
      <c r="A20" s="49" t="s">
        <v>86</v>
      </c>
      <c r="B20" s="49"/>
      <c r="C20" s="49"/>
      <c r="D20" s="49"/>
      <c r="E20" s="49"/>
      <c r="F20" s="49"/>
      <c r="G20" s="49"/>
      <c r="H20" s="49" t="s">
        <v>87</v>
      </c>
      <c r="I20" s="49"/>
    </row>
    <row r="21" spans="1:9">
      <c r="A21" s="49" t="s">
        <v>80</v>
      </c>
      <c r="B21" s="49"/>
      <c r="C21" s="49"/>
      <c r="D21" s="49"/>
      <c r="E21" s="49"/>
      <c r="F21" s="49"/>
      <c r="G21" s="49"/>
      <c r="H21" s="49"/>
      <c r="I21" s="49"/>
    </row>
    <row r="22" spans="1:9">
      <c r="A22" s="49"/>
      <c r="B22" s="49"/>
      <c r="C22" s="49"/>
      <c r="D22" s="49"/>
      <c r="E22" s="49"/>
      <c r="F22" s="49"/>
      <c r="G22" s="49"/>
      <c r="H22" s="49"/>
      <c r="I22" s="49"/>
    </row>
    <row r="23" spans="1:9">
      <c r="A23" s="49"/>
      <c r="B23" s="49" t="s">
        <v>81</v>
      </c>
      <c r="C23" s="49"/>
      <c r="D23" s="49"/>
      <c r="E23" s="49"/>
      <c r="F23" s="49"/>
      <c r="G23" s="49"/>
      <c r="H23" s="49"/>
      <c r="I23" s="49"/>
    </row>
  </sheetData>
  <mergeCells count="2">
    <mergeCell ref="B11:H11"/>
    <mergeCell ref="A13:I13"/>
  </mergeCells>
  <phoneticPr fontId="2"/>
  <pageMargins left="0.7" right="0.43"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別記様式１号（必須）</vt:lpstr>
      <vt:lpstr>様式第１号（必須）</vt:lpstr>
      <vt:lpstr>振込口座申出書（必須）</vt:lpstr>
      <vt:lpstr>様式第２号（必須）</vt:lpstr>
      <vt:lpstr>（適宜作成ください）現在の燃油使用量確認資料</vt:lpstr>
      <vt:lpstr>様式第３号（原則提出不要）</vt:lpstr>
      <vt:lpstr>'（適宜作成ください）現在の燃油使用量確認資料'!Print_Area</vt:lpstr>
      <vt:lpstr>'振込口座申出書（必須）'!Print_Area</vt:lpstr>
      <vt:lpstr>'別記様式１号（必須）'!Print_Area</vt:lpstr>
      <vt:lpstr>'様式第１号（必須）'!Print_Area</vt:lpstr>
      <vt:lpstr>'様式第３号（原則提出不要）'!Print_Area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yamagata</cp:lastModifiedBy>
  <cp:lastPrinted>2024-11-11T05:45:16Z</cp:lastPrinted>
  <dcterms:created xsi:type="dcterms:W3CDTF">2023-11-09T23:49:56Z</dcterms:created>
  <dcterms:modified xsi:type="dcterms:W3CDTF">2025-06-23T11:29:20Z</dcterms:modified>
</cp:coreProperties>
</file>