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総務課\財政係\19 財政状況資料集【H22年度公表～決算統計＋健全化】\240305 令和4年度財政状況資料集の作成等について\04 疑義照会\02 回答\"/>
    </mc:Choice>
  </mc:AlternateContent>
  <bookViews>
    <workbookView xWindow="0" yWindow="0" windowWidth="17256" windowHeight="5688"/>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<sst xmlns="http://schemas.openxmlformats.org/spreadsheetml/2006/main" count="1081" uniqueCount="590">
  <si>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</si>
  <si>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</si>
  <si>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</si>
  <si>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</si>
  <si>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</si>
  <si>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</si>
  <si>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</si>
  <si>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</si>
  <si>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</si>
  <si>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</si>
  <si>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</si>
  <si>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</si>
  <si>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</si>
  <si>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</si>
  <si>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</si>
  <si>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</si>
  <si>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</si>
  <si>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</si>
  <si>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</si>
  <si>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</si>
  <si>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</si>
  <si>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</si>
  <si>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</si>
  <si>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</si>
  <si>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</si>
  <si>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</si>
  <si>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</si>
  <si>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</si>
  <si>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</si>
  <si>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</si>
  <si>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</si>
  <si>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</si>
  <si>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</si>
  <si>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</si>
  <si>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</si>
  <si>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</si>
  <si>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</si>
  <si>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</si>
  <si>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</si>
  <si>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</si>
  <si>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</si>
  <si>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</si>
  <si>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</si>
  <si>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</si>
  <si>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</si>
  <si>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</si>
  <si>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</si>
  <si>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</si>
  <si>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</si>
  <si>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</si>
  <si>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</si>
  <si>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</si>
  <si>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</si>
  <si>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</si>
  <si>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</si>
  <si>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</si>
  <si>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</si>
  <si>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</si>
  <si>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</si>
  <si>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</si>
  <si>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</si>
  <si>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</si>
  <si>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</si>
  <si>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</si>
  <si>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</si>
  <si>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</si>
  <si>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</si>
  <si>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</si>
  <si>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</si>
  <si>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</si>
  <si>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</si>
  <si>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</si>
  <si>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</si>
  <si>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</si>
  <si>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</si>
  <si>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</si>
  <si>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</si>
  <si>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</si>
  <si>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</si>
  <si>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</si>
  <si>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</si>
  <si>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</si>
  <si>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</si>
  <si>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</si>
  <si>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</si>
  <si>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</si>
  <si>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</si>
  <si>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</si>
  <si>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</si>
  <si>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</si>
  <si>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</si>
  <si>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</si>
  <si>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</si>
  <si>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</si>
  <si>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</si>
  <si>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</si>
  <si>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</si>
  <si>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</si>
  <si>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</si>
  <si>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</si>
  <si>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</si>
  <si>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</si>
  <si>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</si>
  <si>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</si>
  <si>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</si>
  <si>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</si>
  <si>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</si>
  <si>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</si>
  <si>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</si>
  <si>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</si>
  <si>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</si>
  <si>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</si>
  <si>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</si>
  <si>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</si>
  <si>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</si>
  <si>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</si>
  <si>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</si>
  <si>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</si>
  <si>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</si>
  <si>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</si>
  <si>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</si>
  <si>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</si>
  <si>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</si>
  <si>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</si>
  <si>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</si>
  <si>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</si>
  <si>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</si>
  <si>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</si>
  <si>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</si>
  <si>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</si>
  <si>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</si>
  <si>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</si>
  <si>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</si>
  <si>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</si>
  <si>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</si>
  <si>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</si>
  <si>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</si>
  <si>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</si>
  <si>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</si>
  <si>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</si>
  <si>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</si>
  <si>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</si>
  <si>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</si>
  <si>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</si>
  <si>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</si>
  <si>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</si>
  <si>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</si>
  <si>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</si>
  <si>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</si>
  <si>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</si>
  <si>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</si>
  <si>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</si>
  <si>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</si>
  <si>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</si>
  <si>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</si>
  <si>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</si>
  <si>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</si>
  <si>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</si>
  <si>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</si>
  <si>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</si>
  <si>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</si>
  <si>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</si>
  <si>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</si>
  <si>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</si>
  <si>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</si>
  <si>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</si>
  <si>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</si>
  <si>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</si>
  <si>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</si>
  <si>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</si>
  <si>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</si>
  <si>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</si>
  <si>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</si>
  <si>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</si>
  <si>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</si>
  <si>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</si>
  <si>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</si>
  <si>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</si>
  <si>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</si>
  <si>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</si>
  <si>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</si>
  <si>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</si>
  <si>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</si>
  <si>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</si>
  <si>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</si>
  <si>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</si>
  <si>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</si>
  <si>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</si>
  <si>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</si>
  <si>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</si>
  <si>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</si>
  <si>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</si>
  <si>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</si>
  <si>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</si>
  <si>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</si>
  <si>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</si>
  <si>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</si>
  <si>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</si>
  <si>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</si>
  <si>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</si>
  <si>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</si>
  <si>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</si>
  <si>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</si>
  <si>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</si>
  <si>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</si>
  <si>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</si>
  <si>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</si>
  <si>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</si>
  <si>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</si>
  <si>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</si>
  <si>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</si>
  <si>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</si>
  <si>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</si>
  <si>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</si>
  <si>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</si>
  <si>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</si>
  <si>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山形県庄内町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</si>
  <si>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</si>
  <si>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</si>
  <si>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</si>
  <si>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</si>
  <si>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</si>
  <si>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</si>
  <si>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</si>
  <si>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</si>
  <si>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</si>
  <si>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</si>
  <si>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</si>
  <si>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</si>
  <si>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</si>
  <si>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</si>
  <si>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</si>
  <si>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</si>
  <si>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</si>
  <si>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</si>
  <si>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</si>
  <si>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</si>
  <si>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</si>
  <si>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</si>
  <si>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</si>
  <si>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</si>
  <si>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</si>
  <si>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</si>
  <si>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</si>
  <si>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</si>
  <si>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</si>
  <si>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</si>
  <si>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</si>
  <si>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</si>
  <si>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</si>
  <si>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</si>
  <si>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</si>
  <si>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</si>
  <si>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</si>
  <si>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</si>
  <si>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</si>
  <si>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</si>
  <si>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</si>
  <si>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</si>
  <si>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</si>
  <si>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</si>
  <si>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</si>
  <si>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</si>
  <si>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</si>
  <si>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</si>
  <si>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</si>
  <si>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</si>
  <si>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</si>
  <si>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</si>
  <si>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</si>
  <si>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</si>
  <si>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</si>
  <si>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</si>
  <si>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</si>
  <si>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</si>
  <si>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</si>
  <si>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</si>
  <si>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</si>
  <si>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</si>
  <si>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</si>
  <si>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</si>
  <si>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</si>
  <si>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</si>
  <si>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</si>
  <si>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</si>
  <si>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</si>
  <si>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</si>
  <si>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</si>
  <si>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</si>
  <si>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</si>
  <si>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</si>
  <si>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</si>
  <si>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</si>
  <si>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</si>
  <si>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</si>
  <si>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</si>
  <si>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</si>
  <si>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</si>
  <si>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</si>
  <si>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</si>
  <si>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</si>
  <si>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</si>
  <si>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</si>
  <si>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</si>
  <si>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</si>
  <si>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</si>
  <si>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</si>
  <si>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</si>
  <si>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</si>
  <si>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</si>
  <si>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</si>
  <si>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</si>
  <si>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</si>
  <si>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</si>
  <si>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</si>
  <si>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</si>
  <si>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</si>
  <si>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</si>
  <si>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</si>
  <si>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</si>
  <si>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</si>
  <si>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</si>
  <si>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</si>
  <si>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</si>
  <si>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</si>
  <si>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</si>
  <si>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</si>
  <si>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</si>
  <si>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</si>
  <si>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</si>
  <si>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</si>
  <si>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</si>
  <si>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</si>
  <si>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</si>
  <si>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</si>
  <si>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</si>
  <si>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</si>
  <si>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</si>
  <si>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</si>
  <si>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</si>
  <si>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</si>
  <si>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</si>
  <si>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</si>
  <si>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</si>
  <si>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</si>
  <si>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</si>
  <si>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</si>
  <si>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</si>
  <si>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</si>
  <si>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</si>
  <si>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</si>
  <si>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</si>
  <si>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</si>
  <si>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</si>
  <si>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</si>
  <si>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</si>
  <si>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</si>
  <si>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</si>
  <si>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</si>
  <si>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</si>
  <si>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</si>
  <si>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</si>
  <si>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</si>
  <si>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</si>
  <si>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</si>
  <si>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</si>
  <si>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</si>
  <si>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</si>
  <si>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山形県庄内町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</si>
  <si>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</si>
  <si>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</si>
  <si>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</si>
  <si>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</si>
  <si>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</si>
  <si>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</si>
  <si>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</si>
  <si>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</si>
  <si>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</si>
  <si>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</si>
  <si>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</si>
  <si>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</si>
  <si>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</si>
  <si>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</si>
  <si>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</si>
  <si>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</si>
  <si>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</si>
  <si>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</si>
  <si>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</si>
  <si>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</si>
  <si>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</si>
  <si>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</si>
  <si>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</si>
  <si>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</si>
  <si>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</si>
  <si>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</si>
  <si>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</si>
  <si>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</si>
  <si>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</si>
  <si>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</si>
  <si>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</si>
  <si>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</si>
  <si>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</si>
  <si>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</si>
  <si>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</si>
  <si>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</si>
  <si>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</si>
  <si>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</si>
  <si>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</si>
  <si>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</si>
  <si>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庄内町下水道事業会計</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</si>
  <si>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</si>
  <si>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</si>
  <si>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</si>
  <si>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</si>
  <si>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</si>
  <si>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</si>
  <si>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</si>
  <si>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</si>
  <si>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</si>
  <si>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</si>
  <si>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</si>
  <si>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</si>
  <si>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</si>
  <si>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</si>
  <si>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</si>
  <si>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</si>
  <si>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</si>
  <si>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</si>
  <si>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</si>
  <si>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</si>
  <si>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</si>
  <si>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</si>
  <si>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</si>
  <si>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</si>
  <si>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</si>
  <si>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</si>
  <si>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</si>
  <si>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</si>
  <si>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</si>
  <si>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</si>
  <si>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</si>
  <si>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</si>
  <si>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</si>
  <si>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</si>
  <si>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</si>
  <si>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</si>
  <si>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</si>
  <si>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</si>
  <si>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</si>
  <si>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</si>
  <si>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</si>
  <si>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</si>
  <si>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</si>
  <si>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</si>
  <si>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</si>
  <si>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</si>
  <si>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</si>
  <si>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</si>
  <si>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</si>
  <si>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</si>
  <si>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</si>
  <si>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</si>
  <si>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</si>
  <si>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</si>
  <si>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</si>
  <si>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</si>
  <si>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</si>
  <si>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庄内町下水道事業会計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</si>
  <si>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</si>
  <si>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</si>
  <si>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</si>
  <si>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</si>
  <si>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庄内町介護保険特別会計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</si>
  <si>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</si>
  <si>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</si>
  <si>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</si>
  <si>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</si>
  <si>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</si>
  <si>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</si>
  <si>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</si>
  <si>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</si>
  <si>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</si>
  <si>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</si>
  <si>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</si>
  <si>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</si>
  <si>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</si>
  <si>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</si>
  <si>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</si>
  <si>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</si>
  <si>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</si>
  <si>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</si>
  <si>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</si>
  <si>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</si>
  <si>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</si>
  <si>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</si>
  <si>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</si>
  <si>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</si>
  <si>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</si>
  <si>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</si>
  <si>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</si>
  <si>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</si>
  <si>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</si>
  <si>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</si>
  <si>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</si>
  <si>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</si>
  <si>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</si>
  <si>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</si>
  <si>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</si>
  <si>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</si>
  <si>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</si>
  <si>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</si>
  <si>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</si>
  <si>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</si>
  <si>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</si>
  <si>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</si>
  <si>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</si>
  <si>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</si>
  <si>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</si>
  <si>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</si>
  <si>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</si>
  <si>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</si>
  <si>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</si>
  <si>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</si>
  <si>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</si>
  <si>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</si>
  <si>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</si>
  <si>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</si>
  <si>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</si>
  <si>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</si>
  <si>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</si>
  <si>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</si>
  <si>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</si>
  <si>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</si>
  <si>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</si>
  <si>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</si>
  <si>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</si>
  <si>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</si>
  <si>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</si>
  <si>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</si>
  <si>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</si>
  <si>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</si>
  <si>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</si>
  <si>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</si>
  <si>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</si>
  <si>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</si>
  <si>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</si>
  <si>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</si>
  <si>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</si>
  <si>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</si>
  <si>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</si>
  <si>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</si>
  <si>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</si>
  <si>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</si>
  <si>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</si>
  <si>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</si>
  <si>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</si>
  <si>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4.97</t>
  </si>
  <si>
    <t>一般会計</t>
  </si>
  <si>
    <t>庄内町ガス事業会計</t>
  </si>
  <si>
    <t>庄内町水道事業会計</t>
  </si>
  <si>
    <t>庄内町介護保険特別会計</t>
  </si>
  <si>
    <t>庄内町国民健康保険特別会計</t>
  </si>
  <si>
    <t>庄内町下水道事業会計</t>
  </si>
  <si>
    <t>庄内町風力発電事業特別会計</t>
  </si>
  <si>
    <t>庄内町後期高齢者医療保険特別会計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</si>
  <si>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</si>
  <si>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</si>
  <si>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</si>
  <si>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</si>
  <si>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</si>
  <si>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</si>
  <si>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</si>
  <si>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</si>
  <si>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</si>
  <si>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</si>
  <si>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</si>
  <si>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</si>
  <si>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</si>
  <si>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</si>
  <si>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</si>
  <si>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</si>
  <si>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</si>
  <si>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</si>
  <si>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イグゼあまるめ</t>
  </si>
  <si>
    <t>山形県庄内町土地開発公社</t>
    <rPh sb="0" eb="3">
      <t>ヤマガタケン</t>
    </rPh>
    <rPh sb="3" eb="6">
      <t>ショウナイマチ</t>
    </rPh>
    <rPh sb="6" eb="10">
      <t>トチカイハツ</t>
    </rPh>
    <rPh sb="10" eb="12">
      <t>コウシャ</t>
    </rPh>
    <phoneticPr fontId="2"/>
  </si>
  <si>
    <t>地域振興基金</t>
    <rPh sb="0" eb="4">
      <t>チイキシンコウ</t>
    </rPh>
    <rPh sb="4" eb="6">
      <t>キキン</t>
    </rPh>
    <phoneticPr fontId="5"/>
  </si>
  <si>
    <t>教育施設整備基金</t>
    <rPh sb="0" eb="4">
      <t>キョウイクシセツ</t>
    </rPh>
    <rPh sb="4" eb="6">
      <t>セイビ</t>
    </rPh>
    <rPh sb="6" eb="8">
      <t>キキン</t>
    </rPh>
    <phoneticPr fontId="5"/>
  </si>
  <si>
    <t>国営最上川下流左岸土地改良事業基金</t>
    <rPh sb="0" eb="2">
      <t>コクエイ</t>
    </rPh>
    <rPh sb="2" eb="5">
      <t>モガミガワ</t>
    </rPh>
    <rPh sb="5" eb="7">
      <t>カリュウ</t>
    </rPh>
    <rPh sb="7" eb="9">
      <t>サガン</t>
    </rPh>
    <rPh sb="9" eb="13">
      <t>トチカイリョウ</t>
    </rPh>
    <rPh sb="13" eb="15">
      <t>ジギョウ</t>
    </rPh>
    <rPh sb="15" eb="17">
      <t>キキン</t>
    </rPh>
    <phoneticPr fontId="5"/>
  </si>
  <si>
    <t>ゆとり都山形未来のまちづくり基金</t>
    <rPh sb="3" eb="4">
      <t>ミヤコ</t>
    </rPh>
    <rPh sb="4" eb="6">
      <t>ヤマガタ</t>
    </rPh>
    <rPh sb="6" eb="8">
      <t>ミライ</t>
    </rPh>
    <rPh sb="14" eb="16">
      <t>キキン</t>
    </rPh>
    <phoneticPr fontId="5"/>
  </si>
  <si>
    <t>河川環境整備基金</t>
    <rPh sb="0" eb="2">
      <t>カセン</t>
    </rPh>
    <rPh sb="2" eb="4">
      <t>カンキョウ</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</si>
</sst>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21BF-44F8-8358-5DF14A444F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118172</c:v>
                </c:pt>
                <c:pt idx="1">
                  <c:v>130768</c:v>
                </c:pt>
                <c:pt idx="2">
                  <c:v>59529</c:v>
                </c:pt>
                <c:pt idx="3">
                  <c:v>44278</c:v>
                </c:pt>
                <c:pt idx="4">
                  <c:v>72039</c:v>
                </c:pt>
              </c:numCache>
            </c:numRef>
          </c:val>
          <c:smooth val="0"/>
          <c:extLst>
            <c:ext xmlns:c16="http://schemas.microsoft.com/office/drawing/2014/chart" uri="{C3380CC4-5D6E-409C-BE32-E72D297353CC}">
              <c16:uniqueId val="{00000001-21BF-44F8-8358-5DF14A444F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9.0399999999999991</c:v>
                </c:pt>
                <c:pt idx="1">
                  <c:v>12.5</c:v>
                </c:pt>
                <c:pt idx="2">
                  <c:v>9.23</c:v>
                </c:pt>
                <c:pt idx="3">
                  <c:v>10.45</c:v>
                </c:pt>
                <c:pt idx="4">
                  <c:v>11.78</c:v>
                </c:pt>
              </c:numCache>
            </c:numRef>
          </c:val>
          <c:extLst>
            <c:ext xmlns:c16="http://schemas.microsoft.com/office/drawing/2014/chart" uri="{C3380CC4-5D6E-409C-BE32-E72D297353CC}">
              <c16:uniqueId val="{00000000-156C-4215-ABB2-CE2BE75CA0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16.899999999999999</c:v>
                </c:pt>
                <c:pt idx="1">
                  <c:v>17.36</c:v>
                </c:pt>
                <c:pt idx="2">
                  <c:v>19.91</c:v>
                </c:pt>
                <c:pt idx="3">
                  <c:v>24.46</c:v>
                </c:pt>
                <c:pt idx="4">
                  <c:v>25.32</c:v>
                </c:pt>
              </c:numCache>
            </c:numRef>
          </c:val>
          <c:extLst>
            <c:ext xmlns:c16="http://schemas.microsoft.com/office/drawing/2014/chart" uri="{C3380CC4-5D6E-409C-BE32-E72D297353CC}">
              <c16:uniqueId val="{00000001-156C-4215-ABB2-CE2BE75CA0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-4.97</c:v>
                </c:pt>
                <c:pt idx="1">
                  <c:v>3.88</c:v>
                </c:pt>
                <c:pt idx="2">
                  <c:v>0.13</c:v>
                </c:pt>
                <c:pt idx="3">
                  <c:v>6.8</c:v>
                </c:pt>
                <c:pt idx="4">
                  <c:v>1.02</c:v>
                </c:pt>
              </c:numCache>
            </c:numRef>
          </c:val>
          <c:smooth val="0"/>
          <c:extLst>
            <c:ext xmlns:c16="http://schemas.microsoft.com/office/drawing/2014/chart" uri="{C3380CC4-5D6E-409C-BE32-E72D297353CC}">
              <c16:uniqueId val="{00000002-156C-4215-ABB2-CE2BE75CA0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FF-484F-A18C-DFDF1D794B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F-484F-A18C-DFDF1D794B10}"/>
            </c:ext>
          </c:extLst>
        </c:ser>
        <c:ser>
          <c:idx val="2"/>
          <c:order val="2"/>
          <c:tx>
            <c:strRef>
              <c:f>データシート!$A$29</c:f>
              <c:strCache>
                <c:ptCount val="1"/>
                <c:pt idx="0">
                  <c:v>庄内町後期高齢者医療保険特別会計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0.03</c:v>
                </c:pt>
                <c:pt idx="8">
                  <c:v>#N/A</c:v>
                </c:pt>
                <c:pt idx="9">
                  <c:v>0.05</c:v>
                </c:pt>
              </c:numCache>
            </c:numRef>
          </c:val>
          <c:extLst>
            <c:ext xmlns:c16="http://schemas.microsoft.com/office/drawing/2014/chart" uri="{C3380CC4-5D6E-409C-BE32-E72D297353CC}">
              <c16:uniqueId val="{00000002-15FF-484F-A18C-DFDF1D794B10}"/>
            </c:ext>
          </c:extLst>
        </c:ser>
        <c:ser>
          <c:idx val="3"/>
          <c:order val="3"/>
          <c:tx>
            <c:strRef>
              <c:f>データシート!$A$30</c:f>
              <c:strCache>
                <c:ptCount val="1"/>
                <c:pt idx="0">
                  <c:v>庄内町風力発電事業特別会計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0.41</c:v>
                </c:pt>
                <c:pt idx="4">
                  <c:v>#N/A</c:v>
                </c:pt>
                <c:pt idx="5">
                  <c:v>0.1</c:v>
                </c:pt>
                <c:pt idx="6">
                  <c:v>#N/A</c:v>
                </c:pt>
                <c:pt idx="7">
                  <c:v>0.15</c:v>
                </c:pt>
                <c:pt idx="8">
                  <c:v>#N/A</c:v>
                </c:pt>
                <c:pt idx="9">
                  <c:v>0.2</c:v>
                </c:pt>
              </c:numCache>
            </c:numRef>
          </c:val>
          <c:extLst>
            <c:ext xmlns:c16="http://schemas.microsoft.com/office/drawing/2014/chart" uri="{C3380CC4-5D6E-409C-BE32-E72D297353CC}">
              <c16:uniqueId val="{00000003-15FF-484F-A18C-DFDF1D794B10}"/>
            </c:ext>
          </c:extLst>
        </c:ser>
        <c:ser>
          <c:idx val="4"/>
          <c:order val="4"/>
          <c:tx>
            <c:strRef>
              <c:f>データシート!$A$31</c:f>
              <c:strCache>
                <c:ptCount val="1"/>
                <c:pt idx="0">
                  <c:v>庄内町下水道事業会計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0.34</c:v>
                </c:pt>
                <c:pt idx="4">
                  <c:v>#N/A</c:v>
                </c:pt>
                <c:pt idx="5">
                  <c:v>0.5</c:v>
                </c:pt>
                <c:pt idx="6">
                  <c:v>#N/A</c:v>
                </c:pt>
                <c:pt idx="7">
                  <c:v>0.68</c:v>
                </c:pt>
                <c:pt idx="8">
                  <c:v>#N/A</c:v>
                </c:pt>
                <c:pt idx="9">
                  <c:v>0.65</c:v>
                </c:pt>
              </c:numCache>
            </c:numRef>
          </c:val>
          <c:extLst>
            <c:ext xmlns:c16="http://schemas.microsoft.com/office/drawing/2014/chart" uri="{C3380CC4-5D6E-409C-BE32-E72D297353CC}">
              <c16:uniqueId val="{00000004-15FF-484F-A18C-DFDF1D794B10}"/>
            </c:ext>
          </c:extLst>
        </c:ser>
        <c:ser>
          <c:idx val="5"/>
          <c:order val="5"/>
          <c:tx>
            <c:strRef>
              <c:f>データシート!$A$32</c:f>
              <c:strCache>
                <c:ptCount val="1"/>
                <c:pt idx="0">
                  <c:v>庄内町国民健康保険特別会計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1.93</c:v>
                </c:pt>
                <c:pt idx="2">
                  <c:v>#N/A</c:v>
                </c:pt>
                <c:pt idx="3">
                  <c:v>2.75</c:v>
                </c:pt>
                <c:pt idx="4">
                  <c:v>#N/A</c:v>
                </c:pt>
                <c:pt idx="5">
                  <c:v>1.62</c:v>
                </c:pt>
                <c:pt idx="6">
                  <c:v>#N/A</c:v>
                </c:pt>
                <c:pt idx="7">
                  <c:v>1.18</c:v>
                </c:pt>
                <c:pt idx="8">
                  <c:v>#N/A</c:v>
                </c:pt>
                <c:pt idx="9">
                  <c:v>0.94</c:v>
                </c:pt>
              </c:numCache>
            </c:numRef>
          </c:val>
          <c:extLst>
            <c:ext xmlns:c16="http://schemas.microsoft.com/office/drawing/2014/chart" uri="{C3380CC4-5D6E-409C-BE32-E72D297353CC}">
              <c16:uniqueId val="{00000005-15FF-484F-A18C-DFDF1D794B10}"/>
            </c:ext>
          </c:extLst>
        </c:ser>
        <c:ser>
          <c:idx val="6"/>
          <c:order val="6"/>
          <c:tx>
            <c:strRef>
              <c:f>データシート!$A$33</c:f>
              <c:strCache>
                <c:ptCount val="1"/>
                <c:pt idx="0">
                  <c:v>庄内町介護保険特別会計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0.85</c:v>
                </c:pt>
                <c:pt idx="4">
                  <c:v>#N/A</c:v>
                </c:pt>
                <c:pt idx="5">
                  <c:v>1.3</c:v>
                </c:pt>
                <c:pt idx="6">
                  <c:v>#N/A</c:v>
                </c:pt>
                <c:pt idx="7">
                  <c:v>1.59</c:v>
                </c:pt>
                <c:pt idx="8">
                  <c:v>#N/A</c:v>
                </c:pt>
                <c:pt idx="9">
                  <c:v>2.2200000000000002</c:v>
                </c:pt>
              </c:numCache>
            </c:numRef>
          </c:val>
          <c:extLst>
            <c:ext xmlns:c16="http://schemas.microsoft.com/office/drawing/2014/chart" uri="{C3380CC4-5D6E-409C-BE32-E72D297353CC}">
              <c16:uniqueId val="{00000006-15FF-484F-A18C-DFDF1D794B10}"/>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3.89</c:v>
                </c:pt>
                <c:pt idx="2">
                  <c:v>#N/A</c:v>
                </c:pt>
                <c:pt idx="3">
                  <c:v>4.34</c:v>
                </c:pt>
                <c:pt idx="4">
                  <c:v>#N/A</c:v>
                </c:pt>
                <c:pt idx="5">
                  <c:v>4.67</c:v>
                </c:pt>
                <c:pt idx="6">
                  <c:v>#N/A</c:v>
                </c:pt>
                <c:pt idx="7">
                  <c:v>3.99</c:v>
                </c:pt>
                <c:pt idx="8">
                  <c:v>#N/A</c:v>
                </c:pt>
                <c:pt idx="9">
                  <c:v>4.12</c:v>
                </c:pt>
              </c:numCache>
            </c:numRef>
          </c:val>
          <c:extLst>
            <c:ext xmlns:c16="http://schemas.microsoft.com/office/drawing/2014/chart" uri="{C3380CC4-5D6E-409C-BE32-E72D297353CC}">
              <c16:uniqueId val="{00000007-15FF-484F-A18C-DFDF1D794B10}"/>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4.67</c:v>
                </c:pt>
                <c:pt idx="2">
                  <c:v>#N/A</c:v>
                </c:pt>
                <c:pt idx="3">
                  <c:v>5.67</c:v>
                </c:pt>
                <c:pt idx="4">
                  <c:v>#N/A</c:v>
                </c:pt>
                <c:pt idx="5">
                  <c:v>5.98</c:v>
                </c:pt>
                <c:pt idx="6">
                  <c:v>#N/A</c:v>
                </c:pt>
                <c:pt idx="7">
                  <c:v>6.47</c:v>
                </c:pt>
                <c:pt idx="8">
                  <c:v>#N/A</c:v>
                </c:pt>
                <c:pt idx="9">
                  <c:v>5.55</c:v>
                </c:pt>
              </c:numCache>
            </c:numRef>
          </c:val>
          <c:extLst>
            <c:ext xmlns:c16="http://schemas.microsoft.com/office/drawing/2014/chart" uri="{C3380CC4-5D6E-409C-BE32-E72D297353CC}">
              <c16:uniqueId val="{00000008-15FF-484F-A18C-DFDF1D794B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9.0299999999999994</c:v>
                </c:pt>
                <c:pt idx="2">
                  <c:v>#N/A</c:v>
                </c:pt>
                <c:pt idx="3">
                  <c:v>12.5</c:v>
                </c:pt>
                <c:pt idx="4">
                  <c:v>#N/A</c:v>
                </c:pt>
                <c:pt idx="5">
                  <c:v>9.2200000000000006</c:v>
                </c:pt>
                <c:pt idx="6">
                  <c:v>#N/A</c:v>
                </c:pt>
                <c:pt idx="7">
                  <c:v>10.45</c:v>
                </c:pt>
                <c:pt idx="8">
                  <c:v>#N/A</c:v>
                </c:pt>
                <c:pt idx="9">
                  <c:v>11.78</c:v>
                </c:pt>
              </c:numCache>
            </c:numRef>
          </c:val>
          <c:extLst>
            <c:ext xmlns:c16="http://schemas.microsoft.com/office/drawing/2014/chart" uri="{C3380CC4-5D6E-409C-BE32-E72D297353CC}">
              <c16:uniqueId val="{00000009-15FF-484F-A18C-DFDF1D794B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1691</c:v>
                </c:pt>
                <c:pt idx="5">
                  <c:v>1699</c:v>
                </c:pt>
                <c:pt idx="8">
                  <c:v>1651</c:v>
                </c:pt>
                <c:pt idx="11">
                  <c:v>1618</c:v>
                </c:pt>
                <c:pt idx="14">
                  <c:v>1568</c:v>
                </c:pt>
              </c:numCache>
            </c:numRef>
          </c:val>
          <c:extLst>
            <c:ext xmlns:c16="http://schemas.microsoft.com/office/drawing/2014/chart" uri="{C3380CC4-5D6E-409C-BE32-E72D297353CC}">
              <c16:uniqueId val="{00000000-DBE1-49A0-B996-C1E39B8B87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E1-49A0-B996-C1E39B8B87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12</c:v>
                </c:pt>
                <c:pt idx="6">
                  <c:v>12</c:v>
                </c:pt>
                <c:pt idx="9">
                  <c:v>3</c:v>
                </c:pt>
                <c:pt idx="12">
                  <c:v>3</c:v>
                </c:pt>
              </c:numCache>
            </c:numRef>
          </c:val>
          <c:extLst>
            <c:ext xmlns:c16="http://schemas.microsoft.com/office/drawing/2014/chart" uri="{C3380CC4-5D6E-409C-BE32-E72D297353CC}">
              <c16:uniqueId val="{00000002-DBE1-49A0-B996-C1E39B8B87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7</c:v>
                </c:pt>
                <c:pt idx="6">
                  <c:v>7</c:v>
                </c:pt>
                <c:pt idx="9">
                  <c:v>2</c:v>
                </c:pt>
                <c:pt idx="12">
                  <c:v>2</c:v>
                </c:pt>
              </c:numCache>
            </c:numRef>
          </c:val>
          <c:extLst>
            <c:ext xmlns:c16="http://schemas.microsoft.com/office/drawing/2014/chart" uri="{C3380CC4-5D6E-409C-BE32-E72D297353CC}">
              <c16:uniqueId val="{00000003-DBE1-49A0-B996-C1E39B8B87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703</c:v>
                </c:pt>
                <c:pt idx="3">
                  <c:v>643</c:v>
                </c:pt>
                <c:pt idx="6">
                  <c:v>654</c:v>
                </c:pt>
                <c:pt idx="9">
                  <c:v>654</c:v>
                </c:pt>
                <c:pt idx="12">
                  <c:v>658</c:v>
                </c:pt>
              </c:numCache>
            </c:numRef>
          </c:val>
          <c:extLst>
            <c:ext xmlns:c16="http://schemas.microsoft.com/office/drawing/2014/chart" uri="{C3380CC4-5D6E-409C-BE32-E72D297353CC}">
              <c16:uniqueId val="{00000004-DBE1-49A0-B996-C1E39B8B87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E1-49A0-B996-C1E39B8B87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E1-49A0-B996-C1E39B8B87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1645</c:v>
                </c:pt>
                <c:pt idx="3">
                  <c:v>1702</c:v>
                </c:pt>
                <c:pt idx="6">
                  <c:v>1619</c:v>
                </c:pt>
                <c:pt idx="9">
                  <c:v>1584</c:v>
                </c:pt>
                <c:pt idx="12">
                  <c:v>1571</c:v>
                </c:pt>
              </c:numCache>
            </c:numRef>
          </c:val>
          <c:extLst>
            <c:ext xmlns:c16="http://schemas.microsoft.com/office/drawing/2014/chart" uri="{C3380CC4-5D6E-409C-BE32-E72D297353CC}">
              <c16:uniqueId val="{00000007-DBE1-49A0-B996-C1E39B8B87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680</c:v>
                </c:pt>
                <c:pt idx="2">
                  <c:v>#N/A</c:v>
                </c:pt>
                <c:pt idx="3">
                  <c:v>#N/A</c:v>
                </c:pt>
                <c:pt idx="4">
                  <c:v>665</c:v>
                </c:pt>
                <c:pt idx="5">
                  <c:v>#N/A</c:v>
                </c:pt>
                <c:pt idx="6">
                  <c:v>#N/A</c:v>
                </c:pt>
                <c:pt idx="7">
                  <c:v>641</c:v>
                </c:pt>
                <c:pt idx="8">
                  <c:v>#N/A</c:v>
                </c:pt>
                <c:pt idx="9">
                  <c:v>#N/A</c:v>
                </c:pt>
                <c:pt idx="10">
                  <c:v>625</c:v>
                </c:pt>
                <c:pt idx="11">
                  <c:v>#N/A</c:v>
                </c:pt>
                <c:pt idx="12">
                  <c:v>#N/A</c:v>
                </c:pt>
                <c:pt idx="13">
                  <c:v>666</c:v>
                </c:pt>
                <c:pt idx="14">
                  <c:v>#N/A</c:v>
                </c:pt>
              </c:numCache>
            </c:numRef>
          </c:val>
          <c:smooth val="0"/>
          <c:extLst>
            <c:ext xmlns:c16="http://schemas.microsoft.com/office/drawing/2014/chart" uri="{C3380CC4-5D6E-409C-BE32-E72D297353CC}">
              <c16:uniqueId val="{00000008-DBE1-49A0-B996-C1E39B8B87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15335</c:v>
                </c:pt>
                <c:pt idx="5">
                  <c:v>15620</c:v>
                </c:pt>
                <c:pt idx="8">
                  <c:v>15226</c:v>
                </c:pt>
                <c:pt idx="11">
                  <c:v>14611</c:v>
                </c:pt>
                <c:pt idx="14">
                  <c:v>13870</c:v>
                </c:pt>
              </c:numCache>
            </c:numRef>
          </c:val>
          <c:extLst>
            <c:ext xmlns:c16="http://schemas.microsoft.com/office/drawing/2014/chart" uri="{C3380CC4-5D6E-409C-BE32-E72D297353CC}">
              <c16:uniqueId val="{00000000-9BF7-4F6B-A167-670856385F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759</c:v>
                </c:pt>
                <c:pt idx="5">
                  <c:v>691</c:v>
                </c:pt>
                <c:pt idx="8">
                  <c:v>613</c:v>
                </c:pt>
                <c:pt idx="11">
                  <c:v>530</c:v>
                </c:pt>
                <c:pt idx="14">
                  <c:v>470</c:v>
                </c:pt>
              </c:numCache>
            </c:numRef>
          </c:val>
          <c:extLst>
            <c:ext xmlns:c16="http://schemas.microsoft.com/office/drawing/2014/chart" uri="{C3380CC4-5D6E-409C-BE32-E72D297353CC}">
              <c16:uniqueId val="{00000001-9BF7-4F6B-A167-670856385F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4183</c:v>
                </c:pt>
                <c:pt idx="5">
                  <c:v>4031</c:v>
                </c:pt>
                <c:pt idx="8">
                  <c:v>4454</c:v>
                </c:pt>
                <c:pt idx="11">
                  <c:v>5150</c:v>
                </c:pt>
                <c:pt idx="14">
                  <c:v>5476</c:v>
                </c:pt>
              </c:numCache>
            </c:numRef>
          </c:val>
          <c:extLst>
            <c:ext xmlns:c16="http://schemas.microsoft.com/office/drawing/2014/chart" uri="{C3380CC4-5D6E-409C-BE32-E72D297353CC}">
              <c16:uniqueId val="{00000002-9BF7-4F6B-A167-670856385F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F7-4F6B-A167-670856385F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F7-4F6B-A167-670856385F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77</c:v>
                </c:pt>
                <c:pt idx="3">
                  <c:v>78</c:v>
                </c:pt>
                <c:pt idx="6">
                  <c:v>63</c:v>
                </c:pt>
                <c:pt idx="9">
                  <c:v>66</c:v>
                </c:pt>
                <c:pt idx="12">
                  <c:v>42</c:v>
                </c:pt>
              </c:numCache>
            </c:numRef>
          </c:val>
          <c:extLst>
            <c:ext xmlns:c16="http://schemas.microsoft.com/office/drawing/2014/chart" uri="{C3380CC4-5D6E-409C-BE32-E72D297353CC}">
              <c16:uniqueId val="{00000005-9BF7-4F6B-A167-670856385F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1770</c:v>
                </c:pt>
                <c:pt idx="3">
                  <c:v>1754</c:v>
                </c:pt>
                <c:pt idx="6">
                  <c:v>1738</c:v>
                </c:pt>
                <c:pt idx="9">
                  <c:v>1709</c:v>
                </c:pt>
                <c:pt idx="12">
                  <c:v>1711</c:v>
                </c:pt>
              </c:numCache>
            </c:numRef>
          </c:val>
          <c:extLst>
            <c:ext xmlns:c16="http://schemas.microsoft.com/office/drawing/2014/chart" uri="{C3380CC4-5D6E-409C-BE32-E72D297353CC}">
              <c16:uniqueId val="{00000006-9BF7-4F6B-A167-670856385F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c:v>
                </c:pt>
                <c:pt idx="3">
                  <c:v>19</c:v>
                </c:pt>
                <c:pt idx="6">
                  <c:v>18</c:v>
                </c:pt>
                <c:pt idx="9">
                  <c:v>15</c:v>
                </c:pt>
                <c:pt idx="12">
                  <c:v>13</c:v>
                </c:pt>
              </c:numCache>
            </c:numRef>
          </c:val>
          <c:extLst>
            <c:ext xmlns:c16="http://schemas.microsoft.com/office/drawing/2014/chart" uri="{C3380CC4-5D6E-409C-BE32-E72D297353CC}">
              <c16:uniqueId val="{00000007-9BF7-4F6B-A167-670856385F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6965</c:v>
                </c:pt>
                <c:pt idx="3">
                  <c:v>6187</c:v>
                </c:pt>
                <c:pt idx="6">
                  <c:v>5494</c:v>
                </c:pt>
                <c:pt idx="9">
                  <c:v>4842</c:v>
                </c:pt>
                <c:pt idx="12">
                  <c:v>4465</c:v>
                </c:pt>
              </c:numCache>
            </c:numRef>
          </c:val>
          <c:extLst>
            <c:ext xmlns:c16="http://schemas.microsoft.com/office/drawing/2014/chart" uri="{C3380CC4-5D6E-409C-BE32-E72D297353CC}">
              <c16:uniqueId val="{00000008-9BF7-4F6B-A167-670856385F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c:v>
                </c:pt>
                <c:pt idx="3">
                  <c:v>17</c:v>
                </c:pt>
                <c:pt idx="6">
                  <c:v>5</c:v>
                </c:pt>
                <c:pt idx="9">
                  <c:v>3</c:v>
                </c:pt>
                <c:pt idx="12">
                  <c:v>0</c:v>
                </c:pt>
              </c:numCache>
            </c:numRef>
          </c:val>
          <c:extLst>
            <c:ext xmlns:c16="http://schemas.microsoft.com/office/drawing/2014/chart" uri="{C3380CC4-5D6E-409C-BE32-E72D297353CC}">
              <c16:uniqueId val="{00000009-9BF7-4F6B-A167-670856385F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15458</c:v>
                </c:pt>
                <c:pt idx="3">
                  <c:v>16302</c:v>
                </c:pt>
                <c:pt idx="6">
                  <c:v>16087</c:v>
                </c:pt>
                <c:pt idx="9">
                  <c:v>15668</c:v>
                </c:pt>
                <c:pt idx="12">
                  <c:v>15158</c:v>
                </c:pt>
              </c:numCache>
            </c:numRef>
          </c:val>
          <c:extLst>
            <c:ext xmlns:c16="http://schemas.microsoft.com/office/drawing/2014/chart" uri="{C3380CC4-5D6E-409C-BE32-E72D297353CC}">
              <c16:uniqueId val="{0000000A-9BF7-4F6B-A167-670856385F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4046</c:v>
                </c:pt>
                <c:pt idx="2">
                  <c:v>#N/A</c:v>
                </c:pt>
                <c:pt idx="3">
                  <c:v>#N/A</c:v>
                </c:pt>
                <c:pt idx="4">
                  <c:v>4015</c:v>
                </c:pt>
                <c:pt idx="5">
                  <c:v>#N/A</c:v>
                </c:pt>
                <c:pt idx="6">
                  <c:v>#N/A</c:v>
                </c:pt>
                <c:pt idx="7">
                  <c:v>3112</c:v>
                </c:pt>
                <c:pt idx="8">
                  <c:v>#N/A</c:v>
                </c:pt>
                <c:pt idx="9">
                  <c:v>#N/A</c:v>
                </c:pt>
                <c:pt idx="10">
                  <c:v>2012</c:v>
                </c:pt>
                <c:pt idx="11">
                  <c:v>#N/A</c:v>
                </c:pt>
                <c:pt idx="12">
                  <c:v>#N/A</c:v>
                </c:pt>
                <c:pt idx="13">
                  <c:v>1573</c:v>
                </c:pt>
                <c:pt idx="14">
                  <c:v>#N/A</c:v>
                </c:pt>
              </c:numCache>
            </c:numRef>
          </c:val>
          <c:smooth val="0"/>
          <c:extLst>
            <c:ext xmlns:c16="http://schemas.microsoft.com/office/drawing/2014/chart" uri="{C3380CC4-5D6E-409C-BE32-E72D297353CC}">
              <c16:uniqueId val="{0000000B-9BF7-4F6B-A167-670856385F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1470</c:v>
                </c:pt>
                <c:pt idx="1">
                  <c:v>1871</c:v>
                </c:pt>
                <c:pt idx="2">
                  <c:v>1875</c:v>
                </c:pt>
              </c:numCache>
            </c:numRef>
          </c:val>
          <c:extLst>
            <c:ext xmlns:c16="http://schemas.microsoft.com/office/drawing/2014/chart" uri="{C3380CC4-5D6E-409C-BE32-E72D297353CC}">
              <c16:uniqueId val="{00000000-0C58-4B69-9027-610EC9C741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1414</c:v>
                </c:pt>
                <c:pt idx="1">
                  <c:v>1555</c:v>
                </c:pt>
                <c:pt idx="2">
                  <c:v>1625</c:v>
                </c:pt>
              </c:numCache>
            </c:numRef>
          </c:val>
          <c:extLst>
            <c:ext xmlns:c16="http://schemas.microsoft.com/office/drawing/2014/chart" uri="{C3380CC4-5D6E-409C-BE32-E72D297353CC}">
              <c16:uniqueId val="{00000001-0C58-4B69-9027-610EC9C741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2150</c:v>
                </c:pt>
                <c:pt idx="1">
                  <c:v>2153</c:v>
                </c:pt>
                <c:pt idx="2">
                  <c:v>2329</c:v>
                </c:pt>
              </c:numCache>
            </c:numRef>
          </c:val>
          <c:extLst>
            <c:ext xmlns:c16="http://schemas.microsoft.com/office/drawing/2014/chart" uri="{C3380CC4-5D6E-409C-BE32-E72D297353CC}">
              <c16:uniqueId val="{00000002-0C58-4B69-9027-610EC9C741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のうち、元利償還金については借入額を償還額以下に抑える方針としているため、令和元年度をピークとして減少傾向にある。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算入公債費</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については、過疎債や合併特例債などの交付税算入率の高い起債を活用しているが、元利償還金の減に伴い</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交付税算入率の高い</a:t>
          </a:r>
          <a:r>
            <a:rPr kumimoji="1" lang="ja-JP" altLang="en-US" sz="1100">
              <a:solidFill>
                <a:schemeClr val="dk1"/>
              </a:solidFill>
              <a:effectLst/>
              <a:latin typeface="+mn-lt"/>
              <a:ea typeface="+mn-ea"/>
              <a:cs typeface="+mn-cs"/>
            </a:rPr>
            <a:t>合併特例債の起債可能残額は限られるものの、その他の</a:t>
          </a:r>
          <a:r>
            <a:rPr kumimoji="1" lang="ja-JP" altLang="ja-JP" sz="1100">
              <a:solidFill>
                <a:schemeClr val="dk1"/>
              </a:solidFill>
              <a:effectLst/>
              <a:latin typeface="+mn-lt"/>
              <a:ea typeface="+mn-ea"/>
              <a:cs typeface="+mn-cs"/>
            </a:rPr>
            <a:t>有利な起債を活用</a:t>
          </a:r>
          <a:r>
            <a:rPr kumimoji="1" lang="ja-JP" altLang="en-US" sz="1100">
              <a:solidFill>
                <a:schemeClr val="dk1"/>
              </a:solidFill>
              <a:effectLst/>
              <a:latin typeface="+mn-lt"/>
              <a:ea typeface="+mn-ea"/>
              <a:cs typeface="+mn-cs"/>
            </a:rPr>
            <a:t>を図るとともに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公債費の年度間の平準化や起債額の抑制等により元利償還金の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を図り、財政健全化に努めていく。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満期一括償還地方債の償還財源として積み立てている基金はない。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については、公営企業債等繰入見込額の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、起債借入額の減による地方債現在高の</a:t>
          </a:r>
          <a:r>
            <a:rPr kumimoji="1" lang="ja-JP" altLang="en-US" sz="1100">
              <a:solidFill>
                <a:schemeClr val="dk1"/>
              </a:solidFill>
              <a:effectLst/>
              <a:latin typeface="+mn-lt"/>
              <a:ea typeface="+mn-ea"/>
              <a:cs typeface="+mn-cs"/>
            </a:rPr>
            <a:t>減少及びイグゼあまるめのプール事業が終了したことに伴う損失補償付債務に係る負担見込み額が皆減したことにより減少している。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基金残高</a:t>
          </a:r>
          <a:r>
            <a:rPr kumimoji="1" lang="ja-JP" altLang="en-US" sz="1100">
              <a:solidFill>
                <a:schemeClr val="dk1"/>
              </a:solidFill>
              <a:effectLst/>
              <a:latin typeface="+mn-lt"/>
              <a:ea typeface="+mn-ea"/>
              <a:cs typeface="+mn-cs"/>
            </a:rPr>
            <a:t>や教育施設整備基金</a:t>
          </a:r>
          <a:r>
            <a:rPr kumimoji="1" lang="ja-JP" altLang="ja-JP" sz="1100">
              <a:solidFill>
                <a:schemeClr val="dk1"/>
              </a:solidFill>
              <a:effectLst/>
              <a:latin typeface="+mn-lt"/>
              <a:ea typeface="+mn-ea"/>
              <a:cs typeface="+mn-cs"/>
            </a:rPr>
            <a:t>の増等により充当可能基金は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となったが、基準財政需要額算入見込額が</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、全体として令和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比較してやや減少した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地方債の現在高は令和元年度</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ピークとしているが、今後は図書館整備事業や</a:t>
          </a:r>
          <a:r>
            <a:rPr kumimoji="1" lang="ja-JP" altLang="en-US" sz="1100">
              <a:solidFill>
                <a:schemeClr val="dk1"/>
              </a:solidFill>
              <a:effectLst/>
              <a:latin typeface="+mn-lt"/>
              <a:ea typeface="+mn-ea"/>
              <a:cs typeface="+mn-cs"/>
            </a:rPr>
            <a:t>学校整備事業</a:t>
          </a:r>
          <a:r>
            <a:rPr kumimoji="1" lang="ja-JP" altLang="ja-JP" sz="1100">
              <a:solidFill>
                <a:schemeClr val="dk1"/>
              </a:solidFill>
              <a:effectLst/>
              <a:latin typeface="+mn-lt"/>
              <a:ea typeface="+mn-ea"/>
              <a:cs typeface="+mn-cs"/>
            </a:rPr>
            <a:t>を控えているため、事業実施の平準化や新規事業の抑制等を行い、より一層の健全化に努める。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百万円の基金積立、</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百万円の利子積立、</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百万円の基金繰入の結果、基金残高は令和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となった。基金積立の内訳は、財政調整基金に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百万円、減債基金に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百万円、国営最上川下流左岸土地改良事業基金に</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積立等となっている。基金繰入の内容は、教育施設整備基金を教育関係工事費等に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百万円繰入、新型コロナウイルス感染症対応地方創生臨時基金を中小企業緊急災害等対策利子補給金、地域経済変動対策資金関係に係る町負担分に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百万円繰入、河川環境整備基金を河川維持工事等へ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百万円繰入</a:t>
          </a:r>
          <a:r>
            <a:rPr kumimoji="1" lang="ja-JP" altLang="en-US" sz="1100">
              <a:solidFill>
                <a:schemeClr val="dk1"/>
              </a:solidFill>
              <a:effectLst/>
              <a:latin typeface="+mn-lt"/>
              <a:ea typeface="+mn-ea"/>
              <a:cs typeface="+mn-cs"/>
            </a:rPr>
            <a:t>、緑地等整備基金</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緑地整備工事</a:t>
          </a:r>
          <a:r>
            <a:rPr kumimoji="1" lang="ja-JP" altLang="ja-JP"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百万円繰入となっている。</a:t>
          </a:r>
          <a:endParaRPr lang="ja-JP" altLang="ja-JP" sz="1400">
            <a:effectLst/>
          </a:endParaRPr>
        </a:p>
        <a:p>
          <a:r>
            <a:rPr kumimoji="1" lang="ja-JP" altLang="ja-JP" sz="1100">
              <a:solidFill>
                <a:schemeClr val="dk1"/>
              </a:solidFill>
              <a:effectLst/>
              <a:latin typeface="+mn-lt"/>
              <a:ea typeface="+mn-ea"/>
              <a:cs typeface="+mn-cs"/>
            </a:rPr>
            <a:t>　普通交付税の追加交付や前年度繰越金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国等の支援の効率的な活用等により</a:t>
          </a:r>
          <a:r>
            <a:rPr kumimoji="1" lang="ja-JP" altLang="en-US" sz="1100">
              <a:solidFill>
                <a:schemeClr val="dk1"/>
              </a:solidFill>
              <a:effectLst/>
              <a:latin typeface="+mn-lt"/>
              <a:ea typeface="+mn-ea"/>
              <a:cs typeface="+mn-cs"/>
            </a:rPr>
            <a:t>、今後の学校整備等を見据えて教育施設整備基金へ</a:t>
          </a:r>
          <a:r>
            <a:rPr kumimoji="1" lang="ja-JP" altLang="ja-JP" sz="1100">
              <a:solidFill>
                <a:schemeClr val="dk1"/>
              </a:solidFill>
              <a:effectLst/>
              <a:latin typeface="+mn-lt"/>
              <a:ea typeface="+mn-ea"/>
              <a:cs typeface="+mn-cs"/>
            </a:rPr>
            <a:t>の積立を行ったことによる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過疎ソフト債に係る元利償還金の交付税算入相当分</a:t>
          </a:r>
          <a:r>
            <a:rPr kumimoji="1" lang="ja-JP" altLang="ja-JP" sz="1100">
              <a:solidFill>
                <a:schemeClr val="dk1"/>
              </a:solidFill>
              <a:effectLst/>
              <a:latin typeface="+mn-lt"/>
              <a:ea typeface="+mn-ea"/>
              <a:cs typeface="+mn-cs"/>
            </a:rPr>
            <a:t>の減債基金への積立による増等により基金残高は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本町には令和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年度末時点で、財政調整基金、減債基金のほか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endParaRPr lang="ja-JP" altLang="ja-JP" sz="1400">
            <a:effectLst/>
          </a:endParaRPr>
        </a:p>
        <a:p>
          <a:r>
            <a:rPr kumimoji="1" lang="ja-JP" altLang="ja-JP" sz="1100">
              <a:solidFill>
                <a:schemeClr val="dk1"/>
              </a:solidFill>
              <a:effectLst/>
              <a:latin typeface="+mn-lt"/>
              <a:ea typeface="+mn-ea"/>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・地域振興基金：合併特例債を原資とし、町民の連携の強化及び地域振興を図る。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・教育施設整備基金：教育施設（小学校、中学校）関連の工事費等に</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百万円、社会教育施設（</a:t>
          </a:r>
          <a:r>
            <a:rPr kumimoji="1" lang="ja-JP" altLang="en-US" sz="1100">
              <a:solidFill>
                <a:schemeClr val="dk1"/>
              </a:solidFill>
              <a:effectLst/>
              <a:latin typeface="+mn-lt"/>
              <a:ea typeface="+mn-ea"/>
              <a:cs typeface="+mn-cs"/>
            </a:rPr>
            <a:t>文化創造館</a:t>
          </a:r>
          <a:r>
            <a:rPr kumimoji="1" lang="ja-JP" altLang="ja-JP" sz="1100">
              <a:solidFill>
                <a:schemeClr val="dk1"/>
              </a:solidFill>
              <a:effectLst/>
              <a:latin typeface="+mn-lt"/>
              <a:ea typeface="+mn-ea"/>
              <a:cs typeface="+mn-cs"/>
            </a:rPr>
            <a:t>、社会体育施設）関連の工事費等に</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百万円を繰り入れ</a:t>
          </a:r>
          <a:r>
            <a:rPr kumimoji="1" lang="ja-JP" altLang="en-US" sz="1100">
              <a:solidFill>
                <a:schemeClr val="dk1"/>
              </a:solidFill>
              <a:effectLst/>
              <a:latin typeface="+mn-lt"/>
              <a:ea typeface="+mn-ea"/>
              <a:cs typeface="+mn-cs"/>
            </a:rPr>
            <a:t>したものの、後年度の学校整備等に備えた基金積立</a:t>
          </a:r>
          <a:r>
            <a:rPr kumimoji="1" lang="en-US" altLang="ja-JP" sz="1100">
              <a:solidFill>
                <a:schemeClr val="dk1"/>
              </a:solidFill>
              <a:effectLst/>
              <a:latin typeface="+mn-lt"/>
              <a:ea typeface="+mn-ea"/>
              <a:cs typeface="+mn-cs"/>
            </a:rPr>
            <a:t>158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・国営最上川下流左岸土地改良事業基金：国営最上川下流左岸土地改良事業の負担金に必要な財源を確保するため平成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年度から積立を行っており、令和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百万円を積み立てたことにより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・教育施設整備基金：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年度をもって教育施設整備基金を廃止し、令和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年度より公共施設等整備基金として教育施設に限らず公共施設全体の整備に活用できる基金として運用を行っていく。</a:t>
          </a:r>
          <a:r>
            <a:rPr kumimoji="1" lang="ja-JP" altLang="ja-JP" sz="1100">
              <a:solidFill>
                <a:schemeClr val="dk1"/>
              </a:solidFill>
              <a:effectLst/>
              <a:latin typeface="+mn-lt"/>
              <a:ea typeface="+mn-ea"/>
              <a:cs typeface="+mn-cs"/>
            </a:rPr>
            <a:t>施設の老朽化に伴い維持管理（修繕費等）費用が増加していく</a:t>
          </a:r>
          <a:r>
            <a:rPr kumimoji="1" lang="ja-JP" altLang="en-US" sz="1100">
              <a:solidFill>
                <a:schemeClr val="dk1"/>
              </a:solidFill>
              <a:effectLst/>
              <a:latin typeface="+mn-lt"/>
              <a:ea typeface="+mn-ea"/>
              <a:cs typeface="+mn-cs"/>
            </a:rPr>
            <a:t>なか、今後の学校整備にも備えるため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年度より基金の積み立てを優先して行っていく予定である。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・国営最上川下流左岸土地改良事業基金：令和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年度）まで毎年</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百万円ずつ積み立てる。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定期預金利子積立による基金の増額。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財政調整基金は、町財政の年度間における財源を調整し、もって健全な財政運営に資するため設置された基金である。令和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当初</a:t>
          </a:r>
          <a:r>
            <a:rPr kumimoji="1" lang="en-US" altLang="ja-JP" sz="1100">
              <a:solidFill>
                <a:schemeClr val="dk1"/>
              </a:solidFill>
              <a:effectLst/>
              <a:latin typeface="+mn-lt"/>
              <a:ea typeface="+mn-ea"/>
              <a:cs typeface="+mn-cs"/>
            </a:rPr>
            <a:t>254</a:t>
          </a:r>
          <a:r>
            <a:rPr kumimoji="1" lang="ja-JP" altLang="en-US" sz="1100">
              <a:solidFill>
                <a:schemeClr val="dk1"/>
              </a:solidFill>
              <a:effectLst/>
              <a:latin typeface="+mn-lt"/>
              <a:ea typeface="+mn-ea"/>
              <a:cs typeface="+mn-cs"/>
            </a:rPr>
            <a:t>百万円の繰入を予定していたが、</a:t>
          </a:r>
          <a:r>
            <a:rPr kumimoji="1" lang="ja-JP" altLang="ja-JP" sz="1100">
              <a:solidFill>
                <a:schemeClr val="dk1"/>
              </a:solidFill>
              <a:effectLst/>
              <a:latin typeface="+mn-lt"/>
              <a:ea typeface="+mn-ea"/>
              <a:cs typeface="+mn-cs"/>
            </a:rPr>
            <a:t>普通交付税の追加交付や前年度繰越金、国等の支援の効率的な活用等により繰入は行わず</a:t>
          </a:r>
          <a:r>
            <a:rPr kumimoji="1" lang="ja-JP" altLang="en-US" sz="1100">
              <a:solidFill>
                <a:schemeClr val="dk1"/>
              </a:solidFill>
              <a:effectLst/>
              <a:latin typeface="+mn-lt"/>
              <a:ea typeface="+mn-ea"/>
              <a:cs typeface="+mn-cs"/>
            </a:rPr>
            <a:t>、定期預金利子積立によって</a:t>
          </a:r>
          <a:r>
            <a:rPr kumimoji="1" lang="ja-JP" altLang="ja-JP" sz="1100">
              <a:solidFill>
                <a:schemeClr val="dk1"/>
              </a:solidFill>
              <a:effectLst/>
              <a:latin typeface="+mn-lt"/>
              <a:ea typeface="+mn-ea"/>
              <a:cs typeface="+mn-cs"/>
            </a:rPr>
            <a:t>財政調整基金の残高自体は増加となった。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財政調整基金の適正な規模は標準財政規模の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とされているが、令和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年度末で標準財政規模の</a:t>
          </a:r>
          <a:r>
            <a:rPr kumimoji="1" lang="en-US" altLang="ja-JP" sz="1100">
              <a:solidFill>
                <a:schemeClr val="dk1"/>
              </a:solidFill>
              <a:effectLst/>
              <a:latin typeface="+mn-lt"/>
              <a:ea typeface="+mn-ea"/>
              <a:cs typeface="+mn-cs"/>
            </a:rPr>
            <a:t>25.2%</a:t>
          </a:r>
          <a:r>
            <a:rPr kumimoji="1" lang="ja-JP" altLang="en-US" sz="1100">
              <a:solidFill>
                <a:schemeClr val="dk1"/>
              </a:solidFill>
              <a:effectLst/>
              <a:latin typeface="+mn-lt"/>
              <a:ea typeface="+mn-ea"/>
              <a:cs typeface="+mn-cs"/>
            </a:rPr>
            <a:t>と過大な規模となっており、今後は災害対応経費としての備えや財源調整の目的に留意しつつ、公共施設の老朽化対策等に備え公共施設整備基金への積み立てを優先するなど対応していく。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後年度の公債費の財源としての基金積立及び定期預金利子積立による基金の増額。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減債基金は、町債の償還に必要な財源を確保し、もって将来にわたる町財政の健全な運営に資するため設置された基金である。令和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過疎ソフト債に係る元利償還金の交付税算入相当分と山形県市町村総合交付金活用による減債基金への積立を行い、減債基金の残高自体は増額となった。本庁舎等整備事業をはじめとする大規模事業の元金償還開始が控えているため、今後は計画的に積立・繰入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19,897
19,785
249.17
13,718,764
12,781,379
872,291
7,404,385
15,158,440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類似団体内平均を大きく下回っており、財源を普通交付税に依存している構造が長年続いている。</a:t>
          </a:r>
          <a:endParaRPr lang="ja-JP" altLang="ja-JP" sz="1100">
            <a:effectLst/>
          </a:endParaRPr>
        </a:p>
        <a:p>
          <a:r>
            <a:rPr kumimoji="1" lang="ja-JP" altLang="ja-JP" sz="1000">
              <a:solidFill>
                <a:schemeClr val="dk1"/>
              </a:solidFill>
              <a:effectLst/>
              <a:latin typeface="+mn-lt"/>
              <a:ea typeface="+mn-ea"/>
              <a:cs typeface="+mn-cs"/>
            </a:rPr>
            <a:t>　分母となる基準財政需要額は積雪度級値区分の見直しによる除排雪経費の増加及び臨時費目が創設されたことにより全体として増加した。なお、分子となる基準財政収入額も固定資産税の増加等により、全体として増加としたため、財政力指数は前年度と同ポイントとなった。</a:t>
          </a:r>
          <a:endParaRPr lang="ja-JP" altLang="ja-JP" sz="1100">
            <a:effectLst/>
          </a:endParaRPr>
        </a:p>
        <a:p>
          <a:r>
            <a:rPr kumimoji="1" lang="ja-JP" altLang="ja-JP" sz="1000">
              <a:solidFill>
                <a:schemeClr val="dk1"/>
              </a:solidFill>
              <a:effectLst/>
              <a:latin typeface="+mn-lt"/>
              <a:ea typeface="+mn-ea"/>
              <a:cs typeface="+mn-cs"/>
            </a:rPr>
            <a:t>　基準財政需要額の多くを占める公債費の抑制に努め、民間への委託など行政の効率化を進めることで財政基盤の強化に努めていく。</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1" name="直線コネクタ 70"/>
        <xdr:cNvCxnSpPr/>
      </xdr:nvCxnSpPr>
      <xdr:spPr>
        <a:xfrm>
          <a:off x="3752850" y="75067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130628</xdr:rowOff>
    </xdr:to>
    <xdr:cxnSp macro="">
      <xdr:nvCxnSpPr>
        <xdr:cNvPr id="74" name="直線コネクタ 73"/>
        <xdr:cNvCxnSpPr/>
      </xdr:nvCxnSpPr>
      <xdr:spPr>
        <a:xfrm>
          <a:off x="2940050" y="7489553"/>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409950" y="65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xdr:cNvCxnSpPr/>
      </xdr:nvCxnSpPr>
      <xdr:spPr>
        <a:xfrm flipV="1">
          <a:off x="2127250" y="7489553"/>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5971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xdr:cNvCxnSpPr/>
      </xdr:nvCxnSpPr>
      <xdr:spPr>
        <a:xfrm>
          <a:off x="1333500" y="7489553"/>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xdr:cNvSpPr txBox="1"/>
      </xdr:nvSpPr>
      <xdr:spPr>
        <a:xfrm>
          <a:off x="1784350" y="65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464050" y="7455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4584700" y="735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3702050" y="7455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409950" y="754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2889250" y="7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597150" y="7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xdr:cNvSpPr/>
      </xdr:nvSpPr>
      <xdr:spPr>
        <a:xfrm>
          <a:off x="2095500" y="74559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xdr:cNvSpPr txBox="1"/>
      </xdr:nvSpPr>
      <xdr:spPr>
        <a:xfrm>
          <a:off x="1784350" y="754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282700" y="74387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971550" y="752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経常収支比率は類似団体の中で下位に位置しており、財政構造の硬直化が顕著である。</a:t>
          </a:r>
          <a:endParaRPr lang="ja-JP" altLang="ja-JP" sz="1100">
            <a:effectLst/>
          </a:endParaRPr>
        </a:p>
        <a:p>
          <a:r>
            <a:rPr kumimoji="1" lang="ja-JP" altLang="ja-JP" sz="1000">
              <a:solidFill>
                <a:schemeClr val="dk1"/>
              </a:solidFill>
              <a:effectLst/>
              <a:latin typeface="+mn-lt"/>
              <a:ea typeface="+mn-ea"/>
              <a:cs typeface="+mn-cs"/>
            </a:rPr>
            <a:t>　分子となる経常経費充当一般財源は、公債費はやや減少したものの物件費や補助費等の増加により全体として増加した。一方で、分母となる経常一般財源は、普通交付税や臨時財政対策債が大きく減少したことから、経常収支比率は、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年度と比較して</a:t>
          </a:r>
          <a:r>
            <a:rPr kumimoji="1" lang="en-US" altLang="ja-JP" sz="1000">
              <a:solidFill>
                <a:schemeClr val="dk1"/>
              </a:solidFill>
              <a:effectLst/>
              <a:latin typeface="+mn-lt"/>
              <a:ea typeface="+mn-ea"/>
              <a:cs typeface="+mn-cs"/>
            </a:rPr>
            <a:t>5.1</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今後も公債費の下げ止まり等により経常収支比率は高い比率での推移が想定されるため、公債費の抑制や行政改革推進による人件費の適正化等、経常経費の削減に努める。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5334</xdr:rowOff>
    </xdr:to>
    <xdr:cxnSp macro="">
      <xdr:nvCxnSpPr>
        <xdr:cNvPr id="132" name="直線コネクタ 131"/>
        <xdr:cNvCxnSpPr/>
      </xdr:nvCxnSpPr>
      <xdr:spPr>
        <a:xfrm>
          <a:off x="3752850" y="10831068"/>
          <a:ext cx="762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4584700" y="10464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66</xdr:row>
      <xdr:rowOff>106680</xdr:rowOff>
    </xdr:to>
    <xdr:cxnSp macro="">
      <xdr:nvCxnSpPr>
        <xdr:cNvPr id="135" name="直線コネクタ 134"/>
        <xdr:cNvCxnSpPr/>
      </xdr:nvCxnSpPr>
      <xdr:spPr>
        <a:xfrm flipV="1">
          <a:off x="2940050" y="10831068"/>
          <a:ext cx="812800" cy="3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xdr:cNvSpPr txBox="1"/>
      </xdr:nvSpPr>
      <xdr:spPr>
        <a:xfrm>
          <a:off x="3409950" y="1022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2794</xdr:rowOff>
    </xdr:to>
    <xdr:cxnSp macro="">
      <xdr:nvCxnSpPr>
        <xdr:cNvPr id="138" name="直線コネクタ 137"/>
        <xdr:cNvCxnSpPr/>
      </xdr:nvCxnSpPr>
      <xdr:spPr>
        <a:xfrm flipV="1">
          <a:off x="2127250" y="11170920"/>
          <a:ext cx="8128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xdr:cNvSpPr txBox="1"/>
      </xdr:nvSpPr>
      <xdr:spPr>
        <a:xfrm>
          <a:off x="2597150" y="104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140462</xdr:rowOff>
    </xdr:from>
    <xdr:to>
      <xdr:col>11</xdr:col>
      <xdr:colOff>31750</xdr:colOff>
      <xdr:row>67</xdr:row>
      <xdr:rowOff>2794</xdr:rowOff>
    </xdr:to>
    <xdr:cxnSp macro="">
      <xdr:nvCxnSpPr>
        <xdr:cNvPr id="141" name="直線コネクタ 140"/>
        <xdr:cNvCxnSpPr/>
      </xdr:nvCxnSpPr>
      <xdr:spPr>
        <a:xfrm>
          <a:off x="1333500" y="11204702"/>
          <a:ext cx="79375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xdr:cNvSpPr txBox="1"/>
      </xdr:nvSpPr>
      <xdr:spPr>
        <a:xfrm>
          <a:off x="1784350" y="10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971550" y="104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51" name="楕円 150"/>
        <xdr:cNvSpPr/>
      </xdr:nvSpPr>
      <xdr:spPr>
        <a:xfrm>
          <a:off x="4464050" y="11022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21861</xdr:rowOff>
    </xdr:from>
    <xdr:ext cx="762000" cy="259045"/>
    <xdr:sp macro="" textlink="">
      <xdr:nvSpPr>
        <xdr:cNvPr id="152" name="財政構造の弾力性該当値テキスト"/>
        <xdr:cNvSpPr txBox="1"/>
      </xdr:nvSpPr>
      <xdr:spPr>
        <a:xfrm>
          <a:off x="45847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xdr:cNvSpPr/>
      </xdr:nvSpPr>
      <xdr:spPr>
        <a:xfrm>
          <a:off x="3702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xdr:cNvSpPr txBox="1"/>
      </xdr:nvSpPr>
      <xdr:spPr>
        <a:xfrm>
          <a:off x="3409950" y="1086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5" name="楕円 154"/>
        <xdr:cNvSpPr/>
      </xdr:nvSpPr>
      <xdr:spPr>
        <a:xfrm>
          <a:off x="2889250" y="111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6" name="テキスト ボックス 155"/>
        <xdr:cNvSpPr txBox="1"/>
      </xdr:nvSpPr>
      <xdr:spPr>
        <a:xfrm>
          <a:off x="2597150" y="112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7" name="楕円 156"/>
        <xdr:cNvSpPr/>
      </xdr:nvSpPr>
      <xdr:spPr>
        <a:xfrm>
          <a:off x="2095500" y="111876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8" name="テキスト ボックス 157"/>
        <xdr:cNvSpPr txBox="1"/>
      </xdr:nvSpPr>
      <xdr:spPr>
        <a:xfrm>
          <a:off x="1784350" y="112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89662</xdr:rowOff>
    </xdr:from>
    <xdr:to>
      <xdr:col>7</xdr:col>
      <xdr:colOff>31750</xdr:colOff>
      <xdr:row>67</xdr:row>
      <xdr:rowOff>19812</xdr:rowOff>
    </xdr:to>
    <xdr:sp macro="" textlink="">
      <xdr:nvSpPr>
        <xdr:cNvPr id="159" name="楕円 158"/>
        <xdr:cNvSpPr/>
      </xdr:nvSpPr>
      <xdr:spPr>
        <a:xfrm>
          <a:off x="1282700" y="111539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4589</xdr:rowOff>
    </xdr:from>
    <xdr:ext cx="762000" cy="259045"/>
    <xdr:sp macro="" textlink="">
      <xdr:nvSpPr>
        <xdr:cNvPr id="160" name="テキスト ボックス 159"/>
        <xdr:cNvSpPr txBox="1"/>
      </xdr:nvSpPr>
      <xdr:spPr>
        <a:xfrm>
          <a:off x="971550" y="112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ついては、町直営施設であった町内４公民館がまちづくりセンターとして指定管理に移行したこと、狩川保育園・狩川幼稚園が認定こども園として民営化したことで会計年度任用職員を含む人件費が大きく減少した。</a:t>
          </a:r>
          <a:endParaRPr lang="ja-JP" altLang="ja-JP" sz="1100">
            <a:effectLst/>
          </a:endParaRPr>
        </a:p>
        <a:p>
          <a:r>
            <a:rPr kumimoji="1" lang="ja-JP" altLang="ja-JP" sz="1000">
              <a:solidFill>
                <a:schemeClr val="dk1"/>
              </a:solidFill>
              <a:effectLst/>
              <a:latin typeface="+mn-lt"/>
              <a:ea typeface="+mn-ea"/>
              <a:cs typeface="+mn-cs"/>
            </a:rPr>
            <a:t>　物件費については、まちづくりセンターの指定管理委託料の皆増や光熱費の価格高騰に伴い増加した。</a:t>
          </a:r>
          <a:endParaRPr lang="ja-JP" altLang="ja-JP" sz="1100">
            <a:effectLst/>
          </a:endParaRPr>
        </a:p>
        <a:p>
          <a:r>
            <a:rPr kumimoji="1" lang="ja-JP" altLang="ja-JP" sz="1000">
              <a:solidFill>
                <a:schemeClr val="dk1"/>
              </a:solidFill>
              <a:effectLst/>
              <a:latin typeface="+mn-lt"/>
              <a:ea typeface="+mn-ea"/>
              <a:cs typeface="+mn-cs"/>
            </a:rPr>
            <a:t>　類似団体と比較すると直営施設が多く、会計年度任用職員も依然多い状況であるため、行財政改革の推進による事務の効率化や民間への委託等を図りつつ、適正な行政運営に努める。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514850" y="13655164"/>
          <a:ext cx="0" cy="1486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4584700" y="151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425950" y="1514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4584700" y="1340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425950" y="1365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88948</xdr:rowOff>
    </xdr:from>
    <xdr:to>
      <xdr:col>23</xdr:col>
      <xdr:colOff>133350</xdr:colOff>
      <xdr:row>89</xdr:row>
      <xdr:rowOff>14661</xdr:rowOff>
    </xdr:to>
    <xdr:cxnSp macro="">
      <xdr:nvCxnSpPr>
        <xdr:cNvPr id="197" name="直線コネクタ 196"/>
        <xdr:cNvCxnSpPr/>
      </xdr:nvCxnSpPr>
      <xdr:spPr>
        <a:xfrm flipV="1">
          <a:off x="3752850" y="14841268"/>
          <a:ext cx="762000" cy="9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4584700" y="13962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464050" y="1411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14661</xdr:rowOff>
    </xdr:from>
    <xdr:to>
      <xdr:col>19</xdr:col>
      <xdr:colOff>133350</xdr:colOff>
      <xdr:row>89</xdr:row>
      <xdr:rowOff>132462</xdr:rowOff>
    </xdr:to>
    <xdr:cxnSp macro="">
      <xdr:nvCxnSpPr>
        <xdr:cNvPr id="200" name="直線コネクタ 199"/>
        <xdr:cNvCxnSpPr/>
      </xdr:nvCxnSpPr>
      <xdr:spPr>
        <a:xfrm flipV="1">
          <a:off x="2940050" y="14934621"/>
          <a:ext cx="812800" cy="1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3702050" y="14042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xdr:cNvSpPr txBox="1"/>
      </xdr:nvSpPr>
      <xdr:spPr>
        <a:xfrm>
          <a:off x="3409950" y="1381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116998</xdr:rowOff>
    </xdr:from>
    <xdr:to>
      <xdr:col>15</xdr:col>
      <xdr:colOff>82550</xdr:colOff>
      <xdr:row>89</xdr:row>
      <xdr:rowOff>132462</xdr:rowOff>
    </xdr:to>
    <xdr:cxnSp macro="">
      <xdr:nvCxnSpPr>
        <xdr:cNvPr id="203" name="直線コネクタ 202"/>
        <xdr:cNvCxnSpPr/>
      </xdr:nvCxnSpPr>
      <xdr:spPr>
        <a:xfrm>
          <a:off x="2127250" y="14534038"/>
          <a:ext cx="812800" cy="5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2889250" y="1393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xdr:cNvSpPr txBox="1"/>
      </xdr:nvSpPr>
      <xdr:spPr>
        <a:xfrm>
          <a:off x="2597150" y="137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116998</xdr:rowOff>
    </xdr:from>
    <xdr:to>
      <xdr:col>11</xdr:col>
      <xdr:colOff>31750</xdr:colOff>
      <xdr:row>86</xdr:row>
      <xdr:rowOff>168980</xdr:rowOff>
    </xdr:to>
    <xdr:cxnSp macro="">
      <xdr:nvCxnSpPr>
        <xdr:cNvPr id="206" name="直線コネクタ 205"/>
        <xdr:cNvCxnSpPr/>
      </xdr:nvCxnSpPr>
      <xdr:spPr>
        <a:xfrm flipV="1">
          <a:off x="1333500" y="14534038"/>
          <a:ext cx="793750" cy="5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095500" y="138612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xdr:cNvSpPr txBox="1"/>
      </xdr:nvSpPr>
      <xdr:spPr>
        <a:xfrm>
          <a:off x="1784350" y="136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282700" y="138544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xdr:cNvSpPr txBox="1"/>
      </xdr:nvSpPr>
      <xdr:spPr>
        <a:xfrm>
          <a:off x="971550" y="1362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38148</xdr:rowOff>
    </xdr:from>
    <xdr:to>
      <xdr:col>23</xdr:col>
      <xdr:colOff>184150</xdr:colOff>
      <xdr:row>88</xdr:row>
      <xdr:rowOff>139748</xdr:rowOff>
    </xdr:to>
    <xdr:sp macro="" textlink="">
      <xdr:nvSpPr>
        <xdr:cNvPr id="216" name="楕円 215"/>
        <xdr:cNvSpPr/>
      </xdr:nvSpPr>
      <xdr:spPr>
        <a:xfrm>
          <a:off x="4464050" y="147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10225</xdr:rowOff>
    </xdr:from>
    <xdr:ext cx="762000" cy="259045"/>
    <xdr:sp macro="" textlink="">
      <xdr:nvSpPr>
        <xdr:cNvPr id="217" name="人件費・物件費等の状況該当値テキスト"/>
        <xdr:cNvSpPr txBox="1"/>
      </xdr:nvSpPr>
      <xdr:spPr>
        <a:xfrm>
          <a:off x="4584700" y="1476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135311</xdr:rowOff>
    </xdr:from>
    <xdr:to>
      <xdr:col>19</xdr:col>
      <xdr:colOff>184150</xdr:colOff>
      <xdr:row>89</xdr:row>
      <xdr:rowOff>65461</xdr:rowOff>
    </xdr:to>
    <xdr:sp macro="" textlink="">
      <xdr:nvSpPr>
        <xdr:cNvPr id="218" name="楕円 217"/>
        <xdr:cNvSpPr/>
      </xdr:nvSpPr>
      <xdr:spPr>
        <a:xfrm>
          <a:off x="3702050" y="1488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50238</xdr:rowOff>
    </xdr:from>
    <xdr:ext cx="736600" cy="259045"/>
    <xdr:sp macro="" textlink="">
      <xdr:nvSpPr>
        <xdr:cNvPr id="219" name="テキスト ボックス 218"/>
        <xdr:cNvSpPr txBox="1"/>
      </xdr:nvSpPr>
      <xdr:spPr>
        <a:xfrm>
          <a:off x="3409950" y="1497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81662</xdr:rowOff>
    </xdr:from>
    <xdr:to>
      <xdr:col>15</xdr:col>
      <xdr:colOff>133350</xdr:colOff>
      <xdr:row>90</xdr:row>
      <xdr:rowOff>11812</xdr:rowOff>
    </xdr:to>
    <xdr:sp macro="" textlink="">
      <xdr:nvSpPr>
        <xdr:cNvPr id="220" name="楕円 219"/>
        <xdr:cNvSpPr/>
      </xdr:nvSpPr>
      <xdr:spPr>
        <a:xfrm>
          <a:off x="2889250" y="15001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168039</xdr:rowOff>
    </xdr:from>
    <xdr:ext cx="762000" cy="259045"/>
    <xdr:sp macro="" textlink="">
      <xdr:nvSpPr>
        <xdr:cNvPr id="221" name="テキスト ボックス 220"/>
        <xdr:cNvSpPr txBox="1"/>
      </xdr:nvSpPr>
      <xdr:spPr>
        <a:xfrm>
          <a:off x="2597150" y="1508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66198</xdr:rowOff>
    </xdr:from>
    <xdr:to>
      <xdr:col>11</xdr:col>
      <xdr:colOff>82550</xdr:colOff>
      <xdr:row>86</xdr:row>
      <xdr:rowOff>167798</xdr:rowOff>
    </xdr:to>
    <xdr:sp macro="" textlink="">
      <xdr:nvSpPr>
        <xdr:cNvPr id="222" name="楕円 221"/>
        <xdr:cNvSpPr/>
      </xdr:nvSpPr>
      <xdr:spPr>
        <a:xfrm>
          <a:off x="2095500" y="14483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152575</xdr:rowOff>
    </xdr:from>
    <xdr:ext cx="762000" cy="259045"/>
    <xdr:sp macro="" textlink="">
      <xdr:nvSpPr>
        <xdr:cNvPr id="223" name="テキスト ボックス 222"/>
        <xdr:cNvSpPr txBox="1"/>
      </xdr:nvSpPr>
      <xdr:spPr>
        <a:xfrm>
          <a:off x="1784350" y="145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118180</xdr:rowOff>
    </xdr:from>
    <xdr:to>
      <xdr:col>7</xdr:col>
      <xdr:colOff>31750</xdr:colOff>
      <xdr:row>87</xdr:row>
      <xdr:rowOff>48330</xdr:rowOff>
    </xdr:to>
    <xdr:sp macro="" textlink="">
      <xdr:nvSpPr>
        <xdr:cNvPr id="224" name="楕円 223"/>
        <xdr:cNvSpPr/>
      </xdr:nvSpPr>
      <xdr:spPr>
        <a:xfrm>
          <a:off x="1282700" y="145352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33107</xdr:rowOff>
    </xdr:from>
    <xdr:ext cx="762000" cy="259045"/>
    <xdr:sp macro="" textlink="">
      <xdr:nvSpPr>
        <xdr:cNvPr id="225" name="テキスト ボックス 224"/>
        <xdr:cNvSpPr txBox="1"/>
      </xdr:nvSpPr>
      <xdr:spPr>
        <a:xfrm>
          <a:off x="971550" y="1461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年度の合併時の給与制度の統合以降、類似団体内平均を下回る状態が続いている。</a:t>
          </a:r>
          <a:endParaRPr lang="ja-JP" altLang="ja-JP" sz="1100">
            <a:effectLst/>
          </a:endParaRPr>
        </a:p>
        <a:p>
          <a:r>
            <a:rPr kumimoji="1" lang="ja-JP" altLang="ja-JP" sz="1000">
              <a:solidFill>
                <a:schemeClr val="dk1"/>
              </a:solidFill>
              <a:effectLst/>
              <a:latin typeface="+mn-lt"/>
              <a:ea typeface="+mn-ea"/>
              <a:cs typeface="+mn-cs"/>
            </a:rPr>
            <a:t>　県に準じた職員給の改定が行われており、近年は一定の水準で推移している状況にある。</a:t>
          </a:r>
          <a:endParaRPr lang="ja-JP" altLang="ja-JP" sz="1100">
            <a:effectLst/>
          </a:endParaRPr>
        </a:p>
        <a:p>
          <a:r>
            <a:rPr kumimoji="1" lang="ja-JP" altLang="ja-JP" sz="1000">
              <a:solidFill>
                <a:schemeClr val="dk1"/>
              </a:solidFill>
              <a:effectLst/>
              <a:latin typeface="+mn-lt"/>
              <a:ea typeface="+mn-ea"/>
              <a:cs typeface="+mn-cs"/>
            </a:rPr>
            <a:t>　今後も住民の理解が得られるよう、給与の適正化、給与体系の構築に努める。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85372</xdr:rowOff>
    </xdr:to>
    <xdr:cxnSp macro="">
      <xdr:nvCxnSpPr>
        <xdr:cNvPr id="259" name="直線コネクタ 258"/>
        <xdr:cNvCxnSpPr/>
      </xdr:nvCxnSpPr>
      <xdr:spPr>
        <a:xfrm>
          <a:off x="14712950" y="14294555"/>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5563850" y="14376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62" name="直線コネクタ 261"/>
        <xdr:cNvCxnSpPr/>
      </xdr:nvCxnSpPr>
      <xdr:spPr>
        <a:xfrm flipV="1">
          <a:off x="13903960" y="14294555"/>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65" name="直線コネクタ 264"/>
        <xdr:cNvCxnSpPr/>
      </xdr:nvCxnSpPr>
      <xdr:spPr>
        <a:xfrm>
          <a:off x="13106400" y="14307961"/>
          <a:ext cx="79756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3557250" y="145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71966</xdr:rowOff>
    </xdr:to>
    <xdr:cxnSp macro="">
      <xdr:nvCxnSpPr>
        <xdr:cNvPr id="268" name="直線コネクタ 267"/>
        <xdr:cNvCxnSpPr/>
      </xdr:nvCxnSpPr>
      <xdr:spPr>
        <a:xfrm flipV="1">
          <a:off x="12293600" y="14307961"/>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2763500" y="144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8" name="楕円 277"/>
        <xdr:cNvSpPr/>
      </xdr:nvSpPr>
      <xdr:spPr>
        <a:xfrm>
          <a:off x="15427960" y="142839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9" name="給与水準   （国との比較）該当値テキスト"/>
        <xdr:cNvSpPr txBox="1"/>
      </xdr:nvSpPr>
      <xdr:spPr>
        <a:xfrm>
          <a:off x="15563850" y="1413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xdr:cNvSpPr/>
      </xdr:nvSpPr>
      <xdr:spPr>
        <a:xfrm>
          <a:off x="14665960" y="142475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xdr:cNvSpPr txBox="1"/>
      </xdr:nvSpPr>
      <xdr:spPr>
        <a:xfrm>
          <a:off x="14370050" y="1402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2" name="楕円 281"/>
        <xdr:cNvSpPr/>
      </xdr:nvSpPr>
      <xdr:spPr>
        <a:xfrm>
          <a:off x="13868400" y="14283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3" name="テキスト ボックス 282"/>
        <xdr:cNvSpPr txBox="1"/>
      </xdr:nvSpPr>
      <xdr:spPr>
        <a:xfrm>
          <a:off x="13557250" y="1406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xdr:cNvSpPr/>
      </xdr:nvSpPr>
      <xdr:spPr>
        <a:xfrm>
          <a:off x="13055600" y="1425716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xdr:cNvSpPr txBox="1"/>
      </xdr:nvSpPr>
      <xdr:spPr>
        <a:xfrm>
          <a:off x="12763500" y="140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6" name="楕円 285"/>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7" name="テキスト ボックス 286"/>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企業部局があること、幼稚園４園を公立で運営していることから、類似団体の職員数を上回る水準となっている。</a:t>
          </a:r>
          <a:endParaRPr lang="ja-JP" altLang="ja-JP" sz="11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から一部の公立保育園と幼稚園を民営認定子ども園に移行し、公民館からまちづくりセンターに移行した施設のうち４つを指定管理施設とすることで行政組織の効率化を進めている段階である。今後も定員適正化計画に基づく職員数の適正化や行政組織のさらなる効率化を目指し、人材育成と住民サービスの質の向上に努め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79828</xdr:rowOff>
    </xdr:to>
    <xdr:cxnSp macro="">
      <xdr:nvCxnSpPr>
        <xdr:cNvPr id="324" name="直線コネクタ 323"/>
        <xdr:cNvCxnSpPr/>
      </xdr:nvCxnSpPr>
      <xdr:spPr>
        <a:xfrm>
          <a:off x="14712950" y="1064114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5563850" y="10155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52251</xdr:rowOff>
    </xdr:from>
    <xdr:to>
      <xdr:col>77</xdr:col>
      <xdr:colOff>44450</xdr:colOff>
      <xdr:row>63</xdr:row>
      <xdr:rowOff>79828</xdr:rowOff>
    </xdr:to>
    <xdr:cxnSp macro="">
      <xdr:nvCxnSpPr>
        <xdr:cNvPr id="327" name="直線コネクタ 326"/>
        <xdr:cNvCxnSpPr/>
      </xdr:nvCxnSpPr>
      <xdr:spPr>
        <a:xfrm>
          <a:off x="13903960" y="10613571"/>
          <a:ext cx="80899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4370050" y="1006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52251</xdr:rowOff>
    </xdr:from>
    <xdr:to>
      <xdr:col>72</xdr:col>
      <xdr:colOff>203200</xdr:colOff>
      <xdr:row>63</xdr:row>
      <xdr:rowOff>67763</xdr:rowOff>
    </xdr:to>
    <xdr:cxnSp macro="">
      <xdr:nvCxnSpPr>
        <xdr:cNvPr id="330" name="直線コネクタ 329"/>
        <xdr:cNvCxnSpPr/>
      </xdr:nvCxnSpPr>
      <xdr:spPr>
        <a:xfrm flipV="1">
          <a:off x="13106400" y="10613571"/>
          <a:ext cx="79756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3557250" y="1002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53975</xdr:rowOff>
    </xdr:from>
    <xdr:to>
      <xdr:col>68</xdr:col>
      <xdr:colOff>152400</xdr:colOff>
      <xdr:row>63</xdr:row>
      <xdr:rowOff>67763</xdr:rowOff>
    </xdr:to>
    <xdr:cxnSp macro="">
      <xdr:nvCxnSpPr>
        <xdr:cNvPr id="333" name="直線コネクタ 332"/>
        <xdr:cNvCxnSpPr/>
      </xdr:nvCxnSpPr>
      <xdr:spPr>
        <a:xfrm>
          <a:off x="12293600" y="10615295"/>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xdr:cNvSpPr txBox="1"/>
      </xdr:nvSpPr>
      <xdr:spPr>
        <a:xfrm>
          <a:off x="1276350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1950700" y="100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29028</xdr:rowOff>
    </xdr:from>
    <xdr:to>
      <xdr:col>81</xdr:col>
      <xdr:colOff>95250</xdr:colOff>
      <xdr:row>63</xdr:row>
      <xdr:rowOff>130628</xdr:rowOff>
    </xdr:to>
    <xdr:sp macro="" textlink="">
      <xdr:nvSpPr>
        <xdr:cNvPr id="343" name="楕円 342"/>
        <xdr:cNvSpPr/>
      </xdr:nvSpPr>
      <xdr:spPr>
        <a:xfrm>
          <a:off x="15427960" y="105903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1105</xdr:rowOff>
    </xdr:from>
    <xdr:ext cx="762000" cy="259045"/>
    <xdr:sp macro="" textlink="">
      <xdr:nvSpPr>
        <xdr:cNvPr id="344" name="定員管理の状況該当値テキスト"/>
        <xdr:cNvSpPr txBox="1"/>
      </xdr:nvSpPr>
      <xdr:spPr>
        <a:xfrm>
          <a:off x="15563850" y="1056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5" name="楕円 344"/>
        <xdr:cNvSpPr/>
      </xdr:nvSpPr>
      <xdr:spPr>
        <a:xfrm>
          <a:off x="14665960" y="105903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6" name="テキスト ボックス 345"/>
        <xdr:cNvSpPr txBox="1"/>
      </xdr:nvSpPr>
      <xdr:spPr>
        <a:xfrm>
          <a:off x="14370050" y="1067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1451</xdr:rowOff>
    </xdr:from>
    <xdr:to>
      <xdr:col>73</xdr:col>
      <xdr:colOff>44450</xdr:colOff>
      <xdr:row>63</xdr:row>
      <xdr:rowOff>103051</xdr:rowOff>
    </xdr:to>
    <xdr:sp macro="" textlink="">
      <xdr:nvSpPr>
        <xdr:cNvPr id="347" name="楕円 346"/>
        <xdr:cNvSpPr/>
      </xdr:nvSpPr>
      <xdr:spPr>
        <a:xfrm>
          <a:off x="13868400" y="10562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87828</xdr:rowOff>
    </xdr:from>
    <xdr:ext cx="762000" cy="259045"/>
    <xdr:sp macro="" textlink="">
      <xdr:nvSpPr>
        <xdr:cNvPr id="348" name="テキスト ボックス 347"/>
        <xdr:cNvSpPr txBox="1"/>
      </xdr:nvSpPr>
      <xdr:spPr>
        <a:xfrm>
          <a:off x="13557250" y="1064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49" name="楕円 348"/>
        <xdr:cNvSpPr/>
      </xdr:nvSpPr>
      <xdr:spPr>
        <a:xfrm>
          <a:off x="13055600" y="1057828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50" name="テキスト ボックス 349"/>
        <xdr:cNvSpPr txBox="1"/>
      </xdr:nvSpPr>
      <xdr:spPr>
        <a:xfrm>
          <a:off x="12763500" y="1066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3175</xdr:rowOff>
    </xdr:from>
    <xdr:to>
      <xdr:col>64</xdr:col>
      <xdr:colOff>152400</xdr:colOff>
      <xdr:row>63</xdr:row>
      <xdr:rowOff>104775</xdr:rowOff>
    </xdr:to>
    <xdr:sp macro="" textlink="">
      <xdr:nvSpPr>
        <xdr:cNvPr id="351" name="楕円 350"/>
        <xdr:cNvSpPr/>
      </xdr:nvSpPr>
      <xdr:spPr>
        <a:xfrm>
          <a:off x="12242800" y="105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89552</xdr:rowOff>
    </xdr:from>
    <xdr:ext cx="762000" cy="259045"/>
    <xdr:sp macro="" textlink="">
      <xdr:nvSpPr>
        <xdr:cNvPr id="352" name="テキスト ボックス 351"/>
        <xdr:cNvSpPr txBox="1"/>
      </xdr:nvSpPr>
      <xdr:spPr>
        <a:xfrm>
          <a:off x="11950700" y="1065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令和元年度をピークに元利償還金は減少傾向となっている。令和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年度も分子となる元利償還金は減少したものの、標準財政規模も普通交付税の減少により減少したため実質公債費比率（単年度）は</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ポイント増加となったが、実質公債費比率（３か年平均）では</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ポイント減少した。</a:t>
          </a:r>
          <a:endParaRPr lang="ja-JP" altLang="ja-JP" sz="1100">
            <a:effectLst/>
          </a:endParaRPr>
        </a:p>
        <a:p>
          <a:r>
            <a:rPr kumimoji="1" lang="ja-JP" altLang="ja-JP" sz="1000">
              <a:solidFill>
                <a:schemeClr val="dk1"/>
              </a:solidFill>
              <a:effectLst/>
              <a:latin typeface="+mn-lt"/>
              <a:ea typeface="+mn-ea"/>
              <a:cs typeface="+mn-cs"/>
            </a:rPr>
            <a:t>　今後は本庁舎等整備事業等の元金償還開始が控えているため、起債額の抑制や年度間の平準化に努めるほか、交付税措置等で有利な起債の活用を図っていく。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5" name="直線コネクタ 384"/>
        <xdr:cNvCxnSpPr/>
      </xdr:nvCxnSpPr>
      <xdr:spPr>
        <a:xfrm flipV="1">
          <a:off x="14712950" y="7287683"/>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5563850" y="6715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151554</xdr:rowOff>
    </xdr:to>
    <xdr:cxnSp macro="">
      <xdr:nvCxnSpPr>
        <xdr:cNvPr id="388" name="直線コネクタ 387"/>
        <xdr:cNvCxnSpPr/>
      </xdr:nvCxnSpPr>
      <xdr:spPr>
        <a:xfrm flipV="1">
          <a:off x="13903960" y="7303770"/>
          <a:ext cx="80899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437005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43</xdr:row>
      <xdr:rowOff>167640</xdr:rowOff>
    </xdr:to>
    <xdr:cxnSp macro="">
      <xdr:nvCxnSpPr>
        <xdr:cNvPr id="391" name="直線コネクタ 390"/>
        <xdr:cNvCxnSpPr/>
      </xdr:nvCxnSpPr>
      <xdr:spPr>
        <a:xfrm flipV="1">
          <a:off x="13106400" y="7360074"/>
          <a:ext cx="79756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355725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94" name="直線コネクタ 393"/>
        <xdr:cNvCxnSpPr/>
      </xdr:nvCxnSpPr>
      <xdr:spPr>
        <a:xfrm>
          <a:off x="12293600" y="7319857"/>
          <a:ext cx="8128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276350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1950700" y="66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4" name="楕円 403"/>
        <xdr:cNvSpPr/>
      </xdr:nvSpPr>
      <xdr:spPr>
        <a:xfrm>
          <a:off x="15427960" y="723688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5" name="公債費負担の状況該当値テキスト"/>
        <xdr:cNvSpPr txBox="1"/>
      </xdr:nvSpPr>
      <xdr:spPr>
        <a:xfrm>
          <a:off x="15563850" y="720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6" name="楕円 405"/>
        <xdr:cNvSpPr/>
      </xdr:nvSpPr>
      <xdr:spPr>
        <a:xfrm>
          <a:off x="14665960" y="72529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7" name="テキスト ボックス 406"/>
        <xdr:cNvSpPr txBox="1"/>
      </xdr:nvSpPr>
      <xdr:spPr>
        <a:xfrm>
          <a:off x="14370050" y="733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8" name="楕円 407"/>
        <xdr:cNvSpPr/>
      </xdr:nvSpPr>
      <xdr:spPr>
        <a:xfrm>
          <a:off x="13868400" y="73092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9" name="テキスト ボックス 408"/>
        <xdr:cNvSpPr txBox="1"/>
      </xdr:nvSpPr>
      <xdr:spPr>
        <a:xfrm>
          <a:off x="13557250" y="739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3055600" y="73253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27635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2" name="楕円 411"/>
        <xdr:cNvSpPr/>
      </xdr:nvSpPr>
      <xdr:spPr>
        <a:xfrm>
          <a:off x="12242800" y="72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3" name="テキスト ボックス 412"/>
        <xdr:cNvSpPr txBox="1"/>
      </xdr:nvSpPr>
      <xdr:spPr>
        <a:xfrm>
          <a:off x="11950700" y="73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下水道事業債における地方債現在高の減等による公営企業債等の繰入見込額の減少、起債借入額を起債償還額以下に抑えていることよる地方債現在高の減少により、将来負担比率は令和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年度と比較して</a:t>
          </a:r>
          <a:r>
            <a:rPr kumimoji="1" lang="en-US" altLang="ja-JP" sz="1000">
              <a:solidFill>
                <a:schemeClr val="dk1"/>
              </a:solidFill>
              <a:effectLst/>
              <a:latin typeface="+mn-lt"/>
              <a:ea typeface="+mn-ea"/>
              <a:cs typeface="+mn-cs"/>
            </a:rPr>
            <a:t>6.3</a:t>
          </a:r>
          <a:r>
            <a:rPr kumimoji="1" lang="ja-JP" altLang="ja-JP" sz="1000">
              <a:solidFill>
                <a:schemeClr val="dk1"/>
              </a:solidFill>
              <a:effectLst/>
              <a:latin typeface="+mn-lt"/>
              <a:ea typeface="+mn-ea"/>
              <a:cs typeface="+mn-cs"/>
            </a:rPr>
            <a:t>ポイント減少した。</a:t>
          </a:r>
          <a:endParaRPr lang="ja-JP" altLang="ja-JP" sz="1100">
            <a:effectLst/>
          </a:endParaRPr>
        </a:p>
        <a:p>
          <a:r>
            <a:rPr kumimoji="1" lang="ja-JP" altLang="ja-JP" sz="1000">
              <a:solidFill>
                <a:schemeClr val="dk1"/>
              </a:solidFill>
              <a:effectLst/>
              <a:latin typeface="+mn-lt"/>
              <a:ea typeface="+mn-ea"/>
              <a:cs typeface="+mn-cs"/>
            </a:rPr>
            <a:t>　今後も、図書館整備事業や学校整備等の大規模事業が予定されていることから、地方債以外の財源の確保や事業の平準化等、起債額の抑制等により財政健全化に努めていく。</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xdr:rowOff>
    </xdr:from>
    <xdr:to>
      <xdr:col>81</xdr:col>
      <xdr:colOff>44450</xdr:colOff>
      <xdr:row>15</xdr:row>
      <xdr:rowOff>63542</xdr:rowOff>
    </xdr:to>
    <xdr:cxnSp macro="">
      <xdr:nvCxnSpPr>
        <xdr:cNvPr id="447" name="直線コネクタ 446"/>
        <xdr:cNvCxnSpPr/>
      </xdr:nvCxnSpPr>
      <xdr:spPr>
        <a:xfrm flipV="1">
          <a:off x="14712950" y="2527469"/>
          <a:ext cx="762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63542</xdr:rowOff>
    </xdr:from>
    <xdr:to>
      <xdr:col>77</xdr:col>
      <xdr:colOff>44450</xdr:colOff>
      <xdr:row>16</xdr:row>
      <xdr:rowOff>58589</xdr:rowOff>
    </xdr:to>
    <xdr:cxnSp macro="">
      <xdr:nvCxnSpPr>
        <xdr:cNvPr id="450" name="直線コネクタ 449"/>
        <xdr:cNvCxnSpPr/>
      </xdr:nvCxnSpPr>
      <xdr:spPr>
        <a:xfrm flipV="1">
          <a:off x="13903960" y="2578142"/>
          <a:ext cx="80899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58589</xdr:rowOff>
    </xdr:from>
    <xdr:to>
      <xdr:col>72</xdr:col>
      <xdr:colOff>203200</xdr:colOff>
      <xdr:row>17</xdr:row>
      <xdr:rowOff>37550</xdr:rowOff>
    </xdr:to>
    <xdr:cxnSp macro="">
      <xdr:nvCxnSpPr>
        <xdr:cNvPr id="453" name="直線コネクタ 452"/>
        <xdr:cNvCxnSpPr/>
      </xdr:nvCxnSpPr>
      <xdr:spPr>
        <a:xfrm flipV="1">
          <a:off x="13106400" y="2740829"/>
          <a:ext cx="797560" cy="1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37550</xdr:rowOff>
    </xdr:from>
    <xdr:to>
      <xdr:col>68</xdr:col>
      <xdr:colOff>152400</xdr:colOff>
      <xdr:row>17</xdr:row>
      <xdr:rowOff>39963</xdr:rowOff>
    </xdr:to>
    <xdr:cxnSp macro="">
      <xdr:nvCxnSpPr>
        <xdr:cNvPr id="456" name="直線コネクタ 455"/>
        <xdr:cNvCxnSpPr/>
      </xdr:nvCxnSpPr>
      <xdr:spPr>
        <a:xfrm flipV="1">
          <a:off x="12293600" y="2887430"/>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133519</xdr:rowOff>
    </xdr:from>
    <xdr:to>
      <xdr:col>81</xdr:col>
      <xdr:colOff>95250</xdr:colOff>
      <xdr:row>15</xdr:row>
      <xdr:rowOff>63669</xdr:rowOff>
    </xdr:to>
    <xdr:sp macro="" textlink="">
      <xdr:nvSpPr>
        <xdr:cNvPr id="466" name="楕円 465"/>
        <xdr:cNvSpPr/>
      </xdr:nvSpPr>
      <xdr:spPr>
        <a:xfrm>
          <a:off x="15427960" y="24804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105596</xdr:rowOff>
    </xdr:from>
    <xdr:ext cx="762000" cy="259045"/>
    <xdr:sp macro="" textlink="">
      <xdr:nvSpPr>
        <xdr:cNvPr id="467" name="将来負担の状況該当値テキスト"/>
        <xdr:cNvSpPr txBox="1"/>
      </xdr:nvSpPr>
      <xdr:spPr>
        <a:xfrm>
          <a:off x="15563850" y="245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12742</xdr:rowOff>
    </xdr:from>
    <xdr:to>
      <xdr:col>77</xdr:col>
      <xdr:colOff>95250</xdr:colOff>
      <xdr:row>15</xdr:row>
      <xdr:rowOff>114342</xdr:rowOff>
    </xdr:to>
    <xdr:sp macro="" textlink="">
      <xdr:nvSpPr>
        <xdr:cNvPr id="468" name="楕円 467"/>
        <xdr:cNvSpPr/>
      </xdr:nvSpPr>
      <xdr:spPr>
        <a:xfrm>
          <a:off x="14665960" y="252734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99119</xdr:rowOff>
    </xdr:from>
    <xdr:ext cx="736600" cy="259045"/>
    <xdr:sp macro="" textlink="">
      <xdr:nvSpPr>
        <xdr:cNvPr id="469" name="テキスト ボックス 468"/>
        <xdr:cNvSpPr txBox="1"/>
      </xdr:nvSpPr>
      <xdr:spPr>
        <a:xfrm>
          <a:off x="14370050" y="261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7789</xdr:rowOff>
    </xdr:from>
    <xdr:to>
      <xdr:col>73</xdr:col>
      <xdr:colOff>44450</xdr:colOff>
      <xdr:row>16</xdr:row>
      <xdr:rowOff>109389</xdr:rowOff>
    </xdr:to>
    <xdr:sp macro="" textlink="">
      <xdr:nvSpPr>
        <xdr:cNvPr id="470" name="楕円 469"/>
        <xdr:cNvSpPr/>
      </xdr:nvSpPr>
      <xdr:spPr>
        <a:xfrm>
          <a:off x="13868400" y="2690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94166</xdr:rowOff>
    </xdr:from>
    <xdr:ext cx="762000" cy="259045"/>
    <xdr:sp macro="" textlink="">
      <xdr:nvSpPr>
        <xdr:cNvPr id="471" name="テキスト ボックス 470"/>
        <xdr:cNvSpPr txBox="1"/>
      </xdr:nvSpPr>
      <xdr:spPr>
        <a:xfrm>
          <a:off x="13557250" y="27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158200</xdr:rowOff>
    </xdr:from>
    <xdr:to>
      <xdr:col>68</xdr:col>
      <xdr:colOff>203200</xdr:colOff>
      <xdr:row>17</xdr:row>
      <xdr:rowOff>88350</xdr:rowOff>
    </xdr:to>
    <xdr:sp macro="" textlink="">
      <xdr:nvSpPr>
        <xdr:cNvPr id="472" name="楕円 471"/>
        <xdr:cNvSpPr/>
      </xdr:nvSpPr>
      <xdr:spPr>
        <a:xfrm>
          <a:off x="13055600" y="28404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73127</xdr:rowOff>
    </xdr:from>
    <xdr:ext cx="762000" cy="259045"/>
    <xdr:sp macro="" textlink="">
      <xdr:nvSpPr>
        <xdr:cNvPr id="473" name="テキスト ボックス 472"/>
        <xdr:cNvSpPr txBox="1"/>
      </xdr:nvSpPr>
      <xdr:spPr>
        <a:xfrm>
          <a:off x="12763500" y="29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160613</xdr:rowOff>
    </xdr:from>
    <xdr:to>
      <xdr:col>64</xdr:col>
      <xdr:colOff>152400</xdr:colOff>
      <xdr:row>17</xdr:row>
      <xdr:rowOff>90763</xdr:rowOff>
    </xdr:to>
    <xdr:sp macro="" textlink="">
      <xdr:nvSpPr>
        <xdr:cNvPr id="474" name="楕円 473"/>
        <xdr:cNvSpPr/>
      </xdr:nvSpPr>
      <xdr:spPr>
        <a:xfrm>
          <a:off x="12242800" y="2842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75540</xdr:rowOff>
    </xdr:from>
    <xdr:ext cx="762000" cy="259045"/>
    <xdr:sp macro="" textlink="">
      <xdr:nvSpPr>
        <xdr:cNvPr id="475" name="テキスト ボックス 474"/>
        <xdr:cNvSpPr txBox="1"/>
      </xdr:nvSpPr>
      <xdr:spPr>
        <a:xfrm>
          <a:off x="11950700" y="29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19,897
19,785
249.17
13,718,764
12,781,379
872,291
7,404,385
15,158,440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a:t>
          </a:r>
          <a:r>
            <a:rPr kumimoji="1" lang="ja-JP" altLang="en-US" sz="1100">
              <a:solidFill>
                <a:schemeClr val="dk1"/>
              </a:solidFill>
              <a:effectLst/>
              <a:latin typeface="+mn-lt"/>
              <a:ea typeface="+mn-ea"/>
              <a:cs typeface="+mn-cs"/>
            </a:rPr>
            <a:t>し、類似団体内平均を下回っている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年度より公立の幼稚園及び保育園の一部が民営の認定こども園へ移行したこと、まちづくりセンターの一部が指定管理に移行したことで</a:t>
          </a:r>
          <a:r>
            <a:rPr kumimoji="1" lang="ja-JP" altLang="ja-JP" sz="1100">
              <a:solidFill>
                <a:schemeClr val="dk1"/>
              </a:solidFill>
              <a:effectLst/>
              <a:latin typeface="+mn-lt"/>
              <a:ea typeface="+mn-ea"/>
              <a:cs typeface="+mn-cs"/>
            </a:rPr>
            <a:t>会計年度任用</a:t>
          </a:r>
          <a:r>
            <a:rPr kumimoji="1" lang="ja-JP" altLang="en-US" sz="1100">
              <a:solidFill>
                <a:schemeClr val="dk1"/>
              </a:solidFill>
              <a:effectLst/>
              <a:latin typeface="+mn-lt"/>
              <a:ea typeface="+mn-ea"/>
              <a:cs typeface="+mn-cs"/>
            </a:rPr>
            <a:t>が減少したことが主な要因と考えられる。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職員定員適正化計画に基づく職員年齢構成の平準化や指定管理</a:t>
          </a:r>
          <a:r>
            <a:rPr kumimoji="1" lang="ja-JP" altLang="en-US" sz="1100">
              <a:solidFill>
                <a:schemeClr val="dk1"/>
              </a:solidFill>
              <a:effectLst/>
              <a:latin typeface="+mn-lt"/>
              <a:ea typeface="+mn-ea"/>
              <a:cs typeface="+mn-cs"/>
            </a:rPr>
            <a:t>や新たな民間委託導入等</a:t>
          </a:r>
          <a:r>
            <a:rPr kumimoji="1" lang="ja-JP" altLang="ja-JP" sz="1100">
              <a:solidFill>
                <a:schemeClr val="dk1"/>
              </a:solidFill>
              <a:effectLst/>
              <a:latin typeface="+mn-lt"/>
              <a:ea typeface="+mn-ea"/>
              <a:cs typeface="+mn-cs"/>
            </a:rPr>
            <a:t>の行政改革に取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組み、適正化に努めていく。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157480</xdr:rowOff>
    </xdr:to>
    <xdr:cxnSp macro="">
      <xdr:nvCxnSpPr>
        <xdr:cNvPr id="66" name="直線コネクタ 65"/>
        <xdr:cNvCxnSpPr/>
      </xdr:nvCxnSpPr>
      <xdr:spPr>
        <a:xfrm flipV="1">
          <a:off x="3987800" y="628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107950</xdr:rowOff>
    </xdr:to>
    <xdr:cxnSp macro="">
      <xdr:nvCxnSpPr>
        <xdr:cNvPr id="69" name="直線コネクタ 68"/>
        <xdr:cNvCxnSpPr/>
      </xdr:nvCxnSpPr>
      <xdr:spPr>
        <a:xfrm flipV="1">
          <a:off x="3098800" y="6329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146050</xdr:rowOff>
    </xdr:to>
    <xdr:cxnSp macro="">
      <xdr:nvCxnSpPr>
        <xdr:cNvPr id="72" name="直線コネクタ 71"/>
        <xdr:cNvCxnSpPr/>
      </xdr:nvCxnSpPr>
      <xdr:spPr>
        <a:xfrm flipV="1">
          <a:off x="2209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146050</xdr:rowOff>
    </xdr:to>
    <xdr:cxnSp macro="">
      <xdr:nvCxnSpPr>
        <xdr:cNvPr id="75" name="直線コネクタ 74"/>
        <xdr:cNvCxnSpPr/>
      </xdr:nvCxnSpPr>
      <xdr:spPr>
        <a:xfrm>
          <a:off x="1320800" y="647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平均を下回っている。</a:t>
          </a:r>
          <a:r>
            <a:rPr kumimoji="1" lang="ja-JP" altLang="en-US" sz="1100">
              <a:solidFill>
                <a:schemeClr val="dk1"/>
              </a:solidFill>
              <a:effectLst/>
              <a:latin typeface="+mn-lt"/>
              <a:ea typeface="+mn-ea"/>
              <a:cs typeface="+mn-cs"/>
            </a:rPr>
            <a:t>増加の要因として、公民館がまちづくりセンターに移行し、一部が指定管理になったことによる指定管理委託料の増加や燃料価格高騰に伴い光熱費が増加したことが考えられる。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現在、行政のデジタル化による事務作業の効率化やペーパーレスを推進しており、</a:t>
          </a:r>
          <a:r>
            <a:rPr kumimoji="1" lang="ja-JP" altLang="ja-JP" sz="1100">
              <a:solidFill>
                <a:schemeClr val="dk1"/>
              </a:solidFill>
              <a:effectLst/>
              <a:latin typeface="+mn-lt"/>
              <a:ea typeface="+mn-ea"/>
              <a:cs typeface="+mn-cs"/>
            </a:rPr>
            <a:t>業務内容の見直し等</a:t>
          </a:r>
          <a:r>
            <a:rPr kumimoji="1" lang="ja-JP" altLang="en-US" sz="1100">
              <a:solidFill>
                <a:schemeClr val="dk1"/>
              </a:solidFill>
              <a:effectLst/>
              <a:latin typeface="+mn-lt"/>
              <a:ea typeface="+mn-ea"/>
              <a:cs typeface="+mn-cs"/>
            </a:rPr>
            <a:t>と共に</a:t>
          </a:r>
          <a:r>
            <a:rPr kumimoji="1" lang="ja-JP" altLang="ja-JP" sz="1100">
              <a:solidFill>
                <a:schemeClr val="dk1"/>
              </a:solidFill>
              <a:effectLst/>
              <a:latin typeface="+mn-lt"/>
              <a:ea typeface="+mn-ea"/>
              <a:cs typeface="+mn-cs"/>
            </a:rPr>
            <a:t>行政改革の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推進を図り、削減に努めていく。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114300</xdr:rowOff>
    </xdr:to>
    <xdr:cxnSp macro="">
      <xdr:nvCxnSpPr>
        <xdr:cNvPr id="127" name="直線コネクタ 126"/>
        <xdr:cNvCxnSpPr/>
      </xdr:nvCxnSpPr>
      <xdr:spPr>
        <a:xfrm>
          <a:off x="15671800" y="2679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101600</xdr:rowOff>
    </xdr:to>
    <xdr:cxnSp macro="">
      <xdr:nvCxnSpPr>
        <xdr:cNvPr id="130" name="直線コネクタ 129"/>
        <xdr:cNvCxnSpPr/>
      </xdr:nvCxnSpPr>
      <xdr:spPr>
        <a:xfrm flipV="1">
          <a:off x="14782800" y="2679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101600</xdr:rowOff>
    </xdr:to>
    <xdr:cxnSp macro="">
      <xdr:nvCxnSpPr>
        <xdr:cNvPr id="133" name="直線コネクタ 132"/>
        <xdr:cNvCxnSpPr/>
      </xdr:nvCxnSpPr>
      <xdr:spPr>
        <a:xfrm>
          <a:off x="13893800" y="284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101600</xdr:rowOff>
    </xdr:to>
    <xdr:cxnSp macro="">
      <xdr:nvCxnSpPr>
        <xdr:cNvPr id="136" name="直線コネクタ 135"/>
        <xdr:cNvCxnSpPr/>
      </xdr:nvCxnSpPr>
      <xdr:spPr>
        <a:xfrm>
          <a:off x="13004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依然として類似団体内平均を下回っている。増加の要因は、令和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年度から公立の幼稚園及び保育園の一部が指定管理に移行したことで</a:t>
          </a:r>
          <a:r>
            <a:rPr kumimoji="1" lang="ja-JP" altLang="ja-JP" sz="1100">
              <a:solidFill>
                <a:schemeClr val="dk1"/>
              </a:solidFill>
              <a:effectLst/>
              <a:latin typeface="+mn-lt"/>
              <a:ea typeface="+mn-ea"/>
              <a:cs typeface="+mn-cs"/>
            </a:rPr>
            <a:t>委託保育料</a:t>
          </a:r>
          <a:r>
            <a:rPr kumimoji="1" lang="ja-JP" altLang="en-US" sz="1100">
              <a:solidFill>
                <a:schemeClr val="dk1"/>
              </a:solidFill>
              <a:effectLst/>
              <a:latin typeface="+mn-lt"/>
              <a:ea typeface="+mn-ea"/>
              <a:cs typeface="+mn-cs"/>
            </a:rPr>
            <a:t>が増加したことが</a:t>
          </a:r>
          <a:r>
            <a:rPr kumimoji="1" lang="ja-JP" altLang="ja-JP" sz="1100">
              <a:solidFill>
                <a:schemeClr val="dk1"/>
              </a:solidFill>
              <a:effectLst/>
              <a:latin typeface="+mn-lt"/>
              <a:ea typeface="+mn-ea"/>
              <a:cs typeface="+mn-cs"/>
            </a:rPr>
            <a:t>考えられる。</a:t>
          </a:r>
          <a:endParaRPr lang="ja-JP" altLang="ja-JP" sz="1400">
            <a:effectLst/>
          </a:endParaRPr>
        </a:p>
        <a:p>
          <a:r>
            <a:rPr kumimoji="1" lang="ja-JP" altLang="ja-JP" sz="1100">
              <a:solidFill>
                <a:schemeClr val="dk1"/>
              </a:solidFill>
              <a:effectLst/>
              <a:latin typeface="+mn-lt"/>
              <a:ea typeface="+mn-ea"/>
              <a:cs typeface="+mn-cs"/>
            </a:rPr>
            <a:t>　類似団体と</a:t>
          </a:r>
          <a:r>
            <a:rPr kumimoji="1" lang="ja-JP" altLang="en-US" sz="1100">
              <a:solidFill>
                <a:schemeClr val="dk1"/>
              </a:solidFill>
              <a:effectLst/>
              <a:latin typeface="+mn-lt"/>
              <a:ea typeface="+mn-ea"/>
              <a:cs typeface="+mn-cs"/>
            </a:rPr>
            <a:t>比較</a:t>
          </a:r>
          <a:r>
            <a:rPr kumimoji="1" lang="ja-JP" altLang="ja-JP" sz="1100">
              <a:solidFill>
                <a:schemeClr val="dk1"/>
              </a:solidFill>
              <a:effectLst/>
              <a:latin typeface="+mn-lt"/>
              <a:ea typeface="+mn-ea"/>
              <a:cs typeface="+mn-cs"/>
            </a:rPr>
            <a:t>すると</a:t>
          </a:r>
          <a:r>
            <a:rPr kumimoji="1" lang="ja-JP" altLang="en-US" sz="1100">
              <a:solidFill>
                <a:schemeClr val="dk1"/>
              </a:solidFill>
              <a:effectLst/>
              <a:latin typeface="+mn-lt"/>
              <a:ea typeface="+mn-ea"/>
              <a:cs typeface="+mn-cs"/>
            </a:rPr>
            <a:t>扶助費は</a:t>
          </a:r>
          <a:r>
            <a:rPr kumimoji="1" lang="ja-JP" altLang="ja-JP" sz="1100">
              <a:solidFill>
                <a:schemeClr val="dk1"/>
              </a:solidFill>
              <a:effectLst/>
              <a:latin typeface="+mn-lt"/>
              <a:ea typeface="+mn-ea"/>
              <a:cs typeface="+mn-cs"/>
            </a:rPr>
            <a:t>低い状況にあるが、</a:t>
          </a:r>
          <a:r>
            <a:rPr kumimoji="1" lang="ja-JP" altLang="en-US" sz="1100">
              <a:solidFill>
                <a:schemeClr val="dk1"/>
              </a:solidFill>
              <a:effectLst/>
              <a:latin typeface="+mn-lt"/>
              <a:ea typeface="+mn-ea"/>
              <a:cs typeface="+mn-cs"/>
            </a:rPr>
            <a:t>今後も高齢化の進行や高校生までの医療費無償化等で扶助費の増加が見込まれるため、</a:t>
          </a:r>
          <a:r>
            <a:rPr kumimoji="1" lang="ja-JP" altLang="ja-JP" sz="1100">
              <a:solidFill>
                <a:schemeClr val="dk1"/>
              </a:solidFill>
              <a:effectLst/>
              <a:latin typeface="+mn-lt"/>
              <a:ea typeface="+mn-ea"/>
              <a:cs typeface="+mn-cs"/>
            </a:rPr>
            <a:t>住民ニーズを的確に把握しながら適正な執行に努め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8" name="直線コネクタ 187"/>
        <xdr:cNvCxnSpPr/>
      </xdr:nvCxnSpPr>
      <xdr:spPr>
        <a:xfrm>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91" name="直線コネクタ 190"/>
        <xdr:cNvCxnSpPr/>
      </xdr:nvCxnSpPr>
      <xdr:spPr>
        <a:xfrm flipV="1">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12700</xdr:rowOff>
    </xdr:to>
    <xdr:cxnSp macro="">
      <xdr:nvCxnSpPr>
        <xdr:cNvPr id="194" name="直線コネクタ 193"/>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7" name="直線コネクタ 196"/>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1" name="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3" name="楕円 212"/>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4" name="テキスト ボックス 213"/>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、類似団体内平均を上回っ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増加の要因としては、維持補修費の除雪作業委託料が令和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年度から普通交付税の積雪度の級値見直しにより増加したことが考えられる。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今後は、老朽化した施設に係る修繕料が増加していくと考えられるため、公共施設等総合管理計画等に基づき、施設修繕の平準化を図っていく。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77470</xdr:rowOff>
    </xdr:to>
    <xdr:cxnSp macro="">
      <xdr:nvCxnSpPr>
        <xdr:cNvPr id="244" name="直線コネクタ 243"/>
        <xdr:cNvCxnSpPr/>
      </xdr:nvCxnSpPr>
      <xdr:spPr>
        <a:xfrm flipV="1">
          <a:off x="16510000" y="91643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49547</xdr:rowOff>
    </xdr:from>
    <xdr:ext cx="762000" cy="259045"/>
    <xdr:sp macro="" textlink="">
      <xdr:nvSpPr>
        <xdr:cNvPr id="245" name="その他最小値テキスト"/>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77470</xdr:rowOff>
    </xdr:from>
    <xdr:to>
      <xdr:col>82</xdr:col>
      <xdr:colOff>196850</xdr:colOff>
      <xdr:row>59</xdr:row>
      <xdr:rowOff>77470</xdr:rowOff>
    </xdr:to>
    <xdr:cxnSp macro="">
      <xdr:nvCxnSpPr>
        <xdr:cNvPr id="246" name="直線コネクタ 245"/>
        <xdr:cNvCxnSpPr/>
      </xdr:nvCxnSpPr>
      <xdr:spPr>
        <a:xfrm>
          <a:off x="16421100" y="1019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7" name="その他最大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8" name="直線コネクタ 247"/>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8890</xdr:rowOff>
    </xdr:to>
    <xdr:cxnSp macro="">
      <xdr:nvCxnSpPr>
        <xdr:cNvPr id="249" name="直線コネクタ 248"/>
        <xdr:cNvCxnSpPr/>
      </xdr:nvCxnSpPr>
      <xdr:spPr>
        <a:xfrm>
          <a:off x="15671800" y="9659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157480</xdr:rowOff>
    </xdr:to>
    <xdr:cxnSp macro="">
      <xdr:nvCxnSpPr>
        <xdr:cNvPr id="252" name="直線コネクタ 251"/>
        <xdr:cNvCxnSpPr/>
      </xdr:nvCxnSpPr>
      <xdr:spPr>
        <a:xfrm flipV="1">
          <a:off x="14782800" y="965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3" name="フローチャート: 判断 252"/>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54" name="テキスト ボックス 253"/>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157480</xdr:rowOff>
    </xdr:to>
    <xdr:cxnSp macro="">
      <xdr:nvCxnSpPr>
        <xdr:cNvPr id="255" name="直線コネクタ 254"/>
        <xdr:cNvCxnSpPr/>
      </xdr:nvCxnSpPr>
      <xdr:spPr>
        <a:xfrm>
          <a:off x="13893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60</xdr:row>
      <xdr:rowOff>134620</xdr:rowOff>
    </xdr:to>
    <xdr:cxnSp macro="">
      <xdr:nvCxnSpPr>
        <xdr:cNvPr id="258" name="直線コネクタ 257"/>
        <xdr:cNvCxnSpPr/>
      </xdr:nvCxnSpPr>
      <xdr:spPr>
        <a:xfrm flipV="1">
          <a:off x="13004800" y="966724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1" name="テキスト ボックス 270"/>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6" name="楕円 275"/>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7" name="テキスト ボックス 276"/>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増加の要因として、</a:t>
          </a:r>
          <a:r>
            <a:rPr kumimoji="1" lang="ja-JP" altLang="ja-JP" sz="1100">
              <a:solidFill>
                <a:schemeClr val="dk1"/>
              </a:solidFill>
              <a:effectLst/>
              <a:latin typeface="+mn-lt"/>
              <a:ea typeface="+mn-ea"/>
              <a:cs typeface="+mn-cs"/>
            </a:rPr>
            <a:t>公民館がまちづくりセンターに移行し、一部が指定管理になったことによる</a:t>
          </a:r>
          <a:r>
            <a:rPr kumimoji="1" lang="ja-JP" altLang="en-US" sz="1100">
              <a:solidFill>
                <a:schemeClr val="dk1"/>
              </a:solidFill>
              <a:effectLst/>
              <a:latin typeface="+mn-lt"/>
              <a:ea typeface="+mn-ea"/>
              <a:cs typeface="+mn-cs"/>
            </a:rPr>
            <a:t>事業費補助金の増加や</a:t>
          </a:r>
          <a:r>
            <a:rPr kumimoji="1" lang="ja-JP" altLang="ja-JP" sz="1100">
              <a:solidFill>
                <a:schemeClr val="dk1"/>
              </a:solidFill>
              <a:effectLst/>
              <a:latin typeface="+mn-lt"/>
              <a:ea typeface="+mn-ea"/>
              <a:cs typeface="+mn-cs"/>
            </a:rPr>
            <a:t>広域行政組合</a:t>
          </a:r>
          <a:r>
            <a:rPr kumimoji="1" lang="ja-JP" altLang="en-US" sz="1100">
              <a:solidFill>
                <a:schemeClr val="dk1"/>
              </a:solidFill>
              <a:effectLst/>
              <a:latin typeface="+mn-lt"/>
              <a:ea typeface="+mn-ea"/>
              <a:cs typeface="+mn-cs"/>
            </a:rPr>
            <a:t>分賦金（衛生費）の増加が考えられる。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補助金等見直し方針に基づき、補助金等の根拠や効果、内容等の点検や検証を行いつつ、適正な執行に努めていく。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2" name="直線コネクタ 301"/>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3"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4" name="直線コネクタ 303"/>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5"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6" name="直線コネクタ 305"/>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30988</xdr:rowOff>
    </xdr:to>
    <xdr:cxnSp macro="">
      <xdr:nvCxnSpPr>
        <xdr:cNvPr id="307" name="直線コネクタ 306"/>
        <xdr:cNvCxnSpPr/>
      </xdr:nvCxnSpPr>
      <xdr:spPr>
        <a:xfrm>
          <a:off x="15671800" y="64729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8"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9" name="フローチャート: 判断 308"/>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12700</xdr:rowOff>
    </xdr:to>
    <xdr:cxnSp macro="">
      <xdr:nvCxnSpPr>
        <xdr:cNvPr id="310" name="直線コネクタ 309"/>
        <xdr:cNvCxnSpPr/>
      </xdr:nvCxnSpPr>
      <xdr:spPr>
        <a:xfrm flipV="1">
          <a:off x="14782800" y="6472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1" name="フローチャート: 判断 310"/>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2" name="テキスト ボックス 311"/>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17272</xdr:rowOff>
    </xdr:to>
    <xdr:cxnSp macro="">
      <xdr:nvCxnSpPr>
        <xdr:cNvPr id="313" name="直線コネクタ 312"/>
        <xdr:cNvCxnSpPr/>
      </xdr:nvCxnSpPr>
      <xdr:spPr>
        <a:xfrm flipV="1">
          <a:off x="13893800" y="6527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5" name="テキスト ボックス 314"/>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38</xdr:row>
      <xdr:rowOff>17272</xdr:rowOff>
    </xdr:to>
    <xdr:cxnSp macro="">
      <xdr:nvCxnSpPr>
        <xdr:cNvPr id="316" name="直線コネクタ 315"/>
        <xdr:cNvCxnSpPr/>
      </xdr:nvCxnSpPr>
      <xdr:spPr>
        <a:xfrm>
          <a:off x="13004800" y="610260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8" name="テキスト ボックス 317"/>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0" name="テキスト ボックス 319"/>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8" name="楕円 327"/>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9" name="テキスト ボックス 328"/>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0" name="楕円 329"/>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1" name="テキスト ボックス 330"/>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類似団体内順位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最下位となっている。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令和元年度をピークとして公債費は減少傾向にあるものの、依然として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憶を超える公債費となっており、高止まりが続いている。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今後も本庁舎整備事業の元金償還が始まるなど公債費が高い状況が続く見込みであるため、借入額を償還額以下に抑えるなど起債額の抑制や年度間の平準化に努めていく。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5080</xdr:rowOff>
    </xdr:to>
    <xdr:cxnSp macro="">
      <xdr:nvCxnSpPr>
        <xdr:cNvPr id="363" name="直線コネクタ 362"/>
        <xdr:cNvCxnSpPr/>
      </xdr:nvCxnSpPr>
      <xdr:spPr>
        <a:xfrm flipV="1">
          <a:off x="4826000" y="12395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148607</xdr:rowOff>
    </xdr:from>
    <xdr:ext cx="762000" cy="259045"/>
    <xdr:sp macro="" textlink="">
      <xdr:nvSpPr>
        <xdr:cNvPr id="364" name="公債費最小値テキスト"/>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5080</xdr:rowOff>
    </xdr:from>
    <xdr:to>
      <xdr:col>24</xdr:col>
      <xdr:colOff>114300</xdr:colOff>
      <xdr:row>80</xdr:row>
      <xdr:rowOff>5080</xdr:rowOff>
    </xdr:to>
    <xdr:cxnSp macro="">
      <xdr:nvCxnSpPr>
        <xdr:cNvPr id="365" name="直線コネクタ 364"/>
        <xdr:cNvCxnSpPr/>
      </xdr:nvCxnSpPr>
      <xdr:spPr>
        <a:xfrm>
          <a:off x="4737100" y="1372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123189</xdr:rowOff>
    </xdr:from>
    <xdr:to>
      <xdr:col>24</xdr:col>
      <xdr:colOff>25400</xdr:colOff>
      <xdr:row>80</xdr:row>
      <xdr:rowOff>5080</xdr:rowOff>
    </xdr:to>
    <xdr:cxnSp macro="">
      <xdr:nvCxnSpPr>
        <xdr:cNvPr id="368" name="直線コネクタ 367"/>
        <xdr:cNvCxnSpPr/>
      </xdr:nvCxnSpPr>
      <xdr:spPr>
        <a:xfrm>
          <a:off x="3987800" y="13667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39387</xdr:rowOff>
    </xdr:from>
    <xdr:ext cx="762000" cy="259045"/>
    <xdr:sp macro="" textlink="">
      <xdr:nvSpPr>
        <xdr:cNvPr id="369" name="公債費平均値テキスト"/>
        <xdr:cNvSpPr txBox="1"/>
      </xdr:nvSpPr>
      <xdr:spPr>
        <a:xfrm>
          <a:off x="4914900" y="1289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0" name="フローチャート: 判断 369"/>
        <xdr:cNvSpPr/>
      </xdr:nvSpPr>
      <xdr:spPr>
        <a:xfrm>
          <a:off x="47752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123189</xdr:rowOff>
    </xdr:from>
    <xdr:to>
      <xdr:col>19</xdr:col>
      <xdr:colOff>187325</xdr:colOff>
      <xdr:row>80</xdr:row>
      <xdr:rowOff>66039</xdr:rowOff>
    </xdr:to>
    <xdr:cxnSp macro="">
      <xdr:nvCxnSpPr>
        <xdr:cNvPr id="371" name="直線コネクタ 370"/>
        <xdr:cNvCxnSpPr/>
      </xdr:nvCxnSpPr>
      <xdr:spPr>
        <a:xfrm flipV="1">
          <a:off x="3098800" y="136677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133350</xdr:rowOff>
    </xdr:from>
    <xdr:to>
      <xdr:col>20</xdr:col>
      <xdr:colOff>38100</xdr:colOff>
      <xdr:row>76</xdr:row>
      <xdr:rowOff>63500</xdr:rowOff>
    </xdr:to>
    <xdr:sp macro="" textlink="">
      <xdr:nvSpPr>
        <xdr:cNvPr id="372" name="フローチャート: 判断 371"/>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73" name="テキスト ボックス 37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81</xdr:row>
      <xdr:rowOff>16511</xdr:rowOff>
    </xdr:to>
    <xdr:cxnSp macro="">
      <xdr:nvCxnSpPr>
        <xdr:cNvPr id="374" name="直線コネクタ 373"/>
        <xdr:cNvCxnSpPr/>
      </xdr:nvCxnSpPr>
      <xdr:spPr>
        <a:xfrm flipV="1">
          <a:off x="2209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140970</xdr:rowOff>
    </xdr:from>
    <xdr:to>
      <xdr:col>15</xdr:col>
      <xdr:colOff>149225</xdr:colOff>
      <xdr:row>76</xdr:row>
      <xdr:rowOff>71120</xdr:rowOff>
    </xdr:to>
    <xdr:sp macro="" textlink="">
      <xdr:nvSpPr>
        <xdr:cNvPr id="375" name="フローチャート: 判断 374"/>
        <xdr:cNvSpPr/>
      </xdr:nvSpPr>
      <xdr:spPr>
        <a:xfrm>
          <a:off x="3048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76" name="テキスト ボックス 37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16511</xdr:rowOff>
    </xdr:to>
    <xdr:cxnSp macro="">
      <xdr:nvCxnSpPr>
        <xdr:cNvPr id="377" name="直線コネクタ 376"/>
        <xdr:cNvCxnSpPr/>
      </xdr:nvCxnSpPr>
      <xdr:spPr>
        <a:xfrm>
          <a:off x="1320800" y="13843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8" name="フローチャート: 判断 377"/>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9" name="テキスト ボックス 37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0" name="フローチャート: 判断 379"/>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1" name="テキスト ボックス 38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87" name="楕円 386"/>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34307</xdr:rowOff>
    </xdr:from>
    <xdr:ext cx="762000" cy="259045"/>
    <xdr:sp macro="" textlink="">
      <xdr:nvSpPr>
        <xdr:cNvPr id="388" name="公債費該当値テキスト"/>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72389</xdr:rowOff>
    </xdr:from>
    <xdr:to>
      <xdr:col>20</xdr:col>
      <xdr:colOff>38100</xdr:colOff>
      <xdr:row>80</xdr:row>
      <xdr:rowOff>2539</xdr:rowOff>
    </xdr:to>
    <xdr:sp macro="" textlink="">
      <xdr:nvSpPr>
        <xdr:cNvPr id="389" name="楕円 388"/>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158766</xdr:rowOff>
    </xdr:from>
    <xdr:ext cx="736600" cy="259045"/>
    <xdr:sp macro="" textlink="">
      <xdr:nvSpPr>
        <xdr:cNvPr id="390" name="テキスト ボックス 389"/>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1" name="楕円 390"/>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2" name="テキスト ボックス 391"/>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137161</xdr:rowOff>
    </xdr:from>
    <xdr:to>
      <xdr:col>11</xdr:col>
      <xdr:colOff>60325</xdr:colOff>
      <xdr:row>81</xdr:row>
      <xdr:rowOff>67311</xdr:rowOff>
    </xdr:to>
    <xdr:sp macro="" textlink="">
      <xdr:nvSpPr>
        <xdr:cNvPr id="393" name="楕円 392"/>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52088</xdr:rowOff>
    </xdr:from>
    <xdr:ext cx="762000" cy="259045"/>
    <xdr:sp macro="" textlink="">
      <xdr:nvSpPr>
        <xdr:cNvPr id="394" name="テキスト ボックス 393"/>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5" name="楕円 394"/>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6" name="テキスト ボックス 39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ポイント増加し、類似団体内平均を</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a:t>
          </a:r>
          <a:endParaRPr lang="ja-JP" altLang="ja-JP">
            <a:effectLst/>
          </a:endParaRPr>
        </a:p>
        <a:p>
          <a:r>
            <a:rPr kumimoji="1" lang="ja-JP" altLang="en-US" sz="1100">
              <a:solidFill>
                <a:schemeClr val="dk1"/>
              </a:solidFill>
              <a:effectLst/>
              <a:latin typeface="+mn-lt"/>
              <a:ea typeface="+mn-ea"/>
              <a:cs typeface="+mn-cs"/>
            </a:rPr>
            <a:t>　増加の要因として、人件費が減少した一方で、補助費等、物件費、維持補修費の増加により全体として増加している。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平均と</a:t>
          </a:r>
          <a:r>
            <a:rPr kumimoji="1" lang="ja-JP" altLang="en-US" sz="1100">
              <a:solidFill>
                <a:schemeClr val="dk1"/>
              </a:solidFill>
              <a:effectLst/>
              <a:latin typeface="+mn-lt"/>
              <a:ea typeface="+mn-ea"/>
              <a:cs typeface="+mn-cs"/>
            </a:rPr>
            <a:t>同程度であるものの</a:t>
          </a:r>
          <a:r>
            <a:rPr kumimoji="1" lang="ja-JP" altLang="ja-JP" sz="1100">
              <a:solidFill>
                <a:schemeClr val="dk1"/>
              </a:solidFill>
              <a:effectLst/>
              <a:latin typeface="+mn-lt"/>
              <a:ea typeface="+mn-ea"/>
              <a:cs typeface="+mn-cs"/>
            </a:rPr>
            <a:t>、改善に向けて業務内容の見直し</a:t>
          </a:r>
          <a:r>
            <a:rPr kumimoji="1" lang="ja-JP" altLang="en-US" sz="1100">
              <a:solidFill>
                <a:schemeClr val="dk1"/>
              </a:solidFill>
              <a:effectLst/>
              <a:latin typeface="+mn-lt"/>
              <a:ea typeface="+mn-ea"/>
              <a:cs typeface="+mn-cs"/>
            </a:rPr>
            <a:t>や物価高騰を踏まえた受益者負担の適正化等、</a:t>
          </a:r>
          <a:r>
            <a:rPr kumimoji="1" lang="ja-JP" altLang="ja-JP" sz="1100">
              <a:solidFill>
                <a:schemeClr val="dk1"/>
              </a:solidFill>
              <a:effectLst/>
              <a:latin typeface="+mn-lt"/>
              <a:ea typeface="+mn-ea"/>
              <a:cs typeface="+mn-cs"/>
            </a:rPr>
            <a:t>行政改革の推進を図り、財政の健全化に努め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69850</xdr:rowOff>
    </xdr:to>
    <xdr:cxnSp macro="">
      <xdr:nvCxnSpPr>
        <xdr:cNvPr id="427" name="直線コネクタ 426"/>
        <xdr:cNvCxnSpPr/>
      </xdr:nvCxnSpPr>
      <xdr:spPr>
        <a:xfrm>
          <a:off x="15671800" y="130703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129287</xdr:rowOff>
    </xdr:to>
    <xdr:cxnSp macro="">
      <xdr:nvCxnSpPr>
        <xdr:cNvPr id="430" name="直線コネクタ 429"/>
        <xdr:cNvCxnSpPr/>
      </xdr:nvCxnSpPr>
      <xdr:spPr>
        <a:xfrm flipV="1">
          <a:off x="14782800" y="1307033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129287</xdr:rowOff>
    </xdr:to>
    <xdr:cxnSp macro="">
      <xdr:nvCxnSpPr>
        <xdr:cNvPr id="433" name="直線コネクタ 432"/>
        <xdr:cNvCxnSpPr/>
      </xdr:nvCxnSpPr>
      <xdr:spPr>
        <a:xfrm>
          <a:off x="13893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124713</xdr:rowOff>
    </xdr:to>
    <xdr:cxnSp macro="">
      <xdr:nvCxnSpPr>
        <xdr:cNvPr id="436" name="直線コネクタ 435"/>
        <xdr:cNvCxnSpPr/>
      </xdr:nvCxnSpPr>
      <xdr:spPr>
        <a:xfrm flipV="1">
          <a:off x="13004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6" name="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8" name="楕円 447"/>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9" name="テキスト ボックス 448"/>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0" name="楕円 449"/>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1" name="テキスト ボックス 450"/>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2" name="楕円 451"/>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3" name="テキスト ボックス 452"/>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4" name="楕円 453"/>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5" name="テキスト ボックス 454"/>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82975</xdr:rowOff>
    </xdr:from>
    <xdr:to>
      <xdr:col>29</xdr:col>
      <xdr:colOff>127000</xdr:colOff>
      <xdr:row>14</xdr:row>
      <xdr:rowOff>133229</xdr:rowOff>
    </xdr:to>
    <xdr:cxnSp macro="">
      <xdr:nvCxnSpPr>
        <xdr:cNvPr id="50" name="直線コネクタ 49"/>
        <xdr:cNvCxnSpPr/>
      </xdr:nvCxnSpPr>
      <xdr:spPr bwMode="auto">
        <a:xfrm>
          <a:off x="5003800" y="2530900"/>
          <a:ext cx="6477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82975</xdr:rowOff>
    </xdr:from>
    <xdr:to>
      <xdr:col>26</xdr:col>
      <xdr:colOff>50800</xdr:colOff>
      <xdr:row>14</xdr:row>
      <xdr:rowOff>97358</xdr:rowOff>
    </xdr:to>
    <xdr:cxnSp macro="">
      <xdr:nvCxnSpPr>
        <xdr:cNvPr id="53" name="直線コネクタ 52"/>
        <xdr:cNvCxnSpPr/>
      </xdr:nvCxnSpPr>
      <xdr:spPr bwMode="auto">
        <a:xfrm flipV="1">
          <a:off x="4305300" y="2530900"/>
          <a:ext cx="6985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89681</xdr:rowOff>
    </xdr:from>
    <xdr:to>
      <xdr:col>22</xdr:col>
      <xdr:colOff>114300</xdr:colOff>
      <xdr:row>14</xdr:row>
      <xdr:rowOff>97358</xdr:rowOff>
    </xdr:to>
    <xdr:cxnSp macro="">
      <xdr:nvCxnSpPr>
        <xdr:cNvPr id="56" name="直線コネクタ 55"/>
        <xdr:cNvCxnSpPr/>
      </xdr:nvCxnSpPr>
      <xdr:spPr bwMode="auto">
        <a:xfrm>
          <a:off x="3606800" y="2537606"/>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89681</xdr:rowOff>
    </xdr:from>
    <xdr:to>
      <xdr:col>18</xdr:col>
      <xdr:colOff>177800</xdr:colOff>
      <xdr:row>14</xdr:row>
      <xdr:rowOff>146621</xdr:rowOff>
    </xdr:to>
    <xdr:cxnSp macro="">
      <xdr:nvCxnSpPr>
        <xdr:cNvPr id="59" name="直線コネクタ 58"/>
        <xdr:cNvCxnSpPr/>
      </xdr:nvCxnSpPr>
      <xdr:spPr bwMode="auto">
        <a:xfrm flipV="1">
          <a:off x="2908300" y="2537606"/>
          <a:ext cx="698500" cy="5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82429</xdr:rowOff>
    </xdr:from>
    <xdr:to>
      <xdr:col>29</xdr:col>
      <xdr:colOff>177800</xdr:colOff>
      <xdr:row>15</xdr:row>
      <xdr:rowOff>12579</xdr:rowOff>
    </xdr:to>
    <xdr:sp macro="" textlink="">
      <xdr:nvSpPr>
        <xdr:cNvPr id="69" name="楕円 68"/>
        <xdr:cNvSpPr/>
      </xdr:nvSpPr>
      <xdr:spPr bwMode="auto">
        <a:xfrm>
          <a:off x="5600700" y="253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98956</xdr:rowOff>
    </xdr:from>
    <xdr:ext cx="762000" cy="259045"/>
    <xdr:sp macro="" textlink="">
      <xdr:nvSpPr>
        <xdr:cNvPr id="70" name="人口1人当たり決算額の推移該当値テキスト130"/>
        <xdr:cNvSpPr txBox="1"/>
      </xdr:nvSpPr>
      <xdr:spPr>
        <a:xfrm>
          <a:off x="5740400" y="237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32175</xdr:rowOff>
    </xdr:from>
    <xdr:to>
      <xdr:col>26</xdr:col>
      <xdr:colOff>101600</xdr:colOff>
      <xdr:row>14</xdr:row>
      <xdr:rowOff>133775</xdr:rowOff>
    </xdr:to>
    <xdr:sp macro="" textlink="">
      <xdr:nvSpPr>
        <xdr:cNvPr id="71" name="楕円 70"/>
        <xdr:cNvSpPr/>
      </xdr:nvSpPr>
      <xdr:spPr bwMode="auto">
        <a:xfrm>
          <a:off x="4953000" y="248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143952</xdr:rowOff>
    </xdr:from>
    <xdr:ext cx="736600" cy="259045"/>
    <xdr:sp macro="" textlink="">
      <xdr:nvSpPr>
        <xdr:cNvPr id="72" name="テキスト ボックス 71"/>
        <xdr:cNvSpPr txBox="1"/>
      </xdr:nvSpPr>
      <xdr:spPr>
        <a:xfrm>
          <a:off x="4622800" y="22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46558</xdr:rowOff>
    </xdr:from>
    <xdr:to>
      <xdr:col>22</xdr:col>
      <xdr:colOff>165100</xdr:colOff>
      <xdr:row>14</xdr:row>
      <xdr:rowOff>148158</xdr:rowOff>
    </xdr:to>
    <xdr:sp macro="" textlink="">
      <xdr:nvSpPr>
        <xdr:cNvPr id="73" name="楕円 72"/>
        <xdr:cNvSpPr/>
      </xdr:nvSpPr>
      <xdr:spPr bwMode="auto">
        <a:xfrm>
          <a:off x="4254500" y="249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158335</xdr:rowOff>
    </xdr:from>
    <xdr:ext cx="762000" cy="259045"/>
    <xdr:sp macro="" textlink="">
      <xdr:nvSpPr>
        <xdr:cNvPr id="74" name="テキスト ボックス 73"/>
        <xdr:cNvSpPr txBox="1"/>
      </xdr:nvSpPr>
      <xdr:spPr>
        <a:xfrm>
          <a:off x="3924300" y="226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38881</xdr:rowOff>
    </xdr:from>
    <xdr:to>
      <xdr:col>19</xdr:col>
      <xdr:colOff>38100</xdr:colOff>
      <xdr:row>14</xdr:row>
      <xdr:rowOff>140481</xdr:rowOff>
    </xdr:to>
    <xdr:sp macro="" textlink="">
      <xdr:nvSpPr>
        <xdr:cNvPr id="75" name="楕円 74"/>
        <xdr:cNvSpPr/>
      </xdr:nvSpPr>
      <xdr:spPr bwMode="auto">
        <a:xfrm>
          <a:off x="3556000" y="248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150658</xdr:rowOff>
    </xdr:from>
    <xdr:ext cx="762000" cy="259045"/>
    <xdr:sp macro="" textlink="">
      <xdr:nvSpPr>
        <xdr:cNvPr id="76" name="テキスト ボックス 75"/>
        <xdr:cNvSpPr txBox="1"/>
      </xdr:nvSpPr>
      <xdr:spPr>
        <a:xfrm>
          <a:off x="3225800" y="22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95821</xdr:rowOff>
    </xdr:from>
    <xdr:to>
      <xdr:col>15</xdr:col>
      <xdr:colOff>101600</xdr:colOff>
      <xdr:row>15</xdr:row>
      <xdr:rowOff>25971</xdr:rowOff>
    </xdr:to>
    <xdr:sp macro="" textlink="">
      <xdr:nvSpPr>
        <xdr:cNvPr id="77" name="楕円 76"/>
        <xdr:cNvSpPr/>
      </xdr:nvSpPr>
      <xdr:spPr bwMode="auto">
        <a:xfrm>
          <a:off x="2857500" y="254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36148</xdr:rowOff>
    </xdr:from>
    <xdr:ext cx="762000" cy="259045"/>
    <xdr:sp macro="" textlink="">
      <xdr:nvSpPr>
        <xdr:cNvPr id="78" name="テキスト ボックス 77"/>
        <xdr:cNvSpPr txBox="1"/>
      </xdr:nvSpPr>
      <xdr:spPr>
        <a:xfrm>
          <a:off x="2527300" y="231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16205</xdr:rowOff>
    </xdr:from>
    <xdr:to>
      <xdr:col>29</xdr:col>
      <xdr:colOff>127000</xdr:colOff>
      <xdr:row>34</xdr:row>
      <xdr:rowOff>116675</xdr:rowOff>
    </xdr:to>
    <xdr:cxnSp macro="">
      <xdr:nvCxnSpPr>
        <xdr:cNvPr id="112" name="直線コネクタ 111"/>
        <xdr:cNvCxnSpPr/>
      </xdr:nvCxnSpPr>
      <xdr:spPr bwMode="auto">
        <a:xfrm flipV="1">
          <a:off x="5003800" y="6283655"/>
          <a:ext cx="647700" cy="10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108560</xdr:rowOff>
    </xdr:from>
    <xdr:to>
      <xdr:col>26</xdr:col>
      <xdr:colOff>50800</xdr:colOff>
      <xdr:row>34</xdr:row>
      <xdr:rowOff>116675</xdr:rowOff>
    </xdr:to>
    <xdr:cxnSp macro="">
      <xdr:nvCxnSpPr>
        <xdr:cNvPr id="115" name="直線コネクタ 114"/>
        <xdr:cNvCxnSpPr/>
      </xdr:nvCxnSpPr>
      <xdr:spPr bwMode="auto">
        <a:xfrm>
          <a:off x="4305300" y="6376010"/>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83071</xdr:rowOff>
    </xdr:from>
    <xdr:to>
      <xdr:col>22</xdr:col>
      <xdr:colOff>114300</xdr:colOff>
      <xdr:row>34</xdr:row>
      <xdr:rowOff>108560</xdr:rowOff>
    </xdr:to>
    <xdr:cxnSp macro="">
      <xdr:nvCxnSpPr>
        <xdr:cNvPr id="118" name="直線コネクタ 117"/>
        <xdr:cNvCxnSpPr/>
      </xdr:nvCxnSpPr>
      <xdr:spPr bwMode="auto">
        <a:xfrm>
          <a:off x="3606800" y="6350521"/>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77051</xdr:rowOff>
    </xdr:from>
    <xdr:to>
      <xdr:col>18</xdr:col>
      <xdr:colOff>177800</xdr:colOff>
      <xdr:row>34</xdr:row>
      <xdr:rowOff>83071</xdr:rowOff>
    </xdr:to>
    <xdr:cxnSp macro="">
      <xdr:nvCxnSpPr>
        <xdr:cNvPr id="121" name="直線コネクタ 120"/>
        <xdr:cNvCxnSpPr/>
      </xdr:nvCxnSpPr>
      <xdr:spPr bwMode="auto">
        <a:xfrm>
          <a:off x="2908300" y="634450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308305</xdr:rowOff>
    </xdr:from>
    <xdr:to>
      <xdr:col>29</xdr:col>
      <xdr:colOff>177800</xdr:colOff>
      <xdr:row>34</xdr:row>
      <xdr:rowOff>67005</xdr:rowOff>
    </xdr:to>
    <xdr:sp macro="" textlink="">
      <xdr:nvSpPr>
        <xdr:cNvPr id="131" name="楕円 130"/>
        <xdr:cNvSpPr/>
      </xdr:nvSpPr>
      <xdr:spPr bwMode="auto">
        <a:xfrm>
          <a:off x="5600700" y="623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153382</xdr:rowOff>
    </xdr:from>
    <xdr:ext cx="762000" cy="259045"/>
    <xdr:sp macro="" textlink="">
      <xdr:nvSpPr>
        <xdr:cNvPr id="132" name="人口1人当たり決算額の推移該当値テキスト445"/>
        <xdr:cNvSpPr txBox="1"/>
      </xdr:nvSpPr>
      <xdr:spPr>
        <a:xfrm>
          <a:off x="5740400" y="607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65875</xdr:rowOff>
    </xdr:from>
    <xdr:to>
      <xdr:col>26</xdr:col>
      <xdr:colOff>101600</xdr:colOff>
      <xdr:row>34</xdr:row>
      <xdr:rowOff>167475</xdr:rowOff>
    </xdr:to>
    <xdr:sp macro="" textlink="">
      <xdr:nvSpPr>
        <xdr:cNvPr id="133" name="楕円 132"/>
        <xdr:cNvSpPr/>
      </xdr:nvSpPr>
      <xdr:spPr bwMode="auto">
        <a:xfrm>
          <a:off x="4953000" y="633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177652</xdr:rowOff>
    </xdr:from>
    <xdr:ext cx="736600" cy="259045"/>
    <xdr:sp macro="" textlink="">
      <xdr:nvSpPr>
        <xdr:cNvPr id="134" name="テキスト ボックス 133"/>
        <xdr:cNvSpPr txBox="1"/>
      </xdr:nvSpPr>
      <xdr:spPr>
        <a:xfrm>
          <a:off x="4622800" y="61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57760</xdr:rowOff>
    </xdr:from>
    <xdr:to>
      <xdr:col>22</xdr:col>
      <xdr:colOff>165100</xdr:colOff>
      <xdr:row>34</xdr:row>
      <xdr:rowOff>159360</xdr:rowOff>
    </xdr:to>
    <xdr:sp macro="" textlink="">
      <xdr:nvSpPr>
        <xdr:cNvPr id="135" name="楕円 134"/>
        <xdr:cNvSpPr/>
      </xdr:nvSpPr>
      <xdr:spPr bwMode="auto">
        <a:xfrm>
          <a:off x="4254500" y="632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169537</xdr:rowOff>
    </xdr:from>
    <xdr:ext cx="762000" cy="259045"/>
    <xdr:sp macro="" textlink="">
      <xdr:nvSpPr>
        <xdr:cNvPr id="136" name="テキスト ボックス 135"/>
        <xdr:cNvSpPr txBox="1"/>
      </xdr:nvSpPr>
      <xdr:spPr>
        <a:xfrm>
          <a:off x="3924300" y="60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32271</xdr:rowOff>
    </xdr:from>
    <xdr:to>
      <xdr:col>19</xdr:col>
      <xdr:colOff>38100</xdr:colOff>
      <xdr:row>34</xdr:row>
      <xdr:rowOff>133871</xdr:rowOff>
    </xdr:to>
    <xdr:sp macro="" textlink="">
      <xdr:nvSpPr>
        <xdr:cNvPr id="137" name="楕円 136"/>
        <xdr:cNvSpPr/>
      </xdr:nvSpPr>
      <xdr:spPr bwMode="auto">
        <a:xfrm>
          <a:off x="3556000" y="629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144048</xdr:rowOff>
    </xdr:from>
    <xdr:ext cx="762000" cy="259045"/>
    <xdr:sp macro="" textlink="">
      <xdr:nvSpPr>
        <xdr:cNvPr id="138" name="テキスト ボックス 137"/>
        <xdr:cNvSpPr txBox="1"/>
      </xdr:nvSpPr>
      <xdr:spPr>
        <a:xfrm>
          <a:off x="3225800" y="606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26251</xdr:rowOff>
    </xdr:from>
    <xdr:to>
      <xdr:col>15</xdr:col>
      <xdr:colOff>101600</xdr:colOff>
      <xdr:row>34</xdr:row>
      <xdr:rowOff>127851</xdr:rowOff>
    </xdr:to>
    <xdr:sp macro="" textlink="">
      <xdr:nvSpPr>
        <xdr:cNvPr id="139" name="楕円 138"/>
        <xdr:cNvSpPr/>
      </xdr:nvSpPr>
      <xdr:spPr bwMode="auto">
        <a:xfrm>
          <a:off x="2857500" y="629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138028</xdr:rowOff>
    </xdr:from>
    <xdr:ext cx="762000" cy="259045"/>
    <xdr:sp macro="" textlink="">
      <xdr:nvSpPr>
        <xdr:cNvPr id="140" name="テキスト ボックス 139"/>
        <xdr:cNvSpPr txBox="1"/>
      </xdr:nvSpPr>
      <xdr:spPr>
        <a:xfrm>
          <a:off x="2527300" y="606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19,897
19,785
249.17
13,718,764
12,781,379
872,291
7,404,385
15,158,440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138018</xdr:rowOff>
    </xdr:from>
    <xdr:to>
      <xdr:col>24</xdr:col>
      <xdr:colOff>63500</xdr:colOff>
      <xdr:row>34</xdr:row>
      <xdr:rowOff>39867</xdr:rowOff>
    </xdr:to>
    <xdr:cxnSp macro="">
      <xdr:nvCxnSpPr>
        <xdr:cNvPr id="63" name="直線コネクタ 62"/>
        <xdr:cNvCxnSpPr/>
      </xdr:nvCxnSpPr>
      <xdr:spPr>
        <a:xfrm>
          <a:off x="3797300" y="5795868"/>
          <a:ext cx="838200" cy="7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138018</xdr:rowOff>
    </xdr:from>
    <xdr:to>
      <xdr:col>19</xdr:col>
      <xdr:colOff>177800</xdr:colOff>
      <xdr:row>33</xdr:row>
      <xdr:rowOff>143259</xdr:rowOff>
    </xdr:to>
    <xdr:cxnSp macro="">
      <xdr:nvCxnSpPr>
        <xdr:cNvPr id="66" name="直線コネクタ 65"/>
        <xdr:cNvCxnSpPr/>
      </xdr:nvCxnSpPr>
      <xdr:spPr>
        <a:xfrm flipV="1">
          <a:off x="2908300" y="5795868"/>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143259</xdr:rowOff>
    </xdr:from>
    <xdr:to>
      <xdr:col>15</xdr:col>
      <xdr:colOff>50800</xdr:colOff>
      <xdr:row>34</xdr:row>
      <xdr:rowOff>22461</xdr:rowOff>
    </xdr:to>
    <xdr:cxnSp macro="">
      <xdr:nvCxnSpPr>
        <xdr:cNvPr id="69" name="直線コネクタ 68"/>
        <xdr:cNvCxnSpPr/>
      </xdr:nvCxnSpPr>
      <xdr:spPr>
        <a:xfrm flipV="1">
          <a:off x="2019300" y="5801109"/>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22461</xdr:rowOff>
    </xdr:from>
    <xdr:to>
      <xdr:col>10</xdr:col>
      <xdr:colOff>114300</xdr:colOff>
      <xdr:row>34</xdr:row>
      <xdr:rowOff>52848</xdr:rowOff>
    </xdr:to>
    <xdr:cxnSp macro="">
      <xdr:nvCxnSpPr>
        <xdr:cNvPr id="72" name="直線コネクタ 71"/>
        <xdr:cNvCxnSpPr/>
      </xdr:nvCxnSpPr>
      <xdr:spPr>
        <a:xfrm flipV="1">
          <a:off x="1130300" y="585176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160517</xdr:rowOff>
    </xdr:from>
    <xdr:to>
      <xdr:col>24</xdr:col>
      <xdr:colOff>114300</xdr:colOff>
      <xdr:row>34</xdr:row>
      <xdr:rowOff>90667</xdr:rowOff>
    </xdr:to>
    <xdr:sp macro="" textlink="">
      <xdr:nvSpPr>
        <xdr:cNvPr id="82" name="楕円 81"/>
        <xdr:cNvSpPr/>
      </xdr:nvSpPr>
      <xdr:spPr>
        <a:xfrm>
          <a:off x="4584700" y="58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11944</xdr:rowOff>
    </xdr:from>
    <xdr:ext cx="534377" cy="259045"/>
    <xdr:sp macro="" textlink="">
      <xdr:nvSpPr>
        <xdr:cNvPr id="83" name="人件費該当値テキスト"/>
        <xdr:cNvSpPr txBox="1"/>
      </xdr:nvSpPr>
      <xdr:spPr>
        <a:xfrm>
          <a:off x="4686300" y="56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87218</xdr:rowOff>
    </xdr:from>
    <xdr:to>
      <xdr:col>20</xdr:col>
      <xdr:colOff>38100</xdr:colOff>
      <xdr:row>34</xdr:row>
      <xdr:rowOff>17368</xdr:rowOff>
    </xdr:to>
    <xdr:sp macro="" textlink="">
      <xdr:nvSpPr>
        <xdr:cNvPr id="84" name="楕円 83"/>
        <xdr:cNvSpPr/>
      </xdr:nvSpPr>
      <xdr:spPr>
        <a:xfrm>
          <a:off x="3746500" y="57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33895</xdr:rowOff>
    </xdr:from>
    <xdr:ext cx="599010" cy="259045"/>
    <xdr:sp macro="" textlink="">
      <xdr:nvSpPr>
        <xdr:cNvPr id="85" name="テキスト ボックス 84"/>
        <xdr:cNvSpPr txBox="1"/>
      </xdr:nvSpPr>
      <xdr:spPr>
        <a:xfrm>
          <a:off x="3497795" y="552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92459</xdr:rowOff>
    </xdr:from>
    <xdr:to>
      <xdr:col>15</xdr:col>
      <xdr:colOff>101600</xdr:colOff>
      <xdr:row>34</xdr:row>
      <xdr:rowOff>22609</xdr:rowOff>
    </xdr:to>
    <xdr:sp macro="" textlink="">
      <xdr:nvSpPr>
        <xdr:cNvPr id="86" name="楕円 85"/>
        <xdr:cNvSpPr/>
      </xdr:nvSpPr>
      <xdr:spPr>
        <a:xfrm>
          <a:off x="2857500" y="5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39136</xdr:rowOff>
    </xdr:from>
    <xdr:ext cx="599010" cy="259045"/>
    <xdr:sp macro="" textlink="">
      <xdr:nvSpPr>
        <xdr:cNvPr id="87" name="テキスト ボックス 86"/>
        <xdr:cNvSpPr txBox="1"/>
      </xdr:nvSpPr>
      <xdr:spPr>
        <a:xfrm>
          <a:off x="2608795" y="552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143111</xdr:rowOff>
    </xdr:from>
    <xdr:to>
      <xdr:col>10</xdr:col>
      <xdr:colOff>165100</xdr:colOff>
      <xdr:row>34</xdr:row>
      <xdr:rowOff>73261</xdr:rowOff>
    </xdr:to>
    <xdr:sp macro="" textlink="">
      <xdr:nvSpPr>
        <xdr:cNvPr id="88" name="楕円 87"/>
        <xdr:cNvSpPr/>
      </xdr:nvSpPr>
      <xdr:spPr>
        <a:xfrm>
          <a:off x="19685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89788</xdr:rowOff>
    </xdr:from>
    <xdr:ext cx="534377" cy="259045"/>
    <xdr:sp macro="" textlink="">
      <xdr:nvSpPr>
        <xdr:cNvPr id="89" name="テキスト ボックス 88"/>
        <xdr:cNvSpPr txBox="1"/>
      </xdr:nvSpPr>
      <xdr:spPr>
        <a:xfrm>
          <a:off x="1752111" y="55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2048</xdr:rowOff>
    </xdr:from>
    <xdr:to>
      <xdr:col>6</xdr:col>
      <xdr:colOff>38100</xdr:colOff>
      <xdr:row>34</xdr:row>
      <xdr:rowOff>103648</xdr:rowOff>
    </xdr:to>
    <xdr:sp macro="" textlink="">
      <xdr:nvSpPr>
        <xdr:cNvPr id="90" name="楕円 89"/>
        <xdr:cNvSpPr/>
      </xdr:nvSpPr>
      <xdr:spPr>
        <a:xfrm>
          <a:off x="10795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120175</xdr:rowOff>
    </xdr:from>
    <xdr:ext cx="534377" cy="259045"/>
    <xdr:sp macro="" textlink="">
      <xdr:nvSpPr>
        <xdr:cNvPr id="91" name="テキスト ボックス 90"/>
        <xdr:cNvSpPr txBox="1"/>
      </xdr:nvSpPr>
      <xdr:spPr>
        <a:xfrm>
          <a:off x="863111" y="56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159708</xdr:rowOff>
    </xdr:from>
    <xdr:to>
      <xdr:col>24</xdr:col>
      <xdr:colOff>63500</xdr:colOff>
      <xdr:row>55</xdr:row>
      <xdr:rowOff>37560</xdr:rowOff>
    </xdr:to>
    <xdr:cxnSp macro="">
      <xdr:nvCxnSpPr>
        <xdr:cNvPr id="123" name="直線コネクタ 122"/>
        <xdr:cNvCxnSpPr/>
      </xdr:nvCxnSpPr>
      <xdr:spPr>
        <a:xfrm flipV="1">
          <a:off x="3797300" y="9418008"/>
          <a:ext cx="8382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6045</xdr:rowOff>
    </xdr:from>
    <xdr:to>
      <xdr:col>19</xdr:col>
      <xdr:colOff>177800</xdr:colOff>
      <xdr:row>55</xdr:row>
      <xdr:rowOff>37560</xdr:rowOff>
    </xdr:to>
    <xdr:cxnSp macro="">
      <xdr:nvCxnSpPr>
        <xdr:cNvPr id="126" name="直線コネクタ 125"/>
        <xdr:cNvCxnSpPr/>
      </xdr:nvCxnSpPr>
      <xdr:spPr>
        <a:xfrm>
          <a:off x="2908300" y="9264345"/>
          <a:ext cx="889000" cy="2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6045</xdr:rowOff>
    </xdr:from>
    <xdr:to>
      <xdr:col>15</xdr:col>
      <xdr:colOff>50800</xdr:colOff>
      <xdr:row>56</xdr:row>
      <xdr:rowOff>34272</xdr:rowOff>
    </xdr:to>
    <xdr:cxnSp macro="">
      <xdr:nvCxnSpPr>
        <xdr:cNvPr id="129" name="直線コネクタ 128"/>
        <xdr:cNvCxnSpPr/>
      </xdr:nvCxnSpPr>
      <xdr:spPr>
        <a:xfrm flipV="1">
          <a:off x="2019300" y="9264345"/>
          <a:ext cx="889000" cy="37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170409</xdr:rowOff>
    </xdr:from>
    <xdr:to>
      <xdr:col>10</xdr:col>
      <xdr:colOff>114300</xdr:colOff>
      <xdr:row>56</xdr:row>
      <xdr:rowOff>34272</xdr:rowOff>
    </xdr:to>
    <xdr:cxnSp macro="">
      <xdr:nvCxnSpPr>
        <xdr:cNvPr id="132" name="直線コネクタ 131"/>
        <xdr:cNvCxnSpPr/>
      </xdr:nvCxnSpPr>
      <xdr:spPr>
        <a:xfrm>
          <a:off x="1130300" y="9600159"/>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108908</xdr:rowOff>
    </xdr:from>
    <xdr:to>
      <xdr:col>24</xdr:col>
      <xdr:colOff>114300</xdr:colOff>
      <xdr:row>55</xdr:row>
      <xdr:rowOff>39058</xdr:rowOff>
    </xdr:to>
    <xdr:sp macro="" textlink="">
      <xdr:nvSpPr>
        <xdr:cNvPr id="142" name="楕円 141"/>
        <xdr:cNvSpPr/>
      </xdr:nvSpPr>
      <xdr:spPr>
        <a:xfrm>
          <a:off x="4584700" y="93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131785</xdr:rowOff>
    </xdr:from>
    <xdr:ext cx="599010" cy="259045"/>
    <xdr:sp macro="" textlink="">
      <xdr:nvSpPr>
        <xdr:cNvPr id="143" name="物件費該当値テキスト"/>
        <xdr:cNvSpPr txBox="1"/>
      </xdr:nvSpPr>
      <xdr:spPr>
        <a:xfrm>
          <a:off x="4686300" y="921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158210</xdr:rowOff>
    </xdr:from>
    <xdr:to>
      <xdr:col>20</xdr:col>
      <xdr:colOff>38100</xdr:colOff>
      <xdr:row>55</xdr:row>
      <xdr:rowOff>88360</xdr:rowOff>
    </xdr:to>
    <xdr:sp macro="" textlink="">
      <xdr:nvSpPr>
        <xdr:cNvPr id="144" name="楕円 143"/>
        <xdr:cNvSpPr/>
      </xdr:nvSpPr>
      <xdr:spPr>
        <a:xfrm>
          <a:off x="3746500" y="94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104887</xdr:rowOff>
    </xdr:from>
    <xdr:ext cx="534377" cy="259045"/>
    <xdr:sp macro="" textlink="">
      <xdr:nvSpPr>
        <xdr:cNvPr id="145" name="テキスト ボックス 144"/>
        <xdr:cNvSpPr txBox="1"/>
      </xdr:nvSpPr>
      <xdr:spPr>
        <a:xfrm>
          <a:off x="3530111" y="91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126695</xdr:rowOff>
    </xdr:from>
    <xdr:to>
      <xdr:col>15</xdr:col>
      <xdr:colOff>101600</xdr:colOff>
      <xdr:row>54</xdr:row>
      <xdr:rowOff>56845</xdr:rowOff>
    </xdr:to>
    <xdr:sp macro="" textlink="">
      <xdr:nvSpPr>
        <xdr:cNvPr id="146" name="楕円 145"/>
        <xdr:cNvSpPr/>
      </xdr:nvSpPr>
      <xdr:spPr>
        <a:xfrm>
          <a:off x="2857500" y="92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73372</xdr:rowOff>
    </xdr:from>
    <xdr:ext cx="599010" cy="259045"/>
    <xdr:sp macro="" textlink="">
      <xdr:nvSpPr>
        <xdr:cNvPr id="147" name="テキスト ボックス 146"/>
        <xdr:cNvSpPr txBox="1"/>
      </xdr:nvSpPr>
      <xdr:spPr>
        <a:xfrm>
          <a:off x="2608795" y="89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154922</xdr:rowOff>
    </xdr:from>
    <xdr:to>
      <xdr:col>10</xdr:col>
      <xdr:colOff>165100</xdr:colOff>
      <xdr:row>56</xdr:row>
      <xdr:rowOff>85072</xdr:rowOff>
    </xdr:to>
    <xdr:sp macro="" textlink="">
      <xdr:nvSpPr>
        <xdr:cNvPr id="148" name="楕円 147"/>
        <xdr:cNvSpPr/>
      </xdr:nvSpPr>
      <xdr:spPr>
        <a:xfrm>
          <a:off x="1968500" y="9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101599</xdr:rowOff>
    </xdr:from>
    <xdr:ext cx="534377" cy="259045"/>
    <xdr:sp macro="" textlink="">
      <xdr:nvSpPr>
        <xdr:cNvPr id="149" name="テキスト ボックス 148"/>
        <xdr:cNvSpPr txBox="1"/>
      </xdr:nvSpPr>
      <xdr:spPr>
        <a:xfrm>
          <a:off x="1752111" y="93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119609</xdr:rowOff>
    </xdr:from>
    <xdr:to>
      <xdr:col>6</xdr:col>
      <xdr:colOff>38100</xdr:colOff>
      <xdr:row>56</xdr:row>
      <xdr:rowOff>49759</xdr:rowOff>
    </xdr:to>
    <xdr:sp macro="" textlink="">
      <xdr:nvSpPr>
        <xdr:cNvPr id="150" name="楕円 149"/>
        <xdr:cNvSpPr/>
      </xdr:nvSpPr>
      <xdr:spPr>
        <a:xfrm>
          <a:off x="10795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66286</xdr:rowOff>
    </xdr:from>
    <xdr:ext cx="534377" cy="259045"/>
    <xdr:sp macro="" textlink="">
      <xdr:nvSpPr>
        <xdr:cNvPr id="151" name="テキスト ボックス 150"/>
        <xdr:cNvSpPr txBox="1"/>
      </xdr:nvSpPr>
      <xdr:spPr>
        <a:xfrm>
          <a:off x="863111" y="93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18131</xdr:rowOff>
    </xdr:from>
    <xdr:to>
      <xdr:col>24</xdr:col>
      <xdr:colOff>62865</xdr:colOff>
      <xdr:row>78</xdr:row>
      <xdr:rowOff>104313</xdr:rowOff>
    </xdr:to>
    <xdr:cxnSp macro="">
      <xdr:nvCxnSpPr>
        <xdr:cNvPr id="173" name="直線コネクタ 172"/>
        <xdr:cNvCxnSpPr/>
      </xdr:nvCxnSpPr>
      <xdr:spPr>
        <a:xfrm flipV="1">
          <a:off x="4633595" y="12533981"/>
          <a:ext cx="1270" cy="9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108140</xdr:rowOff>
    </xdr:from>
    <xdr:ext cx="378565" cy="259045"/>
    <xdr:sp macro="" textlink="">
      <xdr:nvSpPr>
        <xdr:cNvPr id="174" name="維持補修費最小値テキスト"/>
        <xdr:cNvSpPr txBox="1"/>
      </xdr:nvSpPr>
      <xdr:spPr>
        <a:xfrm>
          <a:off x="4686300" y="1348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104313</xdr:rowOff>
    </xdr:from>
    <xdr:to>
      <xdr:col>24</xdr:col>
      <xdr:colOff>152400</xdr:colOff>
      <xdr:row>78</xdr:row>
      <xdr:rowOff>104313</xdr:rowOff>
    </xdr:to>
    <xdr:cxnSp macro="">
      <xdr:nvCxnSpPr>
        <xdr:cNvPr id="175" name="直線コネクタ 174"/>
        <xdr:cNvCxnSpPr/>
      </xdr:nvCxnSpPr>
      <xdr:spPr>
        <a:xfrm>
          <a:off x="4546600" y="13477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136258</xdr:rowOff>
    </xdr:from>
    <xdr:ext cx="534377" cy="259045"/>
    <xdr:sp macro="" textlink="">
      <xdr:nvSpPr>
        <xdr:cNvPr id="176" name="維持補修費最大値テキスト"/>
        <xdr:cNvSpPr txBox="1"/>
      </xdr:nvSpPr>
      <xdr:spPr>
        <a:xfrm>
          <a:off x="4686300" y="123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18131</xdr:rowOff>
    </xdr:from>
    <xdr:to>
      <xdr:col>24</xdr:col>
      <xdr:colOff>152400</xdr:colOff>
      <xdr:row>73</xdr:row>
      <xdr:rowOff>18131</xdr:rowOff>
    </xdr:to>
    <xdr:cxnSp macro="">
      <xdr:nvCxnSpPr>
        <xdr:cNvPr id="177" name="直線コネクタ 176"/>
        <xdr:cNvCxnSpPr/>
      </xdr:nvCxnSpPr>
      <xdr:spPr>
        <a:xfrm>
          <a:off x="4546600" y="1253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113091</xdr:rowOff>
    </xdr:from>
    <xdr:to>
      <xdr:col>24</xdr:col>
      <xdr:colOff>63500</xdr:colOff>
      <xdr:row>73</xdr:row>
      <xdr:rowOff>18131</xdr:rowOff>
    </xdr:to>
    <xdr:cxnSp macro="">
      <xdr:nvCxnSpPr>
        <xdr:cNvPr id="178" name="直線コネクタ 177"/>
        <xdr:cNvCxnSpPr/>
      </xdr:nvCxnSpPr>
      <xdr:spPr>
        <a:xfrm>
          <a:off x="3797300" y="12114591"/>
          <a:ext cx="838200" cy="4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12143</xdr:rowOff>
    </xdr:from>
    <xdr:ext cx="469744" cy="259045"/>
    <xdr:sp macro="" textlink="">
      <xdr:nvSpPr>
        <xdr:cNvPr id="179" name="維持補修費平均値テキスト"/>
        <xdr:cNvSpPr txBox="1"/>
      </xdr:nvSpPr>
      <xdr:spPr>
        <a:xfrm>
          <a:off x="4686300" y="1321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33716</xdr:rowOff>
    </xdr:from>
    <xdr:to>
      <xdr:col>24</xdr:col>
      <xdr:colOff>114300</xdr:colOff>
      <xdr:row>77</xdr:row>
      <xdr:rowOff>135316</xdr:rowOff>
    </xdr:to>
    <xdr:sp macro="" textlink="">
      <xdr:nvSpPr>
        <xdr:cNvPr id="180" name="フローチャート: 判断 179"/>
        <xdr:cNvSpPr/>
      </xdr:nvSpPr>
      <xdr:spPr>
        <a:xfrm>
          <a:off x="4584700" y="1323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113091</xdr:rowOff>
    </xdr:from>
    <xdr:to>
      <xdr:col>19</xdr:col>
      <xdr:colOff>177800</xdr:colOff>
      <xdr:row>72</xdr:row>
      <xdr:rowOff>132659</xdr:rowOff>
    </xdr:to>
    <xdr:cxnSp macro="">
      <xdr:nvCxnSpPr>
        <xdr:cNvPr id="181" name="直線コネクタ 180"/>
        <xdr:cNvCxnSpPr/>
      </xdr:nvCxnSpPr>
      <xdr:spPr>
        <a:xfrm flipV="1">
          <a:off x="2908300" y="12114591"/>
          <a:ext cx="8890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22834</xdr:rowOff>
    </xdr:from>
    <xdr:to>
      <xdr:col>20</xdr:col>
      <xdr:colOff>38100</xdr:colOff>
      <xdr:row>77</xdr:row>
      <xdr:rowOff>124434</xdr:rowOff>
    </xdr:to>
    <xdr:sp macro="" textlink="">
      <xdr:nvSpPr>
        <xdr:cNvPr id="182" name="フローチャート: 判断 181"/>
        <xdr:cNvSpPr/>
      </xdr:nvSpPr>
      <xdr:spPr>
        <a:xfrm>
          <a:off x="37465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115561</xdr:rowOff>
    </xdr:from>
    <xdr:ext cx="469744" cy="259045"/>
    <xdr:sp macro="" textlink="">
      <xdr:nvSpPr>
        <xdr:cNvPr id="183" name="テキスト ボックス 182"/>
        <xdr:cNvSpPr txBox="1"/>
      </xdr:nvSpPr>
      <xdr:spPr>
        <a:xfrm>
          <a:off x="3562428"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132659</xdr:rowOff>
    </xdr:from>
    <xdr:to>
      <xdr:col>15</xdr:col>
      <xdr:colOff>50800</xdr:colOff>
      <xdr:row>75</xdr:row>
      <xdr:rowOff>103078</xdr:rowOff>
    </xdr:to>
    <xdr:cxnSp macro="">
      <xdr:nvCxnSpPr>
        <xdr:cNvPr id="184" name="直線コネクタ 183"/>
        <xdr:cNvCxnSpPr/>
      </xdr:nvCxnSpPr>
      <xdr:spPr>
        <a:xfrm flipV="1">
          <a:off x="2019300" y="12477059"/>
          <a:ext cx="889000" cy="48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57217</xdr:rowOff>
    </xdr:from>
    <xdr:to>
      <xdr:col>15</xdr:col>
      <xdr:colOff>101600</xdr:colOff>
      <xdr:row>77</xdr:row>
      <xdr:rowOff>158817</xdr:rowOff>
    </xdr:to>
    <xdr:sp macro="" textlink="">
      <xdr:nvSpPr>
        <xdr:cNvPr id="185" name="フローチャート: 判断 184"/>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149944</xdr:rowOff>
    </xdr:from>
    <xdr:ext cx="469744" cy="259045"/>
    <xdr:sp macro="" textlink="">
      <xdr:nvSpPr>
        <xdr:cNvPr id="186" name="テキスト ボックス 185"/>
        <xdr:cNvSpPr txBox="1"/>
      </xdr:nvSpPr>
      <xdr:spPr>
        <a:xfrm>
          <a:off x="2673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116200</xdr:rowOff>
    </xdr:from>
    <xdr:to>
      <xdr:col>10</xdr:col>
      <xdr:colOff>114300</xdr:colOff>
      <xdr:row>75</xdr:row>
      <xdr:rowOff>103078</xdr:rowOff>
    </xdr:to>
    <xdr:cxnSp macro="">
      <xdr:nvCxnSpPr>
        <xdr:cNvPr id="187" name="直線コネクタ 186"/>
        <xdr:cNvCxnSpPr/>
      </xdr:nvCxnSpPr>
      <xdr:spPr>
        <a:xfrm>
          <a:off x="1130300" y="12803500"/>
          <a:ext cx="8890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68098</xdr:rowOff>
    </xdr:from>
    <xdr:to>
      <xdr:col>10</xdr:col>
      <xdr:colOff>165100</xdr:colOff>
      <xdr:row>77</xdr:row>
      <xdr:rowOff>169698</xdr:rowOff>
    </xdr:to>
    <xdr:sp macro="" textlink="">
      <xdr:nvSpPr>
        <xdr:cNvPr id="188" name="フローチャート: 判断 187"/>
        <xdr:cNvSpPr/>
      </xdr:nvSpPr>
      <xdr:spPr>
        <a:xfrm>
          <a:off x="1968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160825</xdr:rowOff>
    </xdr:from>
    <xdr:ext cx="469744" cy="259045"/>
    <xdr:sp macro="" textlink="">
      <xdr:nvSpPr>
        <xdr:cNvPr id="189" name="テキスト ボックス 188"/>
        <xdr:cNvSpPr txBox="1"/>
      </xdr:nvSpPr>
      <xdr:spPr>
        <a:xfrm>
          <a:off x="1784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50633</xdr:rowOff>
    </xdr:from>
    <xdr:to>
      <xdr:col>6</xdr:col>
      <xdr:colOff>38100</xdr:colOff>
      <xdr:row>77</xdr:row>
      <xdr:rowOff>152233</xdr:rowOff>
    </xdr:to>
    <xdr:sp macro="" textlink="">
      <xdr:nvSpPr>
        <xdr:cNvPr id="190" name="フローチャート: 判断 189"/>
        <xdr:cNvSpPr/>
      </xdr:nvSpPr>
      <xdr:spPr>
        <a:xfrm>
          <a:off x="1079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143360</xdr:rowOff>
    </xdr:from>
    <xdr:ext cx="469744" cy="259045"/>
    <xdr:sp macro="" textlink="">
      <xdr:nvSpPr>
        <xdr:cNvPr id="191" name="テキスト ボックス 190"/>
        <xdr:cNvSpPr txBox="1"/>
      </xdr:nvSpPr>
      <xdr:spPr>
        <a:xfrm>
          <a:off x="895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138781</xdr:rowOff>
    </xdr:from>
    <xdr:to>
      <xdr:col>24</xdr:col>
      <xdr:colOff>114300</xdr:colOff>
      <xdr:row>73</xdr:row>
      <xdr:rowOff>68931</xdr:rowOff>
    </xdr:to>
    <xdr:sp macro="" textlink="">
      <xdr:nvSpPr>
        <xdr:cNvPr id="197" name="楕円 196"/>
        <xdr:cNvSpPr/>
      </xdr:nvSpPr>
      <xdr:spPr>
        <a:xfrm>
          <a:off x="4584700" y="124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91808</xdr:rowOff>
    </xdr:from>
    <xdr:ext cx="534377" cy="259045"/>
    <xdr:sp macro="" textlink="">
      <xdr:nvSpPr>
        <xdr:cNvPr id="198" name="維持補修費該当値テキスト"/>
        <xdr:cNvSpPr txBox="1"/>
      </xdr:nvSpPr>
      <xdr:spPr>
        <a:xfrm>
          <a:off x="4686300" y="124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62291</xdr:rowOff>
    </xdr:from>
    <xdr:to>
      <xdr:col>20</xdr:col>
      <xdr:colOff>38100</xdr:colOff>
      <xdr:row>70</xdr:row>
      <xdr:rowOff>163891</xdr:rowOff>
    </xdr:to>
    <xdr:sp macro="" textlink="">
      <xdr:nvSpPr>
        <xdr:cNvPr id="199" name="楕円 198"/>
        <xdr:cNvSpPr/>
      </xdr:nvSpPr>
      <xdr:spPr>
        <a:xfrm>
          <a:off x="3746500" y="120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8968</xdr:rowOff>
    </xdr:from>
    <xdr:ext cx="534377" cy="259045"/>
    <xdr:sp macro="" textlink="">
      <xdr:nvSpPr>
        <xdr:cNvPr id="200" name="テキスト ボックス 199"/>
        <xdr:cNvSpPr txBox="1"/>
      </xdr:nvSpPr>
      <xdr:spPr>
        <a:xfrm>
          <a:off x="3530111" y="1183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81859</xdr:rowOff>
    </xdr:from>
    <xdr:to>
      <xdr:col>15</xdr:col>
      <xdr:colOff>101600</xdr:colOff>
      <xdr:row>73</xdr:row>
      <xdr:rowOff>12009</xdr:rowOff>
    </xdr:to>
    <xdr:sp macro="" textlink="">
      <xdr:nvSpPr>
        <xdr:cNvPr id="201" name="楕円 200"/>
        <xdr:cNvSpPr/>
      </xdr:nvSpPr>
      <xdr:spPr>
        <a:xfrm>
          <a:off x="2857500" y="124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28536</xdr:rowOff>
    </xdr:from>
    <xdr:ext cx="534377" cy="259045"/>
    <xdr:sp macro="" textlink="">
      <xdr:nvSpPr>
        <xdr:cNvPr id="202" name="テキスト ボックス 201"/>
        <xdr:cNvSpPr txBox="1"/>
      </xdr:nvSpPr>
      <xdr:spPr>
        <a:xfrm>
          <a:off x="2641111" y="122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52278</xdr:rowOff>
    </xdr:from>
    <xdr:to>
      <xdr:col>10</xdr:col>
      <xdr:colOff>165100</xdr:colOff>
      <xdr:row>75</xdr:row>
      <xdr:rowOff>153879</xdr:rowOff>
    </xdr:to>
    <xdr:sp macro="" textlink="">
      <xdr:nvSpPr>
        <xdr:cNvPr id="203" name="楕円 202"/>
        <xdr:cNvSpPr/>
      </xdr:nvSpPr>
      <xdr:spPr>
        <a:xfrm>
          <a:off x="1968500" y="12911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170405</xdr:rowOff>
    </xdr:from>
    <xdr:ext cx="534377" cy="259045"/>
    <xdr:sp macro="" textlink="">
      <xdr:nvSpPr>
        <xdr:cNvPr id="204" name="テキスト ボックス 203"/>
        <xdr:cNvSpPr txBox="1"/>
      </xdr:nvSpPr>
      <xdr:spPr>
        <a:xfrm>
          <a:off x="1752111" y="126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65400</xdr:rowOff>
    </xdr:from>
    <xdr:to>
      <xdr:col>6</xdr:col>
      <xdr:colOff>38100</xdr:colOff>
      <xdr:row>74</xdr:row>
      <xdr:rowOff>167000</xdr:rowOff>
    </xdr:to>
    <xdr:sp macro="" textlink="">
      <xdr:nvSpPr>
        <xdr:cNvPr id="205" name="楕円 204"/>
        <xdr:cNvSpPr/>
      </xdr:nvSpPr>
      <xdr:spPr>
        <a:xfrm>
          <a:off x="1079500" y="127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12077</xdr:rowOff>
    </xdr:from>
    <xdr:ext cx="534377" cy="259045"/>
    <xdr:sp macro="" textlink="">
      <xdr:nvSpPr>
        <xdr:cNvPr id="206" name="テキスト ボックス 205"/>
        <xdr:cNvSpPr txBox="1"/>
      </xdr:nvSpPr>
      <xdr:spPr>
        <a:xfrm>
          <a:off x="863111" y="125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31" name="直線コネクタ 230"/>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2"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3" name="直線コネクタ 232"/>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4"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5" name="直線コネクタ 234"/>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11151</xdr:rowOff>
    </xdr:from>
    <xdr:to>
      <xdr:col>24</xdr:col>
      <xdr:colOff>63500</xdr:colOff>
      <xdr:row>94</xdr:row>
      <xdr:rowOff>157511</xdr:rowOff>
    </xdr:to>
    <xdr:cxnSp macro="">
      <xdr:nvCxnSpPr>
        <xdr:cNvPr id="236" name="直線コネクタ 235"/>
        <xdr:cNvCxnSpPr/>
      </xdr:nvCxnSpPr>
      <xdr:spPr>
        <a:xfrm>
          <a:off x="3797300" y="16127451"/>
          <a:ext cx="838200" cy="1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7" name="扶助費平均値テキスト"/>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8" name="フローチャート: 判断 237"/>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11151</xdr:rowOff>
    </xdr:from>
    <xdr:to>
      <xdr:col>19</xdr:col>
      <xdr:colOff>177800</xdr:colOff>
      <xdr:row>96</xdr:row>
      <xdr:rowOff>54527</xdr:rowOff>
    </xdr:to>
    <xdr:cxnSp macro="">
      <xdr:nvCxnSpPr>
        <xdr:cNvPr id="239" name="直線コネクタ 238"/>
        <xdr:cNvCxnSpPr/>
      </xdr:nvCxnSpPr>
      <xdr:spPr>
        <a:xfrm flipV="1">
          <a:off x="2908300" y="16127451"/>
          <a:ext cx="889000" cy="38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40" name="フローチャート: 判断 239"/>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41" name="テキスト ボックス 240"/>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54527</xdr:rowOff>
    </xdr:from>
    <xdr:to>
      <xdr:col>15</xdr:col>
      <xdr:colOff>50800</xdr:colOff>
      <xdr:row>96</xdr:row>
      <xdr:rowOff>109105</xdr:rowOff>
    </xdr:to>
    <xdr:cxnSp macro="">
      <xdr:nvCxnSpPr>
        <xdr:cNvPr id="242" name="直線コネクタ 241"/>
        <xdr:cNvCxnSpPr/>
      </xdr:nvCxnSpPr>
      <xdr:spPr>
        <a:xfrm flipV="1">
          <a:off x="2019300" y="16513727"/>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3" name="フローチャート: 判断 242"/>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4" name="テキスト ボックス 243"/>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109105</xdr:rowOff>
    </xdr:from>
    <xdr:to>
      <xdr:col>10</xdr:col>
      <xdr:colOff>114300</xdr:colOff>
      <xdr:row>96</xdr:row>
      <xdr:rowOff>142863</xdr:rowOff>
    </xdr:to>
    <xdr:cxnSp macro="">
      <xdr:nvCxnSpPr>
        <xdr:cNvPr id="245" name="直線コネクタ 244"/>
        <xdr:cNvCxnSpPr/>
      </xdr:nvCxnSpPr>
      <xdr:spPr>
        <a:xfrm flipV="1">
          <a:off x="1130300" y="16568305"/>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6" name="フローチャート: 判断 245"/>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7" name="テキスト ボックス 246"/>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8" name="フローチャート: 判断 247"/>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9" name="テキスト ボックス 248"/>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106711</xdr:rowOff>
    </xdr:from>
    <xdr:to>
      <xdr:col>24</xdr:col>
      <xdr:colOff>114300</xdr:colOff>
      <xdr:row>95</xdr:row>
      <xdr:rowOff>36861</xdr:rowOff>
    </xdr:to>
    <xdr:sp macro="" textlink="">
      <xdr:nvSpPr>
        <xdr:cNvPr id="255" name="楕円 254"/>
        <xdr:cNvSpPr/>
      </xdr:nvSpPr>
      <xdr:spPr>
        <a:xfrm>
          <a:off x="4584700" y="162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129588</xdr:rowOff>
    </xdr:from>
    <xdr:ext cx="534377" cy="259045"/>
    <xdr:sp macro="" textlink="">
      <xdr:nvSpPr>
        <xdr:cNvPr id="256" name="扶助費該当値テキスト"/>
        <xdr:cNvSpPr txBox="1"/>
      </xdr:nvSpPr>
      <xdr:spPr>
        <a:xfrm>
          <a:off x="4686300" y="16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131801</xdr:rowOff>
    </xdr:from>
    <xdr:to>
      <xdr:col>20</xdr:col>
      <xdr:colOff>38100</xdr:colOff>
      <xdr:row>94</xdr:row>
      <xdr:rowOff>61951</xdr:rowOff>
    </xdr:to>
    <xdr:sp macro="" textlink="">
      <xdr:nvSpPr>
        <xdr:cNvPr id="257" name="楕円 256"/>
        <xdr:cNvSpPr/>
      </xdr:nvSpPr>
      <xdr:spPr>
        <a:xfrm>
          <a:off x="3746500" y="160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53078</xdr:rowOff>
    </xdr:from>
    <xdr:ext cx="534377" cy="259045"/>
    <xdr:sp macro="" textlink="">
      <xdr:nvSpPr>
        <xdr:cNvPr id="258" name="テキスト ボックス 257"/>
        <xdr:cNvSpPr txBox="1"/>
      </xdr:nvSpPr>
      <xdr:spPr>
        <a:xfrm>
          <a:off x="3530111" y="161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3727</xdr:rowOff>
    </xdr:from>
    <xdr:to>
      <xdr:col>15</xdr:col>
      <xdr:colOff>101600</xdr:colOff>
      <xdr:row>96</xdr:row>
      <xdr:rowOff>105327</xdr:rowOff>
    </xdr:to>
    <xdr:sp macro="" textlink="">
      <xdr:nvSpPr>
        <xdr:cNvPr id="259" name="楕円 258"/>
        <xdr:cNvSpPr/>
      </xdr:nvSpPr>
      <xdr:spPr>
        <a:xfrm>
          <a:off x="2857500" y="164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96454</xdr:rowOff>
    </xdr:from>
    <xdr:ext cx="534377" cy="259045"/>
    <xdr:sp macro="" textlink="">
      <xdr:nvSpPr>
        <xdr:cNvPr id="260" name="テキスト ボックス 259"/>
        <xdr:cNvSpPr txBox="1"/>
      </xdr:nvSpPr>
      <xdr:spPr>
        <a:xfrm>
          <a:off x="2641111" y="165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58305</xdr:rowOff>
    </xdr:from>
    <xdr:to>
      <xdr:col>10</xdr:col>
      <xdr:colOff>165100</xdr:colOff>
      <xdr:row>96</xdr:row>
      <xdr:rowOff>159905</xdr:rowOff>
    </xdr:to>
    <xdr:sp macro="" textlink="">
      <xdr:nvSpPr>
        <xdr:cNvPr id="261" name="楕円 260"/>
        <xdr:cNvSpPr/>
      </xdr:nvSpPr>
      <xdr:spPr>
        <a:xfrm>
          <a:off x="19685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151032</xdr:rowOff>
    </xdr:from>
    <xdr:ext cx="534377" cy="259045"/>
    <xdr:sp macro="" textlink="">
      <xdr:nvSpPr>
        <xdr:cNvPr id="262" name="テキスト ボックス 261"/>
        <xdr:cNvSpPr txBox="1"/>
      </xdr:nvSpPr>
      <xdr:spPr>
        <a:xfrm>
          <a:off x="1752111" y="166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92063</xdr:rowOff>
    </xdr:from>
    <xdr:to>
      <xdr:col>6</xdr:col>
      <xdr:colOff>38100</xdr:colOff>
      <xdr:row>97</xdr:row>
      <xdr:rowOff>22213</xdr:rowOff>
    </xdr:to>
    <xdr:sp macro="" textlink="">
      <xdr:nvSpPr>
        <xdr:cNvPr id="263" name="楕円 262"/>
        <xdr:cNvSpPr/>
      </xdr:nvSpPr>
      <xdr:spPr>
        <a:xfrm>
          <a:off x="1079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13340</xdr:rowOff>
    </xdr:from>
    <xdr:ext cx="534377" cy="259045"/>
    <xdr:sp macro="" textlink="">
      <xdr:nvSpPr>
        <xdr:cNvPr id="264" name="テキスト ボックス 263"/>
        <xdr:cNvSpPr txBox="1"/>
      </xdr:nvSpPr>
      <xdr:spPr>
        <a:xfrm>
          <a:off x="863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7" name="直線コネクタ 286"/>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8" name="補助費等最小値テキスト"/>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9" name="直線コネクタ 288"/>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90" name="補助費等最大値テキスト"/>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91" name="直線コネクタ 290"/>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150645</xdr:rowOff>
    </xdr:from>
    <xdr:to>
      <xdr:col>55</xdr:col>
      <xdr:colOff>0</xdr:colOff>
      <xdr:row>35</xdr:row>
      <xdr:rowOff>51753</xdr:rowOff>
    </xdr:to>
    <xdr:cxnSp macro="">
      <xdr:nvCxnSpPr>
        <xdr:cNvPr id="292" name="直線コネクタ 291"/>
        <xdr:cNvCxnSpPr/>
      </xdr:nvCxnSpPr>
      <xdr:spPr>
        <a:xfrm flipV="1">
          <a:off x="9639300" y="5979945"/>
          <a:ext cx="8382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3" name="補助費等平均値テキスト"/>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4" name="フローチャート: 判断 293"/>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34800</xdr:rowOff>
    </xdr:from>
    <xdr:to>
      <xdr:col>50</xdr:col>
      <xdr:colOff>114300</xdr:colOff>
      <xdr:row>35</xdr:row>
      <xdr:rowOff>51753</xdr:rowOff>
    </xdr:to>
    <xdr:cxnSp macro="">
      <xdr:nvCxnSpPr>
        <xdr:cNvPr id="295" name="直線コネクタ 294"/>
        <xdr:cNvCxnSpPr/>
      </xdr:nvCxnSpPr>
      <xdr:spPr>
        <a:xfrm>
          <a:off x="8750300" y="5178300"/>
          <a:ext cx="889000" cy="8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6" name="フローチャート: 判断 295"/>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7" name="テキスト ボックス 296"/>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34800</xdr:rowOff>
    </xdr:from>
    <xdr:to>
      <xdr:col>45</xdr:col>
      <xdr:colOff>177800</xdr:colOff>
      <xdr:row>35</xdr:row>
      <xdr:rowOff>119931</xdr:rowOff>
    </xdr:to>
    <xdr:cxnSp macro="">
      <xdr:nvCxnSpPr>
        <xdr:cNvPr id="298" name="直線コネクタ 297"/>
        <xdr:cNvCxnSpPr/>
      </xdr:nvCxnSpPr>
      <xdr:spPr>
        <a:xfrm flipV="1">
          <a:off x="7861300" y="5178300"/>
          <a:ext cx="889000" cy="94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9" name="フローチャート: 判断 298"/>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300" name="テキスト ボックス 299"/>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119931</xdr:rowOff>
    </xdr:from>
    <xdr:to>
      <xdr:col>41</xdr:col>
      <xdr:colOff>50800</xdr:colOff>
      <xdr:row>38</xdr:row>
      <xdr:rowOff>4076</xdr:rowOff>
    </xdr:to>
    <xdr:cxnSp macro="">
      <xdr:nvCxnSpPr>
        <xdr:cNvPr id="301" name="直線コネクタ 300"/>
        <xdr:cNvCxnSpPr/>
      </xdr:nvCxnSpPr>
      <xdr:spPr>
        <a:xfrm flipV="1">
          <a:off x="6972300" y="6120681"/>
          <a:ext cx="8890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2" name="フローチャート: 判断 301"/>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3" name="テキスト ボックス 302"/>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4" name="フローチャート: 判断 303"/>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5" name="テキスト ボックス 304"/>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99845</xdr:rowOff>
    </xdr:from>
    <xdr:to>
      <xdr:col>55</xdr:col>
      <xdr:colOff>50800</xdr:colOff>
      <xdr:row>35</xdr:row>
      <xdr:rowOff>29995</xdr:rowOff>
    </xdr:to>
    <xdr:sp macro="" textlink="">
      <xdr:nvSpPr>
        <xdr:cNvPr id="311" name="楕円 310"/>
        <xdr:cNvSpPr/>
      </xdr:nvSpPr>
      <xdr:spPr>
        <a:xfrm>
          <a:off x="10426700" y="59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122722</xdr:rowOff>
    </xdr:from>
    <xdr:ext cx="599010" cy="259045"/>
    <xdr:sp macro="" textlink="">
      <xdr:nvSpPr>
        <xdr:cNvPr id="312" name="補助費等該当値テキスト"/>
        <xdr:cNvSpPr txBox="1"/>
      </xdr:nvSpPr>
      <xdr:spPr>
        <a:xfrm>
          <a:off x="10528300" y="578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953</xdr:rowOff>
    </xdr:from>
    <xdr:to>
      <xdr:col>50</xdr:col>
      <xdr:colOff>165100</xdr:colOff>
      <xdr:row>35</xdr:row>
      <xdr:rowOff>102553</xdr:rowOff>
    </xdr:to>
    <xdr:sp macro="" textlink="">
      <xdr:nvSpPr>
        <xdr:cNvPr id="313" name="楕円 312"/>
        <xdr:cNvSpPr/>
      </xdr:nvSpPr>
      <xdr:spPr>
        <a:xfrm>
          <a:off x="9588500" y="60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119080</xdr:rowOff>
    </xdr:from>
    <xdr:ext cx="599010" cy="259045"/>
    <xdr:sp macro="" textlink="">
      <xdr:nvSpPr>
        <xdr:cNvPr id="314" name="テキスト ボックス 313"/>
        <xdr:cNvSpPr txBox="1"/>
      </xdr:nvSpPr>
      <xdr:spPr>
        <a:xfrm>
          <a:off x="9339795" y="57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155450</xdr:rowOff>
    </xdr:from>
    <xdr:to>
      <xdr:col>46</xdr:col>
      <xdr:colOff>38100</xdr:colOff>
      <xdr:row>30</xdr:row>
      <xdr:rowOff>85600</xdr:rowOff>
    </xdr:to>
    <xdr:sp macro="" textlink="">
      <xdr:nvSpPr>
        <xdr:cNvPr id="315" name="楕円 314"/>
        <xdr:cNvSpPr/>
      </xdr:nvSpPr>
      <xdr:spPr>
        <a:xfrm>
          <a:off x="8699500" y="51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102127</xdr:rowOff>
    </xdr:from>
    <xdr:ext cx="599010" cy="259045"/>
    <xdr:sp macro="" textlink="">
      <xdr:nvSpPr>
        <xdr:cNvPr id="316" name="テキスト ボックス 315"/>
        <xdr:cNvSpPr txBox="1"/>
      </xdr:nvSpPr>
      <xdr:spPr>
        <a:xfrm>
          <a:off x="8450795" y="490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69131</xdr:rowOff>
    </xdr:from>
    <xdr:to>
      <xdr:col>41</xdr:col>
      <xdr:colOff>101600</xdr:colOff>
      <xdr:row>35</xdr:row>
      <xdr:rowOff>170731</xdr:rowOff>
    </xdr:to>
    <xdr:sp macro="" textlink="">
      <xdr:nvSpPr>
        <xdr:cNvPr id="317" name="楕円 316"/>
        <xdr:cNvSpPr/>
      </xdr:nvSpPr>
      <xdr:spPr>
        <a:xfrm>
          <a:off x="7810500" y="6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15808</xdr:rowOff>
    </xdr:from>
    <xdr:ext cx="599010" cy="259045"/>
    <xdr:sp macro="" textlink="">
      <xdr:nvSpPr>
        <xdr:cNvPr id="318" name="テキスト ボックス 317"/>
        <xdr:cNvSpPr txBox="1"/>
      </xdr:nvSpPr>
      <xdr:spPr>
        <a:xfrm>
          <a:off x="7561795" y="584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124726</xdr:rowOff>
    </xdr:from>
    <xdr:to>
      <xdr:col>36</xdr:col>
      <xdr:colOff>165100</xdr:colOff>
      <xdr:row>38</xdr:row>
      <xdr:rowOff>54876</xdr:rowOff>
    </xdr:to>
    <xdr:sp macro="" textlink="">
      <xdr:nvSpPr>
        <xdr:cNvPr id="319" name="楕円 318"/>
        <xdr:cNvSpPr/>
      </xdr:nvSpPr>
      <xdr:spPr>
        <a:xfrm>
          <a:off x="6921500" y="64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71403</xdr:rowOff>
    </xdr:from>
    <xdr:ext cx="534377" cy="259045"/>
    <xdr:sp macro="" textlink="">
      <xdr:nvSpPr>
        <xdr:cNvPr id="320" name="テキスト ボックス 319"/>
        <xdr:cNvSpPr txBox="1"/>
      </xdr:nvSpPr>
      <xdr:spPr>
        <a:xfrm>
          <a:off x="6705111" y="62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6" name="直線コネクタ 345"/>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7"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8" name="直線コネクタ 347"/>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9"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0" name="直線コネクタ 349"/>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483</xdr:rowOff>
    </xdr:from>
    <xdr:to>
      <xdr:col>55</xdr:col>
      <xdr:colOff>0</xdr:colOff>
      <xdr:row>56</xdr:row>
      <xdr:rowOff>131231</xdr:rowOff>
    </xdr:to>
    <xdr:cxnSp macro="">
      <xdr:nvCxnSpPr>
        <xdr:cNvPr id="351" name="直線コネクタ 350"/>
        <xdr:cNvCxnSpPr/>
      </xdr:nvCxnSpPr>
      <xdr:spPr>
        <a:xfrm flipV="1">
          <a:off x="9639300" y="9430233"/>
          <a:ext cx="838200" cy="30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2"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3" name="フローチャート: 判断 352"/>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136663</xdr:rowOff>
    </xdr:from>
    <xdr:to>
      <xdr:col>50</xdr:col>
      <xdr:colOff>114300</xdr:colOff>
      <xdr:row>56</xdr:row>
      <xdr:rowOff>131231</xdr:rowOff>
    </xdr:to>
    <xdr:cxnSp macro="">
      <xdr:nvCxnSpPr>
        <xdr:cNvPr id="354" name="直線コネクタ 353"/>
        <xdr:cNvCxnSpPr/>
      </xdr:nvCxnSpPr>
      <xdr:spPr>
        <a:xfrm>
          <a:off x="8750300" y="9566413"/>
          <a:ext cx="889000" cy="16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5" name="フローチャート: 判断 354"/>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6" name="テキスト ボックス 355"/>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46975</xdr:rowOff>
    </xdr:from>
    <xdr:to>
      <xdr:col>45</xdr:col>
      <xdr:colOff>177800</xdr:colOff>
      <xdr:row>55</xdr:row>
      <xdr:rowOff>136663</xdr:rowOff>
    </xdr:to>
    <xdr:cxnSp macro="">
      <xdr:nvCxnSpPr>
        <xdr:cNvPr id="357" name="直線コネクタ 356"/>
        <xdr:cNvCxnSpPr/>
      </xdr:nvCxnSpPr>
      <xdr:spPr>
        <a:xfrm>
          <a:off x="7861300" y="8790925"/>
          <a:ext cx="889000" cy="7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8" name="フローチャート: 判断 357"/>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59" name="テキスト ボックス 358"/>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46975</xdr:rowOff>
    </xdr:from>
    <xdr:to>
      <xdr:col>41</xdr:col>
      <xdr:colOff>50800</xdr:colOff>
      <xdr:row>52</xdr:row>
      <xdr:rowOff>12642</xdr:rowOff>
    </xdr:to>
    <xdr:cxnSp macro="">
      <xdr:nvCxnSpPr>
        <xdr:cNvPr id="360" name="直線コネクタ 359"/>
        <xdr:cNvCxnSpPr/>
      </xdr:nvCxnSpPr>
      <xdr:spPr>
        <a:xfrm flipV="1">
          <a:off x="6972300" y="8790925"/>
          <a:ext cx="889000" cy="1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1" name="フローチャート: 判断 360"/>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2" name="テキスト ボックス 361"/>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3" name="フローチャート: 判断 362"/>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4" name="テキスト ボックス 363"/>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121133</xdr:rowOff>
    </xdr:from>
    <xdr:to>
      <xdr:col>55</xdr:col>
      <xdr:colOff>50800</xdr:colOff>
      <xdr:row>55</xdr:row>
      <xdr:rowOff>51283</xdr:rowOff>
    </xdr:to>
    <xdr:sp macro="" textlink="">
      <xdr:nvSpPr>
        <xdr:cNvPr id="370" name="楕円 369"/>
        <xdr:cNvSpPr/>
      </xdr:nvSpPr>
      <xdr:spPr>
        <a:xfrm>
          <a:off x="10426700" y="93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144010</xdr:rowOff>
    </xdr:from>
    <xdr:ext cx="534377" cy="259045"/>
    <xdr:sp macro="" textlink="">
      <xdr:nvSpPr>
        <xdr:cNvPr id="371" name="普通建設事業費該当値テキスト"/>
        <xdr:cNvSpPr txBox="1"/>
      </xdr:nvSpPr>
      <xdr:spPr>
        <a:xfrm>
          <a:off x="10528300" y="923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80431</xdr:rowOff>
    </xdr:from>
    <xdr:to>
      <xdr:col>50</xdr:col>
      <xdr:colOff>165100</xdr:colOff>
      <xdr:row>57</xdr:row>
      <xdr:rowOff>10581</xdr:rowOff>
    </xdr:to>
    <xdr:sp macro="" textlink="">
      <xdr:nvSpPr>
        <xdr:cNvPr id="372" name="楕円 371"/>
        <xdr:cNvSpPr/>
      </xdr:nvSpPr>
      <xdr:spPr>
        <a:xfrm>
          <a:off x="9588500" y="96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xdr:rowOff>
    </xdr:from>
    <xdr:ext cx="534377" cy="259045"/>
    <xdr:sp macro="" textlink="">
      <xdr:nvSpPr>
        <xdr:cNvPr id="373" name="テキスト ボックス 372"/>
        <xdr:cNvSpPr txBox="1"/>
      </xdr:nvSpPr>
      <xdr:spPr>
        <a:xfrm>
          <a:off x="9372111" y="9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85863</xdr:rowOff>
    </xdr:from>
    <xdr:to>
      <xdr:col>46</xdr:col>
      <xdr:colOff>38100</xdr:colOff>
      <xdr:row>56</xdr:row>
      <xdr:rowOff>16013</xdr:rowOff>
    </xdr:to>
    <xdr:sp macro="" textlink="">
      <xdr:nvSpPr>
        <xdr:cNvPr id="374" name="楕円 373"/>
        <xdr:cNvSpPr/>
      </xdr:nvSpPr>
      <xdr:spPr>
        <a:xfrm>
          <a:off x="8699500" y="95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32540</xdr:rowOff>
    </xdr:from>
    <xdr:ext cx="534377" cy="259045"/>
    <xdr:sp macro="" textlink="">
      <xdr:nvSpPr>
        <xdr:cNvPr id="375" name="テキスト ボックス 374"/>
        <xdr:cNvSpPr txBox="1"/>
      </xdr:nvSpPr>
      <xdr:spPr>
        <a:xfrm>
          <a:off x="8483111" y="92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167625</xdr:rowOff>
    </xdr:from>
    <xdr:to>
      <xdr:col>41</xdr:col>
      <xdr:colOff>101600</xdr:colOff>
      <xdr:row>51</xdr:row>
      <xdr:rowOff>97775</xdr:rowOff>
    </xdr:to>
    <xdr:sp macro="" textlink="">
      <xdr:nvSpPr>
        <xdr:cNvPr id="376" name="楕円 375"/>
        <xdr:cNvSpPr/>
      </xdr:nvSpPr>
      <xdr:spPr>
        <a:xfrm>
          <a:off x="7810500" y="87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114302</xdr:rowOff>
    </xdr:from>
    <xdr:ext cx="599010" cy="259045"/>
    <xdr:sp macro="" textlink="">
      <xdr:nvSpPr>
        <xdr:cNvPr id="377" name="テキスト ボックス 376"/>
        <xdr:cNvSpPr txBox="1"/>
      </xdr:nvSpPr>
      <xdr:spPr>
        <a:xfrm>
          <a:off x="7561795" y="851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133292</xdr:rowOff>
    </xdr:from>
    <xdr:to>
      <xdr:col>36</xdr:col>
      <xdr:colOff>165100</xdr:colOff>
      <xdr:row>52</xdr:row>
      <xdr:rowOff>63442</xdr:rowOff>
    </xdr:to>
    <xdr:sp macro="" textlink="">
      <xdr:nvSpPr>
        <xdr:cNvPr id="378" name="楕円 377"/>
        <xdr:cNvSpPr/>
      </xdr:nvSpPr>
      <xdr:spPr>
        <a:xfrm>
          <a:off x="6921500" y="88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79969</xdr:rowOff>
    </xdr:from>
    <xdr:ext cx="599010" cy="259045"/>
    <xdr:sp macro="" textlink="">
      <xdr:nvSpPr>
        <xdr:cNvPr id="379" name="テキスト ボックス 378"/>
        <xdr:cNvSpPr txBox="1"/>
      </xdr:nvSpPr>
      <xdr:spPr>
        <a:xfrm>
          <a:off x="6672795" y="86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5" name="直線コネクタ 404"/>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6"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7" name="直線コネクタ 406"/>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8"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9" name="直線コネクタ 408"/>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88526</xdr:rowOff>
    </xdr:from>
    <xdr:to>
      <xdr:col>55</xdr:col>
      <xdr:colOff>0</xdr:colOff>
      <xdr:row>79</xdr:row>
      <xdr:rowOff>95238</xdr:rowOff>
    </xdr:to>
    <xdr:cxnSp macro="">
      <xdr:nvCxnSpPr>
        <xdr:cNvPr id="410" name="直線コネクタ 409"/>
        <xdr:cNvCxnSpPr/>
      </xdr:nvCxnSpPr>
      <xdr:spPr>
        <a:xfrm flipV="1">
          <a:off x="9639300" y="13633076"/>
          <a:ext cx="8382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1"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2" name="フローチャート: 判断 411"/>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84770</xdr:rowOff>
    </xdr:from>
    <xdr:to>
      <xdr:col>50</xdr:col>
      <xdr:colOff>114300</xdr:colOff>
      <xdr:row>79</xdr:row>
      <xdr:rowOff>95238</xdr:rowOff>
    </xdr:to>
    <xdr:cxnSp macro="">
      <xdr:nvCxnSpPr>
        <xdr:cNvPr id="413" name="直線コネクタ 412"/>
        <xdr:cNvCxnSpPr/>
      </xdr:nvCxnSpPr>
      <xdr:spPr>
        <a:xfrm>
          <a:off x="8750300" y="13629320"/>
          <a:ext cx="8890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4" name="フローチャート: 判断 413"/>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5" name="テキスト ボックス 414"/>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81228</xdr:rowOff>
    </xdr:from>
    <xdr:to>
      <xdr:col>45</xdr:col>
      <xdr:colOff>177800</xdr:colOff>
      <xdr:row>79</xdr:row>
      <xdr:rowOff>84770</xdr:rowOff>
    </xdr:to>
    <xdr:cxnSp macro="">
      <xdr:nvCxnSpPr>
        <xdr:cNvPr id="416" name="直線コネクタ 415"/>
        <xdr:cNvCxnSpPr/>
      </xdr:nvCxnSpPr>
      <xdr:spPr>
        <a:xfrm>
          <a:off x="7861300" y="136257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7" name="フローチャート: 判断 416"/>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18" name="テキスト ボックス 417"/>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72197</xdr:rowOff>
    </xdr:from>
    <xdr:to>
      <xdr:col>41</xdr:col>
      <xdr:colOff>50800</xdr:colOff>
      <xdr:row>79</xdr:row>
      <xdr:rowOff>81228</xdr:rowOff>
    </xdr:to>
    <xdr:cxnSp macro="">
      <xdr:nvCxnSpPr>
        <xdr:cNvPr id="419" name="直線コネクタ 418"/>
        <xdr:cNvCxnSpPr/>
      </xdr:nvCxnSpPr>
      <xdr:spPr>
        <a:xfrm>
          <a:off x="6972300" y="13445297"/>
          <a:ext cx="889000" cy="1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0" name="フローチャート: 判断 419"/>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1" name="テキスト ボックス 420"/>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2" name="フローチャート: 判断 421"/>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3" name="テキスト ボックス 422"/>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37726</xdr:rowOff>
    </xdr:from>
    <xdr:to>
      <xdr:col>55</xdr:col>
      <xdr:colOff>50800</xdr:colOff>
      <xdr:row>79</xdr:row>
      <xdr:rowOff>139326</xdr:rowOff>
    </xdr:to>
    <xdr:sp macro="" textlink="">
      <xdr:nvSpPr>
        <xdr:cNvPr id="429" name="楕円 428"/>
        <xdr:cNvSpPr/>
      </xdr:nvSpPr>
      <xdr:spPr>
        <a:xfrm>
          <a:off x="10426700" y="13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124103</xdr:rowOff>
    </xdr:from>
    <xdr:ext cx="378565" cy="259045"/>
    <xdr:sp macro="" textlink="">
      <xdr:nvSpPr>
        <xdr:cNvPr id="430" name="普通建設事業費 （ うち新規整備　）該当値テキスト"/>
        <xdr:cNvSpPr txBox="1"/>
      </xdr:nvSpPr>
      <xdr:spPr>
        <a:xfrm>
          <a:off x="10528300" y="1349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44438</xdr:rowOff>
    </xdr:from>
    <xdr:to>
      <xdr:col>50</xdr:col>
      <xdr:colOff>165100</xdr:colOff>
      <xdr:row>79</xdr:row>
      <xdr:rowOff>146038</xdr:rowOff>
    </xdr:to>
    <xdr:sp macro="" textlink="">
      <xdr:nvSpPr>
        <xdr:cNvPr id="431" name="楕円 430"/>
        <xdr:cNvSpPr/>
      </xdr:nvSpPr>
      <xdr:spPr>
        <a:xfrm>
          <a:off x="9588500" y="13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137165</xdr:rowOff>
    </xdr:from>
    <xdr:ext cx="378565" cy="259045"/>
    <xdr:sp macro="" textlink="">
      <xdr:nvSpPr>
        <xdr:cNvPr id="432" name="テキスト ボックス 431"/>
        <xdr:cNvSpPr txBox="1"/>
      </xdr:nvSpPr>
      <xdr:spPr>
        <a:xfrm>
          <a:off x="9450017" y="1368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33970</xdr:rowOff>
    </xdr:from>
    <xdr:to>
      <xdr:col>46</xdr:col>
      <xdr:colOff>38100</xdr:colOff>
      <xdr:row>79</xdr:row>
      <xdr:rowOff>135570</xdr:rowOff>
    </xdr:to>
    <xdr:sp macro="" textlink="">
      <xdr:nvSpPr>
        <xdr:cNvPr id="433" name="楕円 432"/>
        <xdr:cNvSpPr/>
      </xdr:nvSpPr>
      <xdr:spPr>
        <a:xfrm>
          <a:off x="8699500" y="135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126697</xdr:rowOff>
    </xdr:from>
    <xdr:ext cx="378565" cy="259045"/>
    <xdr:sp macro="" textlink="">
      <xdr:nvSpPr>
        <xdr:cNvPr id="434" name="テキスト ボックス 433"/>
        <xdr:cNvSpPr txBox="1"/>
      </xdr:nvSpPr>
      <xdr:spPr>
        <a:xfrm>
          <a:off x="8561017" y="1367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30428</xdr:rowOff>
    </xdr:from>
    <xdr:to>
      <xdr:col>41</xdr:col>
      <xdr:colOff>101600</xdr:colOff>
      <xdr:row>79</xdr:row>
      <xdr:rowOff>132028</xdr:rowOff>
    </xdr:to>
    <xdr:sp macro="" textlink="">
      <xdr:nvSpPr>
        <xdr:cNvPr id="435" name="楕円 434"/>
        <xdr:cNvSpPr/>
      </xdr:nvSpPr>
      <xdr:spPr>
        <a:xfrm>
          <a:off x="7810500" y="135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123155</xdr:rowOff>
    </xdr:from>
    <xdr:ext cx="469744" cy="259045"/>
    <xdr:sp macro="" textlink="">
      <xdr:nvSpPr>
        <xdr:cNvPr id="436" name="テキスト ボックス 435"/>
        <xdr:cNvSpPr txBox="1"/>
      </xdr:nvSpPr>
      <xdr:spPr>
        <a:xfrm>
          <a:off x="7626428" y="136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21397</xdr:rowOff>
    </xdr:from>
    <xdr:to>
      <xdr:col>36</xdr:col>
      <xdr:colOff>165100</xdr:colOff>
      <xdr:row>78</xdr:row>
      <xdr:rowOff>122997</xdr:rowOff>
    </xdr:to>
    <xdr:sp macro="" textlink="">
      <xdr:nvSpPr>
        <xdr:cNvPr id="437" name="楕円 436"/>
        <xdr:cNvSpPr/>
      </xdr:nvSpPr>
      <xdr:spPr>
        <a:xfrm>
          <a:off x="6921500" y="133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114124</xdr:rowOff>
    </xdr:from>
    <xdr:ext cx="534377" cy="259045"/>
    <xdr:sp macro="" textlink="">
      <xdr:nvSpPr>
        <xdr:cNvPr id="438" name="テキスト ボックス 437"/>
        <xdr:cNvSpPr txBox="1"/>
      </xdr:nvSpPr>
      <xdr:spPr>
        <a:xfrm>
          <a:off x="6705111" y="134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4" name="直線コネクタ 463"/>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5"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6" name="直線コネクタ 465"/>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7"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8" name="直線コネクタ 467"/>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162299</xdr:rowOff>
    </xdr:from>
    <xdr:to>
      <xdr:col>55</xdr:col>
      <xdr:colOff>0</xdr:colOff>
      <xdr:row>96</xdr:row>
      <xdr:rowOff>57404</xdr:rowOff>
    </xdr:to>
    <xdr:cxnSp macro="">
      <xdr:nvCxnSpPr>
        <xdr:cNvPr id="469" name="直線コネクタ 468"/>
        <xdr:cNvCxnSpPr/>
      </xdr:nvCxnSpPr>
      <xdr:spPr>
        <a:xfrm flipV="1">
          <a:off x="9639300" y="16107149"/>
          <a:ext cx="838200" cy="40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0"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1" name="フローチャート: 判断 470"/>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56685</xdr:rowOff>
    </xdr:from>
    <xdr:to>
      <xdr:col>50</xdr:col>
      <xdr:colOff>114300</xdr:colOff>
      <xdr:row>96</xdr:row>
      <xdr:rowOff>57404</xdr:rowOff>
    </xdr:to>
    <xdr:cxnSp macro="">
      <xdr:nvCxnSpPr>
        <xdr:cNvPr id="472" name="直線コネクタ 471"/>
        <xdr:cNvCxnSpPr/>
      </xdr:nvCxnSpPr>
      <xdr:spPr>
        <a:xfrm>
          <a:off x="8750300" y="16344435"/>
          <a:ext cx="889000" cy="1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3" name="フローチャート: 判断 472"/>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4" name="テキスト ボックス 473"/>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16599</xdr:rowOff>
    </xdr:from>
    <xdr:to>
      <xdr:col>45</xdr:col>
      <xdr:colOff>177800</xdr:colOff>
      <xdr:row>95</xdr:row>
      <xdr:rowOff>56685</xdr:rowOff>
    </xdr:to>
    <xdr:cxnSp macro="">
      <xdr:nvCxnSpPr>
        <xdr:cNvPr id="475" name="直線コネクタ 474"/>
        <xdr:cNvCxnSpPr/>
      </xdr:nvCxnSpPr>
      <xdr:spPr>
        <a:xfrm>
          <a:off x="7861300" y="15447099"/>
          <a:ext cx="889000" cy="89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6" name="フローチャート: 判断 475"/>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7" name="テキスト ボックス 476"/>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16599</xdr:rowOff>
    </xdr:from>
    <xdr:to>
      <xdr:col>41</xdr:col>
      <xdr:colOff>50800</xdr:colOff>
      <xdr:row>90</xdr:row>
      <xdr:rowOff>102814</xdr:rowOff>
    </xdr:to>
    <xdr:cxnSp macro="">
      <xdr:nvCxnSpPr>
        <xdr:cNvPr id="478" name="直線コネクタ 477"/>
        <xdr:cNvCxnSpPr/>
      </xdr:nvCxnSpPr>
      <xdr:spPr>
        <a:xfrm flipV="1">
          <a:off x="6972300" y="15447099"/>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9" name="フローチャート: 判断 478"/>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0" name="テキスト ボックス 479"/>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1" name="フローチャート: 判断 480"/>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2" name="テキスト ボックス 481"/>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111499</xdr:rowOff>
    </xdr:from>
    <xdr:to>
      <xdr:col>55</xdr:col>
      <xdr:colOff>50800</xdr:colOff>
      <xdr:row>94</xdr:row>
      <xdr:rowOff>41649</xdr:rowOff>
    </xdr:to>
    <xdr:sp macro="" textlink="">
      <xdr:nvSpPr>
        <xdr:cNvPr id="488" name="楕円 487"/>
        <xdr:cNvSpPr/>
      </xdr:nvSpPr>
      <xdr:spPr>
        <a:xfrm>
          <a:off x="10426700" y="160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134376</xdr:rowOff>
    </xdr:from>
    <xdr:ext cx="534377" cy="259045"/>
    <xdr:sp macro="" textlink="">
      <xdr:nvSpPr>
        <xdr:cNvPr id="489" name="普通建設事業費 （ うち更新整備　）該当値テキスト"/>
        <xdr:cNvSpPr txBox="1"/>
      </xdr:nvSpPr>
      <xdr:spPr>
        <a:xfrm>
          <a:off x="10528300" y="159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6604</xdr:rowOff>
    </xdr:from>
    <xdr:to>
      <xdr:col>50</xdr:col>
      <xdr:colOff>165100</xdr:colOff>
      <xdr:row>96</xdr:row>
      <xdr:rowOff>108204</xdr:rowOff>
    </xdr:to>
    <xdr:sp macro="" textlink="">
      <xdr:nvSpPr>
        <xdr:cNvPr id="490" name="楕円 489"/>
        <xdr:cNvSpPr/>
      </xdr:nvSpPr>
      <xdr:spPr>
        <a:xfrm>
          <a:off x="95885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124731</xdr:rowOff>
    </xdr:from>
    <xdr:ext cx="534377" cy="259045"/>
    <xdr:sp macro="" textlink="">
      <xdr:nvSpPr>
        <xdr:cNvPr id="491" name="テキスト ボックス 490"/>
        <xdr:cNvSpPr txBox="1"/>
      </xdr:nvSpPr>
      <xdr:spPr>
        <a:xfrm>
          <a:off x="9372111" y="162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5885</xdr:rowOff>
    </xdr:from>
    <xdr:to>
      <xdr:col>46</xdr:col>
      <xdr:colOff>38100</xdr:colOff>
      <xdr:row>95</xdr:row>
      <xdr:rowOff>107485</xdr:rowOff>
    </xdr:to>
    <xdr:sp macro="" textlink="">
      <xdr:nvSpPr>
        <xdr:cNvPr id="492" name="楕円 491"/>
        <xdr:cNvSpPr/>
      </xdr:nvSpPr>
      <xdr:spPr>
        <a:xfrm>
          <a:off x="8699500" y="162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124012</xdr:rowOff>
    </xdr:from>
    <xdr:ext cx="534377" cy="259045"/>
    <xdr:sp macro="" textlink="">
      <xdr:nvSpPr>
        <xdr:cNvPr id="493" name="テキスト ボックス 492"/>
        <xdr:cNvSpPr txBox="1"/>
      </xdr:nvSpPr>
      <xdr:spPr>
        <a:xfrm>
          <a:off x="8483111" y="160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137249</xdr:rowOff>
    </xdr:from>
    <xdr:to>
      <xdr:col>41</xdr:col>
      <xdr:colOff>101600</xdr:colOff>
      <xdr:row>90</xdr:row>
      <xdr:rowOff>67399</xdr:rowOff>
    </xdr:to>
    <xdr:sp macro="" textlink="">
      <xdr:nvSpPr>
        <xdr:cNvPr id="494" name="楕円 493"/>
        <xdr:cNvSpPr/>
      </xdr:nvSpPr>
      <xdr:spPr>
        <a:xfrm>
          <a:off x="7810500" y="153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83926</xdr:rowOff>
    </xdr:from>
    <xdr:ext cx="534377" cy="259045"/>
    <xdr:sp macro="" textlink="">
      <xdr:nvSpPr>
        <xdr:cNvPr id="495" name="テキスト ボックス 494"/>
        <xdr:cNvSpPr txBox="1"/>
      </xdr:nvSpPr>
      <xdr:spPr>
        <a:xfrm>
          <a:off x="7594111" y="151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52014</xdr:rowOff>
    </xdr:from>
    <xdr:to>
      <xdr:col>36</xdr:col>
      <xdr:colOff>165100</xdr:colOff>
      <xdr:row>90</xdr:row>
      <xdr:rowOff>153614</xdr:rowOff>
    </xdr:to>
    <xdr:sp macro="" textlink="">
      <xdr:nvSpPr>
        <xdr:cNvPr id="496" name="楕円 495"/>
        <xdr:cNvSpPr/>
      </xdr:nvSpPr>
      <xdr:spPr>
        <a:xfrm>
          <a:off x="6921500" y="15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170141</xdr:rowOff>
    </xdr:from>
    <xdr:ext cx="534377" cy="259045"/>
    <xdr:sp macro="" textlink="">
      <xdr:nvSpPr>
        <xdr:cNvPr id="497" name="テキスト ボックス 496"/>
        <xdr:cNvSpPr txBox="1"/>
      </xdr:nvSpPr>
      <xdr:spPr>
        <a:xfrm>
          <a:off x="6705111" y="152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3" name="直線コネクタ 522"/>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4"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6"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7" name="直線コネクタ 526"/>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90584</xdr:rowOff>
    </xdr:from>
    <xdr:to>
      <xdr:col>85</xdr:col>
      <xdr:colOff>127000</xdr:colOff>
      <xdr:row>39</xdr:row>
      <xdr:rowOff>94159</xdr:rowOff>
    </xdr:to>
    <xdr:cxnSp macro="">
      <xdr:nvCxnSpPr>
        <xdr:cNvPr id="528" name="直線コネクタ 527"/>
        <xdr:cNvCxnSpPr/>
      </xdr:nvCxnSpPr>
      <xdr:spPr>
        <a:xfrm>
          <a:off x="15481300" y="6777134"/>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9"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0" name="フローチャート: 判断 529"/>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88036</xdr:rowOff>
    </xdr:from>
    <xdr:to>
      <xdr:col>81</xdr:col>
      <xdr:colOff>50800</xdr:colOff>
      <xdr:row>39</xdr:row>
      <xdr:rowOff>90584</xdr:rowOff>
    </xdr:to>
    <xdr:cxnSp macro="">
      <xdr:nvCxnSpPr>
        <xdr:cNvPr id="531" name="直線コネクタ 530"/>
        <xdr:cNvCxnSpPr/>
      </xdr:nvCxnSpPr>
      <xdr:spPr>
        <a:xfrm>
          <a:off x="14592300" y="6774586"/>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2" name="フローチャート: 判断 531"/>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3" name="テキスト ボックス 532"/>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169418</xdr:rowOff>
    </xdr:from>
    <xdr:to>
      <xdr:col>76</xdr:col>
      <xdr:colOff>114300</xdr:colOff>
      <xdr:row>39</xdr:row>
      <xdr:rowOff>88036</xdr:rowOff>
    </xdr:to>
    <xdr:cxnSp macro="">
      <xdr:nvCxnSpPr>
        <xdr:cNvPr id="534" name="直線コネクタ 533"/>
        <xdr:cNvCxnSpPr/>
      </xdr:nvCxnSpPr>
      <xdr:spPr>
        <a:xfrm>
          <a:off x="13703300" y="668451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5" name="フローチャート: 判断 534"/>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6" name="テキスト ボックス 535"/>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169418</xdr:rowOff>
    </xdr:from>
    <xdr:to>
      <xdr:col>71</xdr:col>
      <xdr:colOff>177800</xdr:colOff>
      <xdr:row>39</xdr:row>
      <xdr:rowOff>43868</xdr:rowOff>
    </xdr:to>
    <xdr:cxnSp macro="">
      <xdr:nvCxnSpPr>
        <xdr:cNvPr id="537" name="直線コネクタ 536"/>
        <xdr:cNvCxnSpPr/>
      </xdr:nvCxnSpPr>
      <xdr:spPr>
        <a:xfrm flipV="1">
          <a:off x="12814300" y="6684518"/>
          <a:ext cx="889000" cy="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8" name="フローチャート: 判断 537"/>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39" name="テキスト ボックス 538"/>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0" name="フローチャート: 判断 539"/>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1" name="テキスト ボックス 540"/>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43359</xdr:rowOff>
    </xdr:from>
    <xdr:to>
      <xdr:col>85</xdr:col>
      <xdr:colOff>177800</xdr:colOff>
      <xdr:row>39</xdr:row>
      <xdr:rowOff>144959</xdr:rowOff>
    </xdr:to>
    <xdr:sp macro="" textlink="">
      <xdr:nvSpPr>
        <xdr:cNvPr id="547" name="楕円 546"/>
        <xdr:cNvSpPr/>
      </xdr:nvSpPr>
      <xdr:spPr>
        <a:xfrm>
          <a:off x="16268700" y="67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378565" cy="259045"/>
    <xdr:sp macro="" textlink="">
      <xdr:nvSpPr>
        <xdr:cNvPr id="548" name="災害復旧事業費該当値テキスト"/>
        <xdr:cNvSpPr txBox="1"/>
      </xdr:nvSpPr>
      <xdr:spPr>
        <a:xfrm>
          <a:off x="16370300" y="6669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39784</xdr:rowOff>
    </xdr:from>
    <xdr:to>
      <xdr:col>81</xdr:col>
      <xdr:colOff>101600</xdr:colOff>
      <xdr:row>39</xdr:row>
      <xdr:rowOff>141384</xdr:rowOff>
    </xdr:to>
    <xdr:sp macro="" textlink="">
      <xdr:nvSpPr>
        <xdr:cNvPr id="549" name="楕円 548"/>
        <xdr:cNvSpPr/>
      </xdr:nvSpPr>
      <xdr:spPr>
        <a:xfrm>
          <a:off x="15430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132511</xdr:rowOff>
    </xdr:from>
    <xdr:ext cx="378565" cy="259045"/>
    <xdr:sp macro="" textlink="">
      <xdr:nvSpPr>
        <xdr:cNvPr id="550" name="テキスト ボックス 549"/>
        <xdr:cNvSpPr txBox="1"/>
      </xdr:nvSpPr>
      <xdr:spPr>
        <a:xfrm>
          <a:off x="15292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37236</xdr:rowOff>
    </xdr:from>
    <xdr:to>
      <xdr:col>76</xdr:col>
      <xdr:colOff>165100</xdr:colOff>
      <xdr:row>39</xdr:row>
      <xdr:rowOff>138836</xdr:rowOff>
    </xdr:to>
    <xdr:sp macro="" textlink="">
      <xdr:nvSpPr>
        <xdr:cNvPr id="551" name="楕円 550"/>
        <xdr:cNvSpPr/>
      </xdr:nvSpPr>
      <xdr:spPr>
        <a:xfrm>
          <a:off x="14541500" y="67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129963</xdr:rowOff>
    </xdr:from>
    <xdr:ext cx="378565" cy="259045"/>
    <xdr:sp macro="" textlink="">
      <xdr:nvSpPr>
        <xdr:cNvPr id="552" name="テキスト ボックス 551"/>
        <xdr:cNvSpPr txBox="1"/>
      </xdr:nvSpPr>
      <xdr:spPr>
        <a:xfrm>
          <a:off x="14403017" y="681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118618</xdr:rowOff>
    </xdr:from>
    <xdr:to>
      <xdr:col>72</xdr:col>
      <xdr:colOff>38100</xdr:colOff>
      <xdr:row>39</xdr:row>
      <xdr:rowOff>48768</xdr:rowOff>
    </xdr:to>
    <xdr:sp macro="" textlink="">
      <xdr:nvSpPr>
        <xdr:cNvPr id="553" name="楕円 552"/>
        <xdr:cNvSpPr/>
      </xdr:nvSpPr>
      <xdr:spPr>
        <a:xfrm>
          <a:off x="13652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65295</xdr:rowOff>
    </xdr:from>
    <xdr:ext cx="469744" cy="259045"/>
    <xdr:sp macro="" textlink="">
      <xdr:nvSpPr>
        <xdr:cNvPr id="554" name="テキスト ボックス 553"/>
        <xdr:cNvSpPr txBox="1"/>
      </xdr:nvSpPr>
      <xdr:spPr>
        <a:xfrm>
          <a:off x="13468428"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164518</xdr:rowOff>
    </xdr:from>
    <xdr:to>
      <xdr:col>67</xdr:col>
      <xdr:colOff>101600</xdr:colOff>
      <xdr:row>39</xdr:row>
      <xdr:rowOff>94668</xdr:rowOff>
    </xdr:to>
    <xdr:sp macro="" textlink="">
      <xdr:nvSpPr>
        <xdr:cNvPr id="555" name="楕円 554"/>
        <xdr:cNvSpPr/>
      </xdr:nvSpPr>
      <xdr:spPr>
        <a:xfrm>
          <a:off x="12763500" y="66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111194</xdr:rowOff>
    </xdr:from>
    <xdr:ext cx="469744" cy="259045"/>
    <xdr:sp macro="" textlink="">
      <xdr:nvSpPr>
        <xdr:cNvPr id="556" name="テキスト ボックス 555"/>
        <xdr:cNvSpPr txBox="1"/>
      </xdr:nvSpPr>
      <xdr:spPr>
        <a:xfrm>
          <a:off x="12579428" y="64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9" name="直線コネクタ 628"/>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0"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1" name="直線コネクタ 630"/>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2"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3" name="直線コネクタ 632"/>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83255</xdr:rowOff>
    </xdr:from>
    <xdr:to>
      <xdr:col>85</xdr:col>
      <xdr:colOff>127000</xdr:colOff>
      <xdr:row>70</xdr:row>
      <xdr:rowOff>101905</xdr:rowOff>
    </xdr:to>
    <xdr:cxnSp macro="">
      <xdr:nvCxnSpPr>
        <xdr:cNvPr id="634" name="直線コネクタ 633"/>
        <xdr:cNvCxnSpPr/>
      </xdr:nvCxnSpPr>
      <xdr:spPr>
        <a:xfrm flipV="1">
          <a:off x="15481300" y="12084755"/>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5"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6" name="フローチャート: 判断 635"/>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94342</xdr:rowOff>
    </xdr:from>
    <xdr:to>
      <xdr:col>81</xdr:col>
      <xdr:colOff>50800</xdr:colOff>
      <xdr:row>70</xdr:row>
      <xdr:rowOff>101905</xdr:rowOff>
    </xdr:to>
    <xdr:cxnSp macro="">
      <xdr:nvCxnSpPr>
        <xdr:cNvPr id="637" name="直線コネクタ 636"/>
        <xdr:cNvCxnSpPr/>
      </xdr:nvCxnSpPr>
      <xdr:spPr>
        <a:xfrm>
          <a:off x="14592300" y="12095842"/>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8" name="フローチャート: 判断 637"/>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9" name="テキスト ボックス 638"/>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43288</xdr:rowOff>
    </xdr:from>
    <xdr:to>
      <xdr:col>76</xdr:col>
      <xdr:colOff>114300</xdr:colOff>
      <xdr:row>70</xdr:row>
      <xdr:rowOff>94342</xdr:rowOff>
    </xdr:to>
    <xdr:cxnSp macro="">
      <xdr:nvCxnSpPr>
        <xdr:cNvPr id="640" name="直線コネクタ 639"/>
        <xdr:cNvCxnSpPr/>
      </xdr:nvCxnSpPr>
      <xdr:spPr>
        <a:xfrm>
          <a:off x="13703300" y="1204478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1" name="フローチャート: 判断 640"/>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2" name="テキスト ボックス 641"/>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43288</xdr:rowOff>
    </xdr:from>
    <xdr:to>
      <xdr:col>71</xdr:col>
      <xdr:colOff>177800</xdr:colOff>
      <xdr:row>70</xdr:row>
      <xdr:rowOff>114840</xdr:rowOff>
    </xdr:to>
    <xdr:cxnSp macro="">
      <xdr:nvCxnSpPr>
        <xdr:cNvPr id="643" name="直線コネクタ 642"/>
        <xdr:cNvCxnSpPr/>
      </xdr:nvCxnSpPr>
      <xdr:spPr>
        <a:xfrm flipV="1">
          <a:off x="12814300" y="12044788"/>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4" name="フローチャート: 判断 643"/>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5" name="テキスト ボックス 644"/>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6" name="フローチャート: 判断 645"/>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7" name="テキスト ボックス 646"/>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32455</xdr:rowOff>
    </xdr:from>
    <xdr:to>
      <xdr:col>85</xdr:col>
      <xdr:colOff>177800</xdr:colOff>
      <xdr:row>70</xdr:row>
      <xdr:rowOff>134055</xdr:rowOff>
    </xdr:to>
    <xdr:sp macro="" textlink="">
      <xdr:nvSpPr>
        <xdr:cNvPr id="653" name="楕円 652"/>
        <xdr:cNvSpPr/>
      </xdr:nvSpPr>
      <xdr:spPr>
        <a:xfrm>
          <a:off x="16268700" y="120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156932</xdr:rowOff>
    </xdr:from>
    <xdr:ext cx="534377" cy="259045"/>
    <xdr:sp macro="" textlink="">
      <xdr:nvSpPr>
        <xdr:cNvPr id="654" name="公債費該当値テキスト"/>
        <xdr:cNvSpPr txBox="1"/>
      </xdr:nvSpPr>
      <xdr:spPr>
        <a:xfrm>
          <a:off x="16370300" y="119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51105</xdr:rowOff>
    </xdr:from>
    <xdr:to>
      <xdr:col>81</xdr:col>
      <xdr:colOff>101600</xdr:colOff>
      <xdr:row>70</xdr:row>
      <xdr:rowOff>152705</xdr:rowOff>
    </xdr:to>
    <xdr:sp macro="" textlink="">
      <xdr:nvSpPr>
        <xdr:cNvPr id="655" name="楕円 654"/>
        <xdr:cNvSpPr/>
      </xdr:nvSpPr>
      <xdr:spPr>
        <a:xfrm>
          <a:off x="15430500" y="120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169232</xdr:rowOff>
    </xdr:from>
    <xdr:ext cx="534377" cy="259045"/>
    <xdr:sp macro="" textlink="">
      <xdr:nvSpPr>
        <xdr:cNvPr id="656" name="テキスト ボックス 655"/>
        <xdr:cNvSpPr txBox="1"/>
      </xdr:nvSpPr>
      <xdr:spPr>
        <a:xfrm>
          <a:off x="15214111" y="118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43542</xdr:rowOff>
    </xdr:from>
    <xdr:to>
      <xdr:col>76</xdr:col>
      <xdr:colOff>165100</xdr:colOff>
      <xdr:row>70</xdr:row>
      <xdr:rowOff>145142</xdr:rowOff>
    </xdr:to>
    <xdr:sp macro="" textlink="">
      <xdr:nvSpPr>
        <xdr:cNvPr id="657" name="楕円 656"/>
        <xdr:cNvSpPr/>
      </xdr:nvSpPr>
      <xdr:spPr>
        <a:xfrm>
          <a:off x="14541500" y="120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161669</xdr:rowOff>
    </xdr:from>
    <xdr:ext cx="534377" cy="259045"/>
    <xdr:sp macro="" textlink="">
      <xdr:nvSpPr>
        <xdr:cNvPr id="658" name="テキスト ボックス 657"/>
        <xdr:cNvSpPr txBox="1"/>
      </xdr:nvSpPr>
      <xdr:spPr>
        <a:xfrm>
          <a:off x="14325111" y="118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163938</xdr:rowOff>
    </xdr:from>
    <xdr:to>
      <xdr:col>72</xdr:col>
      <xdr:colOff>38100</xdr:colOff>
      <xdr:row>70</xdr:row>
      <xdr:rowOff>94088</xdr:rowOff>
    </xdr:to>
    <xdr:sp macro="" textlink="">
      <xdr:nvSpPr>
        <xdr:cNvPr id="659" name="楕円 658"/>
        <xdr:cNvSpPr/>
      </xdr:nvSpPr>
      <xdr:spPr>
        <a:xfrm>
          <a:off x="13652500" y="119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110615</xdr:rowOff>
    </xdr:from>
    <xdr:ext cx="534377" cy="259045"/>
    <xdr:sp macro="" textlink="">
      <xdr:nvSpPr>
        <xdr:cNvPr id="660" name="テキスト ボックス 659"/>
        <xdr:cNvSpPr txBox="1"/>
      </xdr:nvSpPr>
      <xdr:spPr>
        <a:xfrm>
          <a:off x="13436111" y="117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64040</xdr:rowOff>
    </xdr:from>
    <xdr:to>
      <xdr:col>67</xdr:col>
      <xdr:colOff>101600</xdr:colOff>
      <xdr:row>70</xdr:row>
      <xdr:rowOff>165640</xdr:rowOff>
    </xdr:to>
    <xdr:sp macro="" textlink="">
      <xdr:nvSpPr>
        <xdr:cNvPr id="661" name="楕円 660"/>
        <xdr:cNvSpPr/>
      </xdr:nvSpPr>
      <xdr:spPr>
        <a:xfrm>
          <a:off x="12763500" y="1206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10717</xdr:rowOff>
    </xdr:from>
    <xdr:ext cx="534377" cy="259045"/>
    <xdr:sp macro="" textlink="">
      <xdr:nvSpPr>
        <xdr:cNvPr id="662" name="テキスト ボックス 661"/>
        <xdr:cNvSpPr txBox="1"/>
      </xdr:nvSpPr>
      <xdr:spPr>
        <a:xfrm>
          <a:off x="12547111" y="118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4" name="直線コネクタ 683"/>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5"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6" name="直線コネクタ 685"/>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7"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8" name="直線コネクタ 687"/>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6299</xdr:rowOff>
    </xdr:from>
    <xdr:to>
      <xdr:col>85</xdr:col>
      <xdr:colOff>127000</xdr:colOff>
      <xdr:row>98</xdr:row>
      <xdr:rowOff>73127</xdr:rowOff>
    </xdr:to>
    <xdr:cxnSp macro="">
      <xdr:nvCxnSpPr>
        <xdr:cNvPr id="689" name="直線コネクタ 688"/>
        <xdr:cNvCxnSpPr/>
      </xdr:nvCxnSpPr>
      <xdr:spPr>
        <a:xfrm>
          <a:off x="15481300" y="16808399"/>
          <a:ext cx="8382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0" name="積立金平均値テキスト"/>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1" name="フローチャート: 判断 690"/>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6299</xdr:rowOff>
    </xdr:from>
    <xdr:to>
      <xdr:col>81</xdr:col>
      <xdr:colOff>50800</xdr:colOff>
      <xdr:row>98</xdr:row>
      <xdr:rowOff>48174</xdr:rowOff>
    </xdr:to>
    <xdr:cxnSp macro="">
      <xdr:nvCxnSpPr>
        <xdr:cNvPr id="692" name="直線コネクタ 691"/>
        <xdr:cNvCxnSpPr/>
      </xdr:nvCxnSpPr>
      <xdr:spPr>
        <a:xfrm flipV="1">
          <a:off x="14592300" y="16808399"/>
          <a:ext cx="8890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3" name="フローチャート: 判断 692"/>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4" name="テキスト ボックス 693"/>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48174</xdr:rowOff>
    </xdr:from>
    <xdr:to>
      <xdr:col>76</xdr:col>
      <xdr:colOff>114300</xdr:colOff>
      <xdr:row>98</xdr:row>
      <xdr:rowOff>104651</xdr:rowOff>
    </xdr:to>
    <xdr:cxnSp macro="">
      <xdr:nvCxnSpPr>
        <xdr:cNvPr id="695" name="直線コネクタ 694"/>
        <xdr:cNvCxnSpPr/>
      </xdr:nvCxnSpPr>
      <xdr:spPr>
        <a:xfrm flipV="1">
          <a:off x="13703300" y="16850274"/>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7" name="テキスト ボックス 696"/>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104651</xdr:rowOff>
    </xdr:from>
    <xdr:to>
      <xdr:col>71</xdr:col>
      <xdr:colOff>177800</xdr:colOff>
      <xdr:row>98</xdr:row>
      <xdr:rowOff>116159</xdr:rowOff>
    </xdr:to>
    <xdr:cxnSp macro="">
      <xdr:nvCxnSpPr>
        <xdr:cNvPr id="698" name="直線コネクタ 697"/>
        <xdr:cNvCxnSpPr/>
      </xdr:nvCxnSpPr>
      <xdr:spPr>
        <a:xfrm flipV="1">
          <a:off x="12814300" y="16906751"/>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0" name="テキスト ボックス 699"/>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2" name="テキスト ボックス 701"/>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22327</xdr:rowOff>
    </xdr:from>
    <xdr:to>
      <xdr:col>85</xdr:col>
      <xdr:colOff>177800</xdr:colOff>
      <xdr:row>98</xdr:row>
      <xdr:rowOff>123927</xdr:rowOff>
    </xdr:to>
    <xdr:sp macro="" textlink="">
      <xdr:nvSpPr>
        <xdr:cNvPr id="708" name="楕円 707"/>
        <xdr:cNvSpPr/>
      </xdr:nvSpPr>
      <xdr:spPr>
        <a:xfrm>
          <a:off x="16268700" y="168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108704</xdr:rowOff>
    </xdr:from>
    <xdr:ext cx="534377" cy="259045"/>
    <xdr:sp macro="" textlink="">
      <xdr:nvSpPr>
        <xdr:cNvPr id="709" name="積立金該当値テキスト"/>
        <xdr:cNvSpPr txBox="1"/>
      </xdr:nvSpPr>
      <xdr:spPr>
        <a:xfrm>
          <a:off x="16370300" y="16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126949</xdr:rowOff>
    </xdr:from>
    <xdr:to>
      <xdr:col>81</xdr:col>
      <xdr:colOff>101600</xdr:colOff>
      <xdr:row>98</xdr:row>
      <xdr:rowOff>57099</xdr:rowOff>
    </xdr:to>
    <xdr:sp macro="" textlink="">
      <xdr:nvSpPr>
        <xdr:cNvPr id="710" name="楕円 709"/>
        <xdr:cNvSpPr/>
      </xdr:nvSpPr>
      <xdr:spPr>
        <a:xfrm>
          <a:off x="15430500" y="167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48226</xdr:rowOff>
    </xdr:from>
    <xdr:ext cx="534377" cy="259045"/>
    <xdr:sp macro="" textlink="">
      <xdr:nvSpPr>
        <xdr:cNvPr id="711" name="テキスト ボックス 710"/>
        <xdr:cNvSpPr txBox="1"/>
      </xdr:nvSpPr>
      <xdr:spPr>
        <a:xfrm>
          <a:off x="15214111" y="168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168824</xdr:rowOff>
    </xdr:from>
    <xdr:to>
      <xdr:col>76</xdr:col>
      <xdr:colOff>165100</xdr:colOff>
      <xdr:row>98</xdr:row>
      <xdr:rowOff>98974</xdr:rowOff>
    </xdr:to>
    <xdr:sp macro="" textlink="">
      <xdr:nvSpPr>
        <xdr:cNvPr id="712" name="楕円 711"/>
        <xdr:cNvSpPr/>
      </xdr:nvSpPr>
      <xdr:spPr>
        <a:xfrm>
          <a:off x="14541500" y="167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115501</xdr:rowOff>
    </xdr:from>
    <xdr:ext cx="534377" cy="259045"/>
    <xdr:sp macro="" textlink="">
      <xdr:nvSpPr>
        <xdr:cNvPr id="713" name="テキスト ボックス 712"/>
        <xdr:cNvSpPr txBox="1"/>
      </xdr:nvSpPr>
      <xdr:spPr>
        <a:xfrm>
          <a:off x="14325111" y="165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53851</xdr:rowOff>
    </xdr:from>
    <xdr:to>
      <xdr:col>72</xdr:col>
      <xdr:colOff>38100</xdr:colOff>
      <xdr:row>98</xdr:row>
      <xdr:rowOff>155451</xdr:rowOff>
    </xdr:to>
    <xdr:sp macro="" textlink="">
      <xdr:nvSpPr>
        <xdr:cNvPr id="714" name="楕円 713"/>
        <xdr:cNvSpPr/>
      </xdr:nvSpPr>
      <xdr:spPr>
        <a:xfrm>
          <a:off x="13652500" y="168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146578</xdr:rowOff>
    </xdr:from>
    <xdr:ext cx="469744" cy="259045"/>
    <xdr:sp macro="" textlink="">
      <xdr:nvSpPr>
        <xdr:cNvPr id="715" name="テキスト ボックス 714"/>
        <xdr:cNvSpPr txBox="1"/>
      </xdr:nvSpPr>
      <xdr:spPr>
        <a:xfrm>
          <a:off x="13468428" y="169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65359</xdr:rowOff>
    </xdr:from>
    <xdr:to>
      <xdr:col>67</xdr:col>
      <xdr:colOff>101600</xdr:colOff>
      <xdr:row>98</xdr:row>
      <xdr:rowOff>166959</xdr:rowOff>
    </xdr:to>
    <xdr:sp macro="" textlink="">
      <xdr:nvSpPr>
        <xdr:cNvPr id="716" name="楕円 715"/>
        <xdr:cNvSpPr/>
      </xdr:nvSpPr>
      <xdr:spPr>
        <a:xfrm>
          <a:off x="12763500" y="16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158086</xdr:rowOff>
    </xdr:from>
    <xdr:ext cx="469744" cy="259045"/>
    <xdr:sp macro="" textlink="">
      <xdr:nvSpPr>
        <xdr:cNvPr id="717" name="テキスト ボックス 716"/>
        <xdr:cNvSpPr txBox="1"/>
      </xdr:nvSpPr>
      <xdr:spPr>
        <a:xfrm>
          <a:off x="12579428" y="169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1" name="直線コネクタ 740"/>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4"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5" name="直線コネクタ 744"/>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167322</xdr:rowOff>
    </xdr:from>
    <xdr:to>
      <xdr:col>116</xdr:col>
      <xdr:colOff>63500</xdr:colOff>
      <xdr:row>39</xdr:row>
      <xdr:rowOff>4255</xdr:rowOff>
    </xdr:to>
    <xdr:cxnSp macro="">
      <xdr:nvCxnSpPr>
        <xdr:cNvPr id="746" name="直線コネクタ 745"/>
        <xdr:cNvCxnSpPr/>
      </xdr:nvCxnSpPr>
      <xdr:spPr>
        <a:xfrm flipV="1">
          <a:off x="21323300" y="6682422"/>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7"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8" name="フローチャート: 判断 747"/>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4255</xdr:rowOff>
    </xdr:from>
    <xdr:to>
      <xdr:col>111</xdr:col>
      <xdr:colOff>177800</xdr:colOff>
      <xdr:row>39</xdr:row>
      <xdr:rowOff>5969</xdr:rowOff>
    </xdr:to>
    <xdr:cxnSp macro="">
      <xdr:nvCxnSpPr>
        <xdr:cNvPr id="749" name="直線コネクタ 748"/>
        <xdr:cNvCxnSpPr/>
      </xdr:nvCxnSpPr>
      <xdr:spPr>
        <a:xfrm flipV="1">
          <a:off x="20434300" y="669080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0" name="フローチャート: 判断 749"/>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1" name="テキスト ボックス 750"/>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5969</xdr:rowOff>
    </xdr:from>
    <xdr:to>
      <xdr:col>107</xdr:col>
      <xdr:colOff>50800</xdr:colOff>
      <xdr:row>39</xdr:row>
      <xdr:rowOff>32639</xdr:rowOff>
    </xdr:to>
    <xdr:cxnSp macro="">
      <xdr:nvCxnSpPr>
        <xdr:cNvPr id="752" name="直線コネクタ 751"/>
        <xdr:cNvCxnSpPr/>
      </xdr:nvCxnSpPr>
      <xdr:spPr>
        <a:xfrm flipV="1">
          <a:off x="19545300" y="669251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3" name="フローチャート: 判断 752"/>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4" name="テキスト ボックス 753"/>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32639</xdr:rowOff>
    </xdr:from>
    <xdr:to>
      <xdr:col>102</xdr:col>
      <xdr:colOff>114300</xdr:colOff>
      <xdr:row>39</xdr:row>
      <xdr:rowOff>35306</xdr:rowOff>
    </xdr:to>
    <xdr:cxnSp macro="">
      <xdr:nvCxnSpPr>
        <xdr:cNvPr id="755" name="直線コネクタ 754"/>
        <xdr:cNvCxnSpPr/>
      </xdr:nvCxnSpPr>
      <xdr:spPr>
        <a:xfrm flipV="1">
          <a:off x="18656300" y="671918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6" name="フローチャート: 判断 755"/>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7" name="テキスト ボックス 756"/>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8" name="フローチャート: 判断 757"/>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9" name="テキスト ボックス 758"/>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116522</xdr:rowOff>
    </xdr:from>
    <xdr:to>
      <xdr:col>116</xdr:col>
      <xdr:colOff>114300</xdr:colOff>
      <xdr:row>39</xdr:row>
      <xdr:rowOff>46672</xdr:rowOff>
    </xdr:to>
    <xdr:sp macro="" textlink="">
      <xdr:nvSpPr>
        <xdr:cNvPr id="765" name="楕円 764"/>
        <xdr:cNvSpPr/>
      </xdr:nvSpPr>
      <xdr:spPr>
        <a:xfrm>
          <a:off x="221107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31449</xdr:rowOff>
    </xdr:from>
    <xdr:ext cx="378565" cy="259045"/>
    <xdr:sp macro="" textlink="">
      <xdr:nvSpPr>
        <xdr:cNvPr id="766" name="投資及び出資金該当値テキスト"/>
        <xdr:cNvSpPr txBox="1"/>
      </xdr:nvSpPr>
      <xdr:spPr>
        <a:xfrm>
          <a:off x="22212300" y="654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124905</xdr:rowOff>
    </xdr:from>
    <xdr:to>
      <xdr:col>112</xdr:col>
      <xdr:colOff>38100</xdr:colOff>
      <xdr:row>39</xdr:row>
      <xdr:rowOff>55055</xdr:rowOff>
    </xdr:to>
    <xdr:sp macro="" textlink="">
      <xdr:nvSpPr>
        <xdr:cNvPr id="767" name="楕円 766"/>
        <xdr:cNvSpPr/>
      </xdr:nvSpPr>
      <xdr:spPr>
        <a:xfrm>
          <a:off x="21272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46182</xdr:rowOff>
    </xdr:from>
    <xdr:ext cx="378565" cy="259045"/>
    <xdr:sp macro="" textlink="">
      <xdr:nvSpPr>
        <xdr:cNvPr id="768" name="テキスト ボックス 767"/>
        <xdr:cNvSpPr txBox="1"/>
      </xdr:nvSpPr>
      <xdr:spPr>
        <a:xfrm>
          <a:off x="21134017" y="673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126619</xdr:rowOff>
    </xdr:from>
    <xdr:to>
      <xdr:col>107</xdr:col>
      <xdr:colOff>101600</xdr:colOff>
      <xdr:row>39</xdr:row>
      <xdr:rowOff>56769</xdr:rowOff>
    </xdr:to>
    <xdr:sp macro="" textlink="">
      <xdr:nvSpPr>
        <xdr:cNvPr id="769" name="楕円 768"/>
        <xdr:cNvSpPr/>
      </xdr:nvSpPr>
      <xdr:spPr>
        <a:xfrm>
          <a:off x="2038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47896</xdr:rowOff>
    </xdr:from>
    <xdr:ext cx="378565" cy="259045"/>
    <xdr:sp macro="" textlink="">
      <xdr:nvSpPr>
        <xdr:cNvPr id="770" name="テキスト ボックス 769"/>
        <xdr:cNvSpPr txBox="1"/>
      </xdr:nvSpPr>
      <xdr:spPr>
        <a:xfrm>
          <a:off x="20245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153289</xdr:rowOff>
    </xdr:from>
    <xdr:to>
      <xdr:col>102</xdr:col>
      <xdr:colOff>165100</xdr:colOff>
      <xdr:row>39</xdr:row>
      <xdr:rowOff>83439</xdr:rowOff>
    </xdr:to>
    <xdr:sp macro="" textlink="">
      <xdr:nvSpPr>
        <xdr:cNvPr id="771" name="楕円 770"/>
        <xdr:cNvSpPr/>
      </xdr:nvSpPr>
      <xdr:spPr>
        <a:xfrm>
          <a:off x="19494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74566</xdr:rowOff>
    </xdr:from>
    <xdr:ext cx="313932" cy="259045"/>
    <xdr:sp macro="" textlink="">
      <xdr:nvSpPr>
        <xdr:cNvPr id="772" name="テキスト ボックス 771"/>
        <xdr:cNvSpPr txBox="1"/>
      </xdr:nvSpPr>
      <xdr:spPr>
        <a:xfrm>
          <a:off x="19388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155956</xdr:rowOff>
    </xdr:from>
    <xdr:to>
      <xdr:col>98</xdr:col>
      <xdr:colOff>38100</xdr:colOff>
      <xdr:row>39</xdr:row>
      <xdr:rowOff>86106</xdr:rowOff>
    </xdr:to>
    <xdr:sp macro="" textlink="">
      <xdr:nvSpPr>
        <xdr:cNvPr id="773" name="楕円 772"/>
        <xdr:cNvSpPr/>
      </xdr:nvSpPr>
      <xdr:spPr>
        <a:xfrm>
          <a:off x="18605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77233</xdr:rowOff>
    </xdr:from>
    <xdr:ext cx="313932" cy="259045"/>
    <xdr:sp macro="" textlink="">
      <xdr:nvSpPr>
        <xdr:cNvPr id="774" name="テキスト ボックス 773"/>
        <xdr:cNvSpPr txBox="1"/>
      </xdr:nvSpPr>
      <xdr:spPr>
        <a:xfrm>
          <a:off x="18499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8" name="直線コネクタ 797"/>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1"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2" name="直線コネクタ 801"/>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84582</xdr:rowOff>
    </xdr:from>
    <xdr:to>
      <xdr:col>116</xdr:col>
      <xdr:colOff>63500</xdr:colOff>
      <xdr:row>57</xdr:row>
      <xdr:rowOff>104394</xdr:rowOff>
    </xdr:to>
    <xdr:cxnSp macro="">
      <xdr:nvCxnSpPr>
        <xdr:cNvPr id="803" name="直線コネクタ 802"/>
        <xdr:cNvCxnSpPr/>
      </xdr:nvCxnSpPr>
      <xdr:spPr>
        <a:xfrm>
          <a:off x="21323300" y="985723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4"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5" name="フローチャート: 判断 804"/>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105156</xdr:rowOff>
    </xdr:from>
    <xdr:to>
      <xdr:col>111</xdr:col>
      <xdr:colOff>177800</xdr:colOff>
      <xdr:row>57</xdr:row>
      <xdr:rowOff>84582</xdr:rowOff>
    </xdr:to>
    <xdr:cxnSp macro="">
      <xdr:nvCxnSpPr>
        <xdr:cNvPr id="806" name="直線コネクタ 805"/>
        <xdr:cNvCxnSpPr/>
      </xdr:nvCxnSpPr>
      <xdr:spPr>
        <a:xfrm>
          <a:off x="20434300" y="97063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7" name="フローチャート: 判断 806"/>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8" name="テキスト ボックス 807"/>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63119</xdr:rowOff>
    </xdr:from>
    <xdr:to>
      <xdr:col>107</xdr:col>
      <xdr:colOff>50800</xdr:colOff>
      <xdr:row>56</xdr:row>
      <xdr:rowOff>105156</xdr:rowOff>
    </xdr:to>
    <xdr:cxnSp macro="">
      <xdr:nvCxnSpPr>
        <xdr:cNvPr id="809" name="直線コネクタ 808"/>
        <xdr:cNvCxnSpPr/>
      </xdr:nvCxnSpPr>
      <xdr:spPr>
        <a:xfrm>
          <a:off x="19545300" y="9664319"/>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0" name="フローチャート: 判断 809"/>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1" name="テキスト ボックス 810"/>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27051</xdr:rowOff>
    </xdr:from>
    <xdr:to>
      <xdr:col>102</xdr:col>
      <xdr:colOff>114300</xdr:colOff>
      <xdr:row>56</xdr:row>
      <xdr:rowOff>63119</xdr:rowOff>
    </xdr:to>
    <xdr:cxnSp macro="">
      <xdr:nvCxnSpPr>
        <xdr:cNvPr id="812" name="直線コネクタ 811"/>
        <xdr:cNvCxnSpPr/>
      </xdr:nvCxnSpPr>
      <xdr:spPr>
        <a:xfrm>
          <a:off x="18656300" y="9628251"/>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3" name="フローチャート: 判断 812"/>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4" name="テキスト ボックス 813"/>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5" name="フローチャート: 判断 814"/>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6" name="テキスト ボックス 815"/>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53594</xdr:rowOff>
    </xdr:from>
    <xdr:to>
      <xdr:col>116</xdr:col>
      <xdr:colOff>114300</xdr:colOff>
      <xdr:row>57</xdr:row>
      <xdr:rowOff>155194</xdr:rowOff>
    </xdr:to>
    <xdr:sp macro="" textlink="">
      <xdr:nvSpPr>
        <xdr:cNvPr id="822" name="楕円 821"/>
        <xdr:cNvSpPr/>
      </xdr:nvSpPr>
      <xdr:spPr>
        <a:xfrm>
          <a:off x="22110700" y="98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32021</xdr:rowOff>
    </xdr:from>
    <xdr:ext cx="469744" cy="259045"/>
    <xdr:sp macro="" textlink="">
      <xdr:nvSpPr>
        <xdr:cNvPr id="823" name="貸付金該当値テキスト"/>
        <xdr:cNvSpPr txBox="1"/>
      </xdr:nvSpPr>
      <xdr:spPr>
        <a:xfrm>
          <a:off x="22212300" y="98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33782</xdr:rowOff>
    </xdr:from>
    <xdr:to>
      <xdr:col>112</xdr:col>
      <xdr:colOff>38100</xdr:colOff>
      <xdr:row>57</xdr:row>
      <xdr:rowOff>135382</xdr:rowOff>
    </xdr:to>
    <xdr:sp macro="" textlink="">
      <xdr:nvSpPr>
        <xdr:cNvPr id="824" name="楕円 823"/>
        <xdr:cNvSpPr/>
      </xdr:nvSpPr>
      <xdr:spPr>
        <a:xfrm>
          <a:off x="21272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126509</xdr:rowOff>
    </xdr:from>
    <xdr:ext cx="469744" cy="259045"/>
    <xdr:sp macro="" textlink="">
      <xdr:nvSpPr>
        <xdr:cNvPr id="825" name="テキスト ボックス 824"/>
        <xdr:cNvSpPr txBox="1"/>
      </xdr:nvSpPr>
      <xdr:spPr>
        <a:xfrm>
          <a:off x="21088428" y="989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54356</xdr:rowOff>
    </xdr:from>
    <xdr:to>
      <xdr:col>107</xdr:col>
      <xdr:colOff>101600</xdr:colOff>
      <xdr:row>56</xdr:row>
      <xdr:rowOff>155956</xdr:rowOff>
    </xdr:to>
    <xdr:sp macro="" textlink="">
      <xdr:nvSpPr>
        <xdr:cNvPr id="826" name="楕円 825"/>
        <xdr:cNvSpPr/>
      </xdr:nvSpPr>
      <xdr:spPr>
        <a:xfrm>
          <a:off x="20383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1033</xdr:rowOff>
    </xdr:from>
    <xdr:ext cx="469744" cy="259045"/>
    <xdr:sp macro="" textlink="">
      <xdr:nvSpPr>
        <xdr:cNvPr id="827" name="テキスト ボックス 826"/>
        <xdr:cNvSpPr txBox="1"/>
      </xdr:nvSpPr>
      <xdr:spPr>
        <a:xfrm>
          <a:off x="20199428" y="94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12319</xdr:rowOff>
    </xdr:from>
    <xdr:to>
      <xdr:col>102</xdr:col>
      <xdr:colOff>165100</xdr:colOff>
      <xdr:row>56</xdr:row>
      <xdr:rowOff>113919</xdr:rowOff>
    </xdr:to>
    <xdr:sp macro="" textlink="">
      <xdr:nvSpPr>
        <xdr:cNvPr id="828" name="楕円 827"/>
        <xdr:cNvSpPr/>
      </xdr:nvSpPr>
      <xdr:spPr>
        <a:xfrm>
          <a:off x="19494500" y="96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130446</xdr:rowOff>
    </xdr:from>
    <xdr:ext cx="469744" cy="259045"/>
    <xdr:sp macro="" textlink="">
      <xdr:nvSpPr>
        <xdr:cNvPr id="829" name="テキスト ボックス 828"/>
        <xdr:cNvSpPr txBox="1"/>
      </xdr:nvSpPr>
      <xdr:spPr>
        <a:xfrm>
          <a:off x="19310428" y="938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147701</xdr:rowOff>
    </xdr:from>
    <xdr:to>
      <xdr:col>98</xdr:col>
      <xdr:colOff>38100</xdr:colOff>
      <xdr:row>56</xdr:row>
      <xdr:rowOff>77851</xdr:rowOff>
    </xdr:to>
    <xdr:sp macro="" textlink="">
      <xdr:nvSpPr>
        <xdr:cNvPr id="830" name="楕円 829"/>
        <xdr:cNvSpPr/>
      </xdr:nvSpPr>
      <xdr:spPr>
        <a:xfrm>
          <a:off x="18605500" y="95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94378</xdr:rowOff>
    </xdr:from>
    <xdr:ext cx="469744" cy="259045"/>
    <xdr:sp macro="" textlink="">
      <xdr:nvSpPr>
        <xdr:cNvPr id="831" name="テキスト ボックス 830"/>
        <xdr:cNvSpPr txBox="1"/>
      </xdr:nvSpPr>
      <xdr:spPr>
        <a:xfrm>
          <a:off x="18421428" y="93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4" name="直線コネクタ 853"/>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5"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6" name="直線コネクタ 855"/>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7"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8" name="直線コネクタ 857"/>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128522</xdr:rowOff>
    </xdr:from>
    <xdr:to>
      <xdr:col>116</xdr:col>
      <xdr:colOff>63500</xdr:colOff>
      <xdr:row>74</xdr:row>
      <xdr:rowOff>169898</xdr:rowOff>
    </xdr:to>
    <xdr:cxnSp macro="">
      <xdr:nvCxnSpPr>
        <xdr:cNvPr id="859" name="直線コネクタ 858"/>
        <xdr:cNvCxnSpPr/>
      </xdr:nvCxnSpPr>
      <xdr:spPr>
        <a:xfrm flipV="1">
          <a:off x="21323300" y="12815822"/>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0"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1" name="フローチャート: 判断 860"/>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148661</xdr:rowOff>
    </xdr:from>
    <xdr:to>
      <xdr:col>111</xdr:col>
      <xdr:colOff>177800</xdr:colOff>
      <xdr:row>74</xdr:row>
      <xdr:rowOff>169898</xdr:rowOff>
    </xdr:to>
    <xdr:cxnSp macro="">
      <xdr:nvCxnSpPr>
        <xdr:cNvPr id="862" name="直線コネクタ 861"/>
        <xdr:cNvCxnSpPr/>
      </xdr:nvCxnSpPr>
      <xdr:spPr>
        <a:xfrm>
          <a:off x="20434300" y="12835961"/>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3" name="フローチャート: 判断 862"/>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4" name="テキスト ボックス 863"/>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148661</xdr:rowOff>
    </xdr:from>
    <xdr:to>
      <xdr:col>107</xdr:col>
      <xdr:colOff>50800</xdr:colOff>
      <xdr:row>75</xdr:row>
      <xdr:rowOff>26932</xdr:rowOff>
    </xdr:to>
    <xdr:cxnSp macro="">
      <xdr:nvCxnSpPr>
        <xdr:cNvPr id="865" name="直線コネクタ 864"/>
        <xdr:cNvCxnSpPr/>
      </xdr:nvCxnSpPr>
      <xdr:spPr>
        <a:xfrm flipV="1">
          <a:off x="19545300" y="12835961"/>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6" name="フローチャート: 判断 865"/>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7" name="テキスト ボックス 866"/>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99786</xdr:rowOff>
    </xdr:from>
    <xdr:to>
      <xdr:col>102</xdr:col>
      <xdr:colOff>114300</xdr:colOff>
      <xdr:row>75</xdr:row>
      <xdr:rowOff>26932</xdr:rowOff>
    </xdr:to>
    <xdr:cxnSp macro="">
      <xdr:nvCxnSpPr>
        <xdr:cNvPr id="868" name="直線コネクタ 867"/>
        <xdr:cNvCxnSpPr/>
      </xdr:nvCxnSpPr>
      <xdr:spPr>
        <a:xfrm>
          <a:off x="18656300" y="12101286"/>
          <a:ext cx="889000" cy="78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9" name="フローチャート: 判断 868"/>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0" name="テキスト ボックス 869"/>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1" name="フローチャート: 判断 870"/>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2" name="テキスト ボックス 871"/>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77722</xdr:rowOff>
    </xdr:from>
    <xdr:to>
      <xdr:col>116</xdr:col>
      <xdr:colOff>114300</xdr:colOff>
      <xdr:row>75</xdr:row>
      <xdr:rowOff>7872</xdr:rowOff>
    </xdr:to>
    <xdr:sp macro="" textlink="">
      <xdr:nvSpPr>
        <xdr:cNvPr id="878" name="楕円 877"/>
        <xdr:cNvSpPr/>
      </xdr:nvSpPr>
      <xdr:spPr>
        <a:xfrm>
          <a:off x="22110700" y="12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100599</xdr:rowOff>
    </xdr:from>
    <xdr:ext cx="534377" cy="259045"/>
    <xdr:sp macro="" textlink="">
      <xdr:nvSpPr>
        <xdr:cNvPr id="879" name="繰出金該当値テキスト"/>
        <xdr:cNvSpPr txBox="1"/>
      </xdr:nvSpPr>
      <xdr:spPr>
        <a:xfrm>
          <a:off x="22212300" y="126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119098</xdr:rowOff>
    </xdr:from>
    <xdr:to>
      <xdr:col>112</xdr:col>
      <xdr:colOff>38100</xdr:colOff>
      <xdr:row>75</xdr:row>
      <xdr:rowOff>49248</xdr:rowOff>
    </xdr:to>
    <xdr:sp macro="" textlink="">
      <xdr:nvSpPr>
        <xdr:cNvPr id="880" name="楕円 879"/>
        <xdr:cNvSpPr/>
      </xdr:nvSpPr>
      <xdr:spPr>
        <a:xfrm>
          <a:off x="21272500" y="128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65775</xdr:rowOff>
    </xdr:from>
    <xdr:ext cx="534377" cy="259045"/>
    <xdr:sp macro="" textlink="">
      <xdr:nvSpPr>
        <xdr:cNvPr id="881" name="テキスト ボックス 880"/>
        <xdr:cNvSpPr txBox="1"/>
      </xdr:nvSpPr>
      <xdr:spPr>
        <a:xfrm>
          <a:off x="21056111" y="1258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97861</xdr:rowOff>
    </xdr:from>
    <xdr:to>
      <xdr:col>107</xdr:col>
      <xdr:colOff>101600</xdr:colOff>
      <xdr:row>75</xdr:row>
      <xdr:rowOff>28011</xdr:rowOff>
    </xdr:to>
    <xdr:sp macro="" textlink="">
      <xdr:nvSpPr>
        <xdr:cNvPr id="882" name="楕円 881"/>
        <xdr:cNvSpPr/>
      </xdr:nvSpPr>
      <xdr:spPr>
        <a:xfrm>
          <a:off x="20383500" y="127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44538</xdr:rowOff>
    </xdr:from>
    <xdr:ext cx="534377" cy="259045"/>
    <xdr:sp macro="" textlink="">
      <xdr:nvSpPr>
        <xdr:cNvPr id="883" name="テキスト ボックス 882"/>
        <xdr:cNvSpPr txBox="1"/>
      </xdr:nvSpPr>
      <xdr:spPr>
        <a:xfrm>
          <a:off x="20167111" y="125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147582</xdr:rowOff>
    </xdr:from>
    <xdr:to>
      <xdr:col>102</xdr:col>
      <xdr:colOff>165100</xdr:colOff>
      <xdr:row>75</xdr:row>
      <xdr:rowOff>77732</xdr:rowOff>
    </xdr:to>
    <xdr:sp macro="" textlink="">
      <xdr:nvSpPr>
        <xdr:cNvPr id="884" name="楕円 883"/>
        <xdr:cNvSpPr/>
      </xdr:nvSpPr>
      <xdr:spPr>
        <a:xfrm>
          <a:off x="19494500" y="128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94259</xdr:rowOff>
    </xdr:from>
    <xdr:ext cx="534377" cy="259045"/>
    <xdr:sp macro="" textlink="">
      <xdr:nvSpPr>
        <xdr:cNvPr id="885" name="テキスト ボックス 884"/>
        <xdr:cNvSpPr txBox="1"/>
      </xdr:nvSpPr>
      <xdr:spPr>
        <a:xfrm>
          <a:off x="19278111" y="126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48986</xdr:rowOff>
    </xdr:from>
    <xdr:to>
      <xdr:col>98</xdr:col>
      <xdr:colOff>38100</xdr:colOff>
      <xdr:row>70</xdr:row>
      <xdr:rowOff>150586</xdr:rowOff>
    </xdr:to>
    <xdr:sp macro="" textlink="">
      <xdr:nvSpPr>
        <xdr:cNvPr id="886" name="楕円 885"/>
        <xdr:cNvSpPr/>
      </xdr:nvSpPr>
      <xdr:spPr>
        <a:xfrm>
          <a:off x="18605500" y="120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167113</xdr:rowOff>
    </xdr:from>
    <xdr:ext cx="534377" cy="259045"/>
    <xdr:sp macro="" textlink="">
      <xdr:nvSpPr>
        <xdr:cNvPr id="887" name="テキスト ボックス 886"/>
        <xdr:cNvSpPr txBox="1"/>
      </xdr:nvSpPr>
      <xdr:spPr>
        <a:xfrm>
          <a:off x="18389111" y="118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類似団体内平均と比較して、人件費、維持補修費及び公債費は類似団体内平均を上回る状況が続いている。人件費に関しては、</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年度より公立の幼稚園及び保育園の一部が民営の認定こども園へ移行したこと、まちづくりセンターの一部が指定管理に移行したことで会計年度任用</a:t>
          </a:r>
          <a:r>
            <a:rPr kumimoji="1" lang="ja-JP" altLang="en-US" sz="1050">
              <a:solidFill>
                <a:schemeClr val="dk1"/>
              </a:solidFill>
              <a:effectLst/>
              <a:latin typeface="+mn-lt"/>
              <a:ea typeface="+mn-ea"/>
              <a:cs typeface="+mn-cs"/>
            </a:rPr>
            <a:t>職員</a:t>
          </a:r>
          <a:r>
            <a:rPr kumimoji="1" lang="ja-JP" altLang="ja-JP" sz="1050">
              <a:solidFill>
                <a:schemeClr val="dk1"/>
              </a:solidFill>
              <a:effectLst/>
              <a:latin typeface="+mn-lt"/>
              <a:ea typeface="+mn-ea"/>
              <a:cs typeface="+mn-cs"/>
            </a:rPr>
            <a:t>が減少したこと</a:t>
          </a:r>
          <a:r>
            <a:rPr kumimoji="1" lang="ja-JP" altLang="en-US" sz="1050">
              <a:solidFill>
                <a:schemeClr val="dk1"/>
              </a:solidFill>
              <a:effectLst/>
              <a:latin typeface="+mn-lt"/>
              <a:ea typeface="+mn-ea"/>
              <a:cs typeface="+mn-cs"/>
            </a:rPr>
            <a:t>で若干の改善がみられるが、引き続き</a:t>
          </a:r>
          <a:r>
            <a:rPr kumimoji="1" lang="ja-JP" altLang="ja-JP" sz="1050">
              <a:solidFill>
                <a:schemeClr val="dk1"/>
              </a:solidFill>
              <a:effectLst/>
              <a:latin typeface="+mn-lt"/>
              <a:ea typeface="+mn-ea"/>
              <a:cs typeface="+mn-cs"/>
            </a:rPr>
            <a:t>職員定員適正化計画に基づく職員年齢構成の平準化や指定管理</a:t>
          </a:r>
          <a:r>
            <a:rPr kumimoji="1" lang="ja-JP" altLang="en-US" sz="1050">
              <a:solidFill>
                <a:schemeClr val="dk1"/>
              </a:solidFill>
              <a:effectLst/>
              <a:latin typeface="+mn-lt"/>
              <a:ea typeface="+mn-ea"/>
              <a:cs typeface="+mn-cs"/>
            </a:rPr>
            <a:t>及び</a:t>
          </a:r>
          <a:r>
            <a:rPr kumimoji="1" lang="ja-JP" altLang="ja-JP" sz="1050">
              <a:solidFill>
                <a:schemeClr val="dk1"/>
              </a:solidFill>
              <a:effectLst/>
              <a:latin typeface="+mn-lt"/>
              <a:ea typeface="+mn-ea"/>
              <a:cs typeface="+mn-cs"/>
            </a:rPr>
            <a:t>新たな民間委託導入等の行政改革に取り組み、</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に努めていく。</a:t>
          </a:r>
          <a:r>
            <a:rPr kumimoji="1" lang="ja-JP" altLang="en-US" sz="1050">
              <a:solidFill>
                <a:schemeClr val="dk1"/>
              </a:solidFill>
              <a:effectLst/>
              <a:latin typeface="+mn-lt"/>
              <a:ea typeface="+mn-ea"/>
              <a:cs typeface="+mn-cs"/>
            </a:rPr>
            <a:t>維持補修費に関しては除排雪対策費が大きな割合を占めており、その年度の降雪量に左右されるものの後年度も類似団体内平均を上回ることが想定される。ただし、除雪対象道路の一部見直しなど除雪作業委託料の縮減には引き続き努めていく必要がある。公債費については、類似団体内で最も高い順位であるが、</a:t>
          </a:r>
          <a:r>
            <a:rPr kumimoji="1" lang="ja-JP" altLang="ja-JP" sz="1050">
              <a:solidFill>
                <a:schemeClr val="dk1"/>
              </a:solidFill>
              <a:effectLst/>
              <a:latin typeface="+mn-lt"/>
              <a:ea typeface="+mn-ea"/>
              <a:cs typeface="+mn-cs"/>
            </a:rPr>
            <a:t>今後も本庁舎整備事業の元金償還</a:t>
          </a:r>
          <a:r>
            <a:rPr kumimoji="1" lang="ja-JP" altLang="en-US" sz="1050">
              <a:solidFill>
                <a:schemeClr val="dk1"/>
              </a:solidFill>
              <a:effectLst/>
              <a:latin typeface="+mn-lt"/>
              <a:ea typeface="+mn-ea"/>
              <a:cs typeface="+mn-cs"/>
            </a:rPr>
            <a:t>開始</a:t>
          </a:r>
          <a:r>
            <a:rPr kumimoji="1" lang="ja-JP" altLang="ja-JP" sz="1050">
              <a:solidFill>
                <a:schemeClr val="dk1"/>
              </a:solidFill>
              <a:effectLst/>
              <a:latin typeface="+mn-lt"/>
              <a:ea typeface="+mn-ea"/>
              <a:cs typeface="+mn-cs"/>
            </a:rPr>
            <a:t>など</a:t>
          </a:r>
          <a:r>
            <a:rPr kumimoji="1" lang="ja-JP" altLang="en-US" sz="1050">
              <a:solidFill>
                <a:schemeClr val="dk1"/>
              </a:solidFill>
              <a:effectLst/>
              <a:latin typeface="+mn-lt"/>
              <a:ea typeface="+mn-ea"/>
              <a:cs typeface="+mn-cs"/>
            </a:rPr>
            <a:t>大幅な数値の改善は見込めない状況であり、</a:t>
          </a:r>
          <a:r>
            <a:rPr kumimoji="1" lang="ja-JP" altLang="ja-JP" sz="1050">
              <a:solidFill>
                <a:schemeClr val="dk1"/>
              </a:solidFill>
              <a:effectLst/>
              <a:latin typeface="+mn-lt"/>
              <a:ea typeface="+mn-ea"/>
              <a:cs typeface="+mn-cs"/>
            </a:rPr>
            <a:t>借入額を償還額以下に抑えるなど起債額の抑制や年度間の平準化に努めていく。</a:t>
          </a:r>
          <a:endParaRPr lang="ja-JP" altLang="ja-JP" sz="1050">
            <a:effectLst/>
          </a:endParaRPr>
        </a:p>
        <a:p>
          <a:r>
            <a:rPr kumimoji="1" lang="ja-JP" altLang="en-US" sz="1050">
              <a:solidFill>
                <a:schemeClr val="dk1"/>
              </a:solidFill>
              <a:effectLst/>
              <a:latin typeface="+mn-lt"/>
              <a:ea typeface="+mn-ea"/>
              <a:cs typeface="+mn-cs"/>
            </a:rPr>
            <a:t>　令和３年度と比較して、補助費等及び普通建設事業は前年度数値を上回っている。特に普通建設事業費は立川総合支所改修工事及び文化創造館大ホール舞台照明設備改修工事により増加している。普通建設事業費の増加は、後年度の公債費の増加にも直結するため、真に必要な事業及び規模の見極めと年度間の平準化に努めるほか、起債以外の補助金等の有利な財源の確保を図っていく。</a:t>
          </a:r>
          <a:endParaRPr kumimoji="1" lang="en-US" altLang="ja-JP" sz="105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19,897
19,785
249.17
13,718,764
12,781,379
872,291
7,404,385
15,158,440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54737</xdr:rowOff>
    </xdr:from>
    <xdr:to>
      <xdr:col>24</xdr:col>
      <xdr:colOff>63500</xdr:colOff>
      <xdr:row>31</xdr:row>
      <xdr:rowOff>137033</xdr:rowOff>
    </xdr:to>
    <xdr:cxnSp macro="">
      <xdr:nvCxnSpPr>
        <xdr:cNvPr id="61" name="直線コネクタ 60"/>
        <xdr:cNvCxnSpPr/>
      </xdr:nvCxnSpPr>
      <xdr:spPr>
        <a:xfrm flipV="1">
          <a:off x="3797300" y="5369687"/>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114173</xdr:rowOff>
    </xdr:from>
    <xdr:to>
      <xdr:col>19</xdr:col>
      <xdr:colOff>177800</xdr:colOff>
      <xdr:row>31</xdr:row>
      <xdr:rowOff>137033</xdr:rowOff>
    </xdr:to>
    <xdr:cxnSp macro="">
      <xdr:nvCxnSpPr>
        <xdr:cNvPr id="64" name="直線コネクタ 63"/>
        <xdr:cNvCxnSpPr/>
      </xdr:nvCxnSpPr>
      <xdr:spPr>
        <a:xfrm>
          <a:off x="2908300" y="54291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114173</xdr:rowOff>
    </xdr:from>
    <xdr:to>
      <xdr:col>15</xdr:col>
      <xdr:colOff>50800</xdr:colOff>
      <xdr:row>31</xdr:row>
      <xdr:rowOff>137795</xdr:rowOff>
    </xdr:to>
    <xdr:cxnSp macro="">
      <xdr:nvCxnSpPr>
        <xdr:cNvPr id="67" name="直線コネクタ 66"/>
        <xdr:cNvCxnSpPr/>
      </xdr:nvCxnSpPr>
      <xdr:spPr>
        <a:xfrm flipV="1">
          <a:off x="2019300" y="54291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137795</xdr:rowOff>
    </xdr:from>
    <xdr:to>
      <xdr:col>10</xdr:col>
      <xdr:colOff>114300</xdr:colOff>
      <xdr:row>32</xdr:row>
      <xdr:rowOff>37973</xdr:rowOff>
    </xdr:to>
    <xdr:cxnSp macro="">
      <xdr:nvCxnSpPr>
        <xdr:cNvPr id="70" name="直線コネクタ 69"/>
        <xdr:cNvCxnSpPr/>
      </xdr:nvCxnSpPr>
      <xdr:spPr>
        <a:xfrm flipV="1">
          <a:off x="1130300" y="545274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3937</xdr:rowOff>
    </xdr:from>
    <xdr:to>
      <xdr:col>24</xdr:col>
      <xdr:colOff>114300</xdr:colOff>
      <xdr:row>31</xdr:row>
      <xdr:rowOff>105537</xdr:rowOff>
    </xdr:to>
    <xdr:sp macro="" textlink="">
      <xdr:nvSpPr>
        <xdr:cNvPr id="80" name="楕円 79"/>
        <xdr:cNvSpPr/>
      </xdr:nvSpPr>
      <xdr:spPr>
        <a:xfrm>
          <a:off x="4584700" y="5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26814</xdr:rowOff>
    </xdr:from>
    <xdr:ext cx="469744" cy="259045"/>
    <xdr:sp macro="" textlink="">
      <xdr:nvSpPr>
        <xdr:cNvPr id="81" name="議会費該当値テキスト"/>
        <xdr:cNvSpPr txBox="1"/>
      </xdr:nvSpPr>
      <xdr:spPr>
        <a:xfrm>
          <a:off x="4686300" y="51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86233</xdr:rowOff>
    </xdr:from>
    <xdr:to>
      <xdr:col>20</xdr:col>
      <xdr:colOff>38100</xdr:colOff>
      <xdr:row>32</xdr:row>
      <xdr:rowOff>16383</xdr:rowOff>
    </xdr:to>
    <xdr:sp macro="" textlink="">
      <xdr:nvSpPr>
        <xdr:cNvPr id="82" name="楕円 81"/>
        <xdr:cNvSpPr/>
      </xdr:nvSpPr>
      <xdr:spPr>
        <a:xfrm>
          <a:off x="3746500" y="5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32910</xdr:rowOff>
    </xdr:from>
    <xdr:ext cx="469744" cy="259045"/>
    <xdr:sp macro="" textlink="">
      <xdr:nvSpPr>
        <xdr:cNvPr id="83" name="テキスト ボックス 82"/>
        <xdr:cNvSpPr txBox="1"/>
      </xdr:nvSpPr>
      <xdr:spPr>
        <a:xfrm>
          <a:off x="3562428" y="517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63373</xdr:rowOff>
    </xdr:from>
    <xdr:to>
      <xdr:col>15</xdr:col>
      <xdr:colOff>101600</xdr:colOff>
      <xdr:row>31</xdr:row>
      <xdr:rowOff>164973</xdr:rowOff>
    </xdr:to>
    <xdr:sp macro="" textlink="">
      <xdr:nvSpPr>
        <xdr:cNvPr id="84" name="楕円 83"/>
        <xdr:cNvSpPr/>
      </xdr:nvSpPr>
      <xdr:spPr>
        <a:xfrm>
          <a:off x="2857500" y="5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10050</xdr:rowOff>
    </xdr:from>
    <xdr:ext cx="469744" cy="259045"/>
    <xdr:sp macro="" textlink="">
      <xdr:nvSpPr>
        <xdr:cNvPr id="85" name="テキスト ボックス 84"/>
        <xdr:cNvSpPr txBox="1"/>
      </xdr:nvSpPr>
      <xdr:spPr>
        <a:xfrm>
          <a:off x="2673428" y="515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86995</xdr:rowOff>
    </xdr:from>
    <xdr:to>
      <xdr:col>10</xdr:col>
      <xdr:colOff>165100</xdr:colOff>
      <xdr:row>32</xdr:row>
      <xdr:rowOff>17145</xdr:rowOff>
    </xdr:to>
    <xdr:sp macro="" textlink="">
      <xdr:nvSpPr>
        <xdr:cNvPr id="86" name="楕円 85"/>
        <xdr:cNvSpPr/>
      </xdr:nvSpPr>
      <xdr:spPr>
        <a:xfrm>
          <a:off x="1968500" y="54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33672</xdr:rowOff>
    </xdr:from>
    <xdr:ext cx="469744" cy="259045"/>
    <xdr:sp macro="" textlink="">
      <xdr:nvSpPr>
        <xdr:cNvPr id="87" name="テキスト ボックス 86"/>
        <xdr:cNvSpPr txBox="1"/>
      </xdr:nvSpPr>
      <xdr:spPr>
        <a:xfrm>
          <a:off x="1784428" y="51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158623</xdr:rowOff>
    </xdr:from>
    <xdr:to>
      <xdr:col>6</xdr:col>
      <xdr:colOff>38100</xdr:colOff>
      <xdr:row>32</xdr:row>
      <xdr:rowOff>88773</xdr:rowOff>
    </xdr:to>
    <xdr:sp macro="" textlink="">
      <xdr:nvSpPr>
        <xdr:cNvPr id="88" name="楕円 87"/>
        <xdr:cNvSpPr/>
      </xdr:nvSpPr>
      <xdr:spPr>
        <a:xfrm>
          <a:off x="1079500" y="5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105300</xdr:rowOff>
    </xdr:from>
    <xdr:ext cx="469744" cy="259045"/>
    <xdr:sp macro="" textlink="">
      <xdr:nvSpPr>
        <xdr:cNvPr id="89" name="テキスト ボックス 88"/>
        <xdr:cNvSpPr txBox="1"/>
      </xdr:nvSpPr>
      <xdr:spPr>
        <a:xfrm>
          <a:off x="895428" y="524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47082</xdr:rowOff>
    </xdr:from>
    <xdr:to>
      <xdr:col>24</xdr:col>
      <xdr:colOff>63500</xdr:colOff>
      <xdr:row>57</xdr:row>
      <xdr:rowOff>76460</xdr:rowOff>
    </xdr:to>
    <xdr:cxnSp macro="">
      <xdr:nvCxnSpPr>
        <xdr:cNvPr id="116" name="直線コネクタ 115"/>
        <xdr:cNvCxnSpPr/>
      </xdr:nvCxnSpPr>
      <xdr:spPr>
        <a:xfrm flipV="1">
          <a:off x="3797300" y="9819732"/>
          <a:ext cx="838200" cy="2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150099</xdr:rowOff>
    </xdr:from>
    <xdr:to>
      <xdr:col>19</xdr:col>
      <xdr:colOff>177800</xdr:colOff>
      <xdr:row>57</xdr:row>
      <xdr:rowOff>76460</xdr:rowOff>
    </xdr:to>
    <xdr:cxnSp macro="">
      <xdr:nvCxnSpPr>
        <xdr:cNvPr id="119" name="直線コネクタ 118"/>
        <xdr:cNvCxnSpPr/>
      </xdr:nvCxnSpPr>
      <xdr:spPr>
        <a:xfrm>
          <a:off x="2908300" y="9579849"/>
          <a:ext cx="889000" cy="26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150099</xdr:rowOff>
    </xdr:from>
    <xdr:to>
      <xdr:col>15</xdr:col>
      <xdr:colOff>50800</xdr:colOff>
      <xdr:row>56</xdr:row>
      <xdr:rowOff>143438</xdr:rowOff>
    </xdr:to>
    <xdr:cxnSp macro="">
      <xdr:nvCxnSpPr>
        <xdr:cNvPr id="122" name="直線コネクタ 121"/>
        <xdr:cNvCxnSpPr/>
      </xdr:nvCxnSpPr>
      <xdr:spPr>
        <a:xfrm flipV="1">
          <a:off x="2019300" y="9579849"/>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143438</xdr:rowOff>
    </xdr:from>
    <xdr:to>
      <xdr:col>10</xdr:col>
      <xdr:colOff>114300</xdr:colOff>
      <xdr:row>56</xdr:row>
      <xdr:rowOff>169034</xdr:rowOff>
    </xdr:to>
    <xdr:cxnSp macro="">
      <xdr:nvCxnSpPr>
        <xdr:cNvPr id="125" name="直線コネクタ 124"/>
        <xdr:cNvCxnSpPr/>
      </xdr:nvCxnSpPr>
      <xdr:spPr>
        <a:xfrm flipV="1">
          <a:off x="1130300" y="9744638"/>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167732</xdr:rowOff>
    </xdr:from>
    <xdr:to>
      <xdr:col>24</xdr:col>
      <xdr:colOff>114300</xdr:colOff>
      <xdr:row>57</xdr:row>
      <xdr:rowOff>97882</xdr:rowOff>
    </xdr:to>
    <xdr:sp macro="" textlink="">
      <xdr:nvSpPr>
        <xdr:cNvPr id="135" name="楕円 134"/>
        <xdr:cNvSpPr/>
      </xdr:nvSpPr>
      <xdr:spPr>
        <a:xfrm>
          <a:off x="4584700" y="97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19159</xdr:rowOff>
    </xdr:from>
    <xdr:ext cx="599010" cy="259045"/>
    <xdr:sp macro="" textlink="">
      <xdr:nvSpPr>
        <xdr:cNvPr id="136" name="総務費該当値テキスト"/>
        <xdr:cNvSpPr txBox="1"/>
      </xdr:nvSpPr>
      <xdr:spPr>
        <a:xfrm>
          <a:off x="4686300" y="962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25660</xdr:rowOff>
    </xdr:from>
    <xdr:to>
      <xdr:col>20</xdr:col>
      <xdr:colOff>38100</xdr:colOff>
      <xdr:row>57</xdr:row>
      <xdr:rowOff>127260</xdr:rowOff>
    </xdr:to>
    <xdr:sp macro="" textlink="">
      <xdr:nvSpPr>
        <xdr:cNvPr id="137" name="楕円 136"/>
        <xdr:cNvSpPr/>
      </xdr:nvSpPr>
      <xdr:spPr>
        <a:xfrm>
          <a:off x="3746500" y="9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143787</xdr:rowOff>
    </xdr:from>
    <xdr:ext cx="599010" cy="259045"/>
    <xdr:sp macro="" textlink="">
      <xdr:nvSpPr>
        <xdr:cNvPr id="138" name="テキスト ボックス 137"/>
        <xdr:cNvSpPr txBox="1"/>
      </xdr:nvSpPr>
      <xdr:spPr>
        <a:xfrm>
          <a:off x="3497795" y="957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99299</xdr:rowOff>
    </xdr:from>
    <xdr:to>
      <xdr:col>15</xdr:col>
      <xdr:colOff>101600</xdr:colOff>
      <xdr:row>56</xdr:row>
      <xdr:rowOff>29449</xdr:rowOff>
    </xdr:to>
    <xdr:sp macro="" textlink="">
      <xdr:nvSpPr>
        <xdr:cNvPr id="139" name="楕円 138"/>
        <xdr:cNvSpPr/>
      </xdr:nvSpPr>
      <xdr:spPr>
        <a:xfrm>
          <a:off x="2857500" y="95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45976</xdr:rowOff>
    </xdr:from>
    <xdr:ext cx="599010" cy="259045"/>
    <xdr:sp macro="" textlink="">
      <xdr:nvSpPr>
        <xdr:cNvPr id="140" name="テキスト ボックス 139"/>
        <xdr:cNvSpPr txBox="1"/>
      </xdr:nvSpPr>
      <xdr:spPr>
        <a:xfrm>
          <a:off x="2608795" y="930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92638</xdr:rowOff>
    </xdr:from>
    <xdr:to>
      <xdr:col>10</xdr:col>
      <xdr:colOff>165100</xdr:colOff>
      <xdr:row>57</xdr:row>
      <xdr:rowOff>22788</xdr:rowOff>
    </xdr:to>
    <xdr:sp macro="" textlink="">
      <xdr:nvSpPr>
        <xdr:cNvPr id="141" name="楕円 140"/>
        <xdr:cNvSpPr/>
      </xdr:nvSpPr>
      <xdr:spPr>
        <a:xfrm>
          <a:off x="1968500" y="9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39315</xdr:rowOff>
    </xdr:from>
    <xdr:ext cx="599010" cy="259045"/>
    <xdr:sp macro="" textlink="">
      <xdr:nvSpPr>
        <xdr:cNvPr id="142" name="テキスト ボックス 141"/>
        <xdr:cNvSpPr txBox="1"/>
      </xdr:nvSpPr>
      <xdr:spPr>
        <a:xfrm>
          <a:off x="1719795" y="946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118234</xdr:rowOff>
    </xdr:from>
    <xdr:to>
      <xdr:col>6</xdr:col>
      <xdr:colOff>38100</xdr:colOff>
      <xdr:row>57</xdr:row>
      <xdr:rowOff>48384</xdr:rowOff>
    </xdr:to>
    <xdr:sp macro="" textlink="">
      <xdr:nvSpPr>
        <xdr:cNvPr id="143" name="楕円 142"/>
        <xdr:cNvSpPr/>
      </xdr:nvSpPr>
      <xdr:spPr>
        <a:xfrm>
          <a:off x="1079500" y="97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64911</xdr:rowOff>
    </xdr:from>
    <xdr:ext cx="599010" cy="259045"/>
    <xdr:sp macro="" textlink="">
      <xdr:nvSpPr>
        <xdr:cNvPr id="144" name="テキスト ボックス 143"/>
        <xdr:cNvSpPr txBox="1"/>
      </xdr:nvSpPr>
      <xdr:spPr>
        <a:xfrm>
          <a:off x="830795" y="949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50978</xdr:rowOff>
    </xdr:from>
    <xdr:to>
      <xdr:col>24</xdr:col>
      <xdr:colOff>63500</xdr:colOff>
      <xdr:row>76</xdr:row>
      <xdr:rowOff>151791</xdr:rowOff>
    </xdr:to>
    <xdr:cxnSp macro="">
      <xdr:nvCxnSpPr>
        <xdr:cNvPr id="174" name="直線コネクタ 173"/>
        <xdr:cNvCxnSpPr/>
      </xdr:nvCxnSpPr>
      <xdr:spPr>
        <a:xfrm>
          <a:off x="3797300" y="13081178"/>
          <a:ext cx="8382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50978</xdr:rowOff>
    </xdr:from>
    <xdr:to>
      <xdr:col>19</xdr:col>
      <xdr:colOff>177800</xdr:colOff>
      <xdr:row>77</xdr:row>
      <xdr:rowOff>119838</xdr:rowOff>
    </xdr:to>
    <xdr:cxnSp macro="">
      <xdr:nvCxnSpPr>
        <xdr:cNvPr id="177" name="直線コネクタ 176"/>
        <xdr:cNvCxnSpPr/>
      </xdr:nvCxnSpPr>
      <xdr:spPr>
        <a:xfrm flipV="1">
          <a:off x="2908300" y="13081178"/>
          <a:ext cx="889000" cy="2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119838</xdr:rowOff>
    </xdr:from>
    <xdr:to>
      <xdr:col>15</xdr:col>
      <xdr:colOff>50800</xdr:colOff>
      <xdr:row>78</xdr:row>
      <xdr:rowOff>18238</xdr:rowOff>
    </xdr:to>
    <xdr:cxnSp macro="">
      <xdr:nvCxnSpPr>
        <xdr:cNvPr id="180" name="直線コネクタ 179"/>
        <xdr:cNvCxnSpPr/>
      </xdr:nvCxnSpPr>
      <xdr:spPr>
        <a:xfrm flipV="1">
          <a:off x="2019300" y="13321488"/>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18238</xdr:rowOff>
    </xdr:from>
    <xdr:to>
      <xdr:col>10</xdr:col>
      <xdr:colOff>114300</xdr:colOff>
      <xdr:row>78</xdr:row>
      <xdr:rowOff>40703</xdr:rowOff>
    </xdr:to>
    <xdr:cxnSp macro="">
      <xdr:nvCxnSpPr>
        <xdr:cNvPr id="183" name="直線コネクタ 182"/>
        <xdr:cNvCxnSpPr/>
      </xdr:nvCxnSpPr>
      <xdr:spPr>
        <a:xfrm flipV="1">
          <a:off x="1130300" y="13391338"/>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100991</xdr:rowOff>
    </xdr:from>
    <xdr:to>
      <xdr:col>24</xdr:col>
      <xdr:colOff>114300</xdr:colOff>
      <xdr:row>77</xdr:row>
      <xdr:rowOff>31141</xdr:rowOff>
    </xdr:to>
    <xdr:sp macro="" textlink="">
      <xdr:nvSpPr>
        <xdr:cNvPr id="193" name="楕円 192"/>
        <xdr:cNvSpPr/>
      </xdr:nvSpPr>
      <xdr:spPr>
        <a:xfrm>
          <a:off x="4584700" y="131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123868</xdr:rowOff>
    </xdr:from>
    <xdr:ext cx="599010" cy="259045"/>
    <xdr:sp macro="" textlink="">
      <xdr:nvSpPr>
        <xdr:cNvPr id="194" name="民生費該当値テキスト"/>
        <xdr:cNvSpPr txBox="1"/>
      </xdr:nvSpPr>
      <xdr:spPr>
        <a:xfrm>
          <a:off x="4686300" y="129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178</xdr:rowOff>
    </xdr:from>
    <xdr:to>
      <xdr:col>20</xdr:col>
      <xdr:colOff>38100</xdr:colOff>
      <xdr:row>76</xdr:row>
      <xdr:rowOff>101778</xdr:rowOff>
    </xdr:to>
    <xdr:sp macro="" textlink="">
      <xdr:nvSpPr>
        <xdr:cNvPr id="195" name="楕円 194"/>
        <xdr:cNvSpPr/>
      </xdr:nvSpPr>
      <xdr:spPr>
        <a:xfrm>
          <a:off x="3746500" y="130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118305</xdr:rowOff>
    </xdr:from>
    <xdr:ext cx="599010" cy="259045"/>
    <xdr:sp macro="" textlink="">
      <xdr:nvSpPr>
        <xdr:cNvPr id="196" name="テキスト ボックス 195"/>
        <xdr:cNvSpPr txBox="1"/>
      </xdr:nvSpPr>
      <xdr:spPr>
        <a:xfrm>
          <a:off x="3497795" y="1280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69038</xdr:rowOff>
    </xdr:from>
    <xdr:to>
      <xdr:col>15</xdr:col>
      <xdr:colOff>101600</xdr:colOff>
      <xdr:row>77</xdr:row>
      <xdr:rowOff>170638</xdr:rowOff>
    </xdr:to>
    <xdr:sp macro="" textlink="">
      <xdr:nvSpPr>
        <xdr:cNvPr id="197" name="楕円 196"/>
        <xdr:cNvSpPr/>
      </xdr:nvSpPr>
      <xdr:spPr>
        <a:xfrm>
          <a:off x="2857500" y="132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15715</xdr:rowOff>
    </xdr:from>
    <xdr:ext cx="599010" cy="259045"/>
    <xdr:sp macro="" textlink="">
      <xdr:nvSpPr>
        <xdr:cNvPr id="198" name="テキスト ボックス 197"/>
        <xdr:cNvSpPr txBox="1"/>
      </xdr:nvSpPr>
      <xdr:spPr>
        <a:xfrm>
          <a:off x="2608795" y="1304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138888</xdr:rowOff>
    </xdr:from>
    <xdr:to>
      <xdr:col>10</xdr:col>
      <xdr:colOff>165100</xdr:colOff>
      <xdr:row>78</xdr:row>
      <xdr:rowOff>69038</xdr:rowOff>
    </xdr:to>
    <xdr:sp macro="" textlink="">
      <xdr:nvSpPr>
        <xdr:cNvPr id="199" name="楕円 198"/>
        <xdr:cNvSpPr/>
      </xdr:nvSpPr>
      <xdr:spPr>
        <a:xfrm>
          <a:off x="1968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85565</xdr:rowOff>
    </xdr:from>
    <xdr:ext cx="599010" cy="259045"/>
    <xdr:sp macro="" textlink="">
      <xdr:nvSpPr>
        <xdr:cNvPr id="200" name="テキスト ボックス 199"/>
        <xdr:cNvSpPr txBox="1"/>
      </xdr:nvSpPr>
      <xdr:spPr>
        <a:xfrm>
          <a:off x="1719795" y="1311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161353</xdr:rowOff>
    </xdr:from>
    <xdr:to>
      <xdr:col>6</xdr:col>
      <xdr:colOff>38100</xdr:colOff>
      <xdr:row>78</xdr:row>
      <xdr:rowOff>91503</xdr:rowOff>
    </xdr:to>
    <xdr:sp macro="" textlink="">
      <xdr:nvSpPr>
        <xdr:cNvPr id="201" name="楕円 200"/>
        <xdr:cNvSpPr/>
      </xdr:nvSpPr>
      <xdr:spPr>
        <a:xfrm>
          <a:off x="1079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108030</xdr:rowOff>
    </xdr:from>
    <xdr:ext cx="599010" cy="259045"/>
    <xdr:sp macro="" textlink="">
      <xdr:nvSpPr>
        <xdr:cNvPr id="202" name="テキスト ボックス 201"/>
        <xdr:cNvSpPr txBox="1"/>
      </xdr:nvSpPr>
      <xdr:spPr>
        <a:xfrm>
          <a:off x="830795" y="131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62041</xdr:rowOff>
    </xdr:from>
    <xdr:to>
      <xdr:col>24</xdr:col>
      <xdr:colOff>63500</xdr:colOff>
      <xdr:row>97</xdr:row>
      <xdr:rowOff>93883</xdr:rowOff>
    </xdr:to>
    <xdr:cxnSp macro="">
      <xdr:nvCxnSpPr>
        <xdr:cNvPr id="234" name="直線コネクタ 233"/>
        <xdr:cNvCxnSpPr/>
      </xdr:nvCxnSpPr>
      <xdr:spPr>
        <a:xfrm>
          <a:off x="3797300" y="16692691"/>
          <a:ext cx="8382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62041</xdr:rowOff>
    </xdr:from>
    <xdr:to>
      <xdr:col>19</xdr:col>
      <xdr:colOff>177800</xdr:colOff>
      <xdr:row>97</xdr:row>
      <xdr:rowOff>165760</xdr:rowOff>
    </xdr:to>
    <xdr:cxnSp macro="">
      <xdr:nvCxnSpPr>
        <xdr:cNvPr id="237" name="直線コネクタ 236"/>
        <xdr:cNvCxnSpPr/>
      </xdr:nvCxnSpPr>
      <xdr:spPr>
        <a:xfrm flipV="1">
          <a:off x="2908300" y="16692691"/>
          <a:ext cx="889000" cy="1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165760</xdr:rowOff>
    </xdr:from>
    <xdr:to>
      <xdr:col>15</xdr:col>
      <xdr:colOff>50800</xdr:colOff>
      <xdr:row>98</xdr:row>
      <xdr:rowOff>109493</xdr:rowOff>
    </xdr:to>
    <xdr:cxnSp macro="">
      <xdr:nvCxnSpPr>
        <xdr:cNvPr id="240" name="直線コネクタ 239"/>
        <xdr:cNvCxnSpPr/>
      </xdr:nvCxnSpPr>
      <xdr:spPr>
        <a:xfrm flipV="1">
          <a:off x="2019300" y="16796410"/>
          <a:ext cx="889000" cy="1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109493</xdr:rowOff>
    </xdr:from>
    <xdr:to>
      <xdr:col>10</xdr:col>
      <xdr:colOff>114300</xdr:colOff>
      <xdr:row>99</xdr:row>
      <xdr:rowOff>55837</xdr:rowOff>
    </xdr:to>
    <xdr:cxnSp macro="">
      <xdr:nvCxnSpPr>
        <xdr:cNvPr id="243" name="直線コネクタ 242"/>
        <xdr:cNvCxnSpPr/>
      </xdr:nvCxnSpPr>
      <xdr:spPr>
        <a:xfrm flipV="1">
          <a:off x="1130300" y="16911593"/>
          <a:ext cx="889000" cy="1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43083</xdr:rowOff>
    </xdr:from>
    <xdr:to>
      <xdr:col>24</xdr:col>
      <xdr:colOff>114300</xdr:colOff>
      <xdr:row>97</xdr:row>
      <xdr:rowOff>144683</xdr:rowOff>
    </xdr:to>
    <xdr:sp macro="" textlink="">
      <xdr:nvSpPr>
        <xdr:cNvPr id="253" name="楕円 252"/>
        <xdr:cNvSpPr/>
      </xdr:nvSpPr>
      <xdr:spPr>
        <a:xfrm>
          <a:off x="4584700" y="166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129460</xdr:rowOff>
    </xdr:from>
    <xdr:ext cx="534377" cy="259045"/>
    <xdr:sp macro="" textlink="">
      <xdr:nvSpPr>
        <xdr:cNvPr id="254" name="衛生費該当値テキスト"/>
        <xdr:cNvSpPr txBox="1"/>
      </xdr:nvSpPr>
      <xdr:spPr>
        <a:xfrm>
          <a:off x="4686300" y="165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11241</xdr:rowOff>
    </xdr:from>
    <xdr:to>
      <xdr:col>20</xdr:col>
      <xdr:colOff>38100</xdr:colOff>
      <xdr:row>97</xdr:row>
      <xdr:rowOff>112841</xdr:rowOff>
    </xdr:to>
    <xdr:sp macro="" textlink="">
      <xdr:nvSpPr>
        <xdr:cNvPr id="255" name="楕円 254"/>
        <xdr:cNvSpPr/>
      </xdr:nvSpPr>
      <xdr:spPr>
        <a:xfrm>
          <a:off x="3746500" y="166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103968</xdr:rowOff>
    </xdr:from>
    <xdr:ext cx="534377" cy="259045"/>
    <xdr:sp macro="" textlink="">
      <xdr:nvSpPr>
        <xdr:cNvPr id="256" name="テキスト ボックス 255"/>
        <xdr:cNvSpPr txBox="1"/>
      </xdr:nvSpPr>
      <xdr:spPr>
        <a:xfrm>
          <a:off x="3530111" y="167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114960</xdr:rowOff>
    </xdr:from>
    <xdr:to>
      <xdr:col>15</xdr:col>
      <xdr:colOff>101600</xdr:colOff>
      <xdr:row>98</xdr:row>
      <xdr:rowOff>45110</xdr:rowOff>
    </xdr:to>
    <xdr:sp macro="" textlink="">
      <xdr:nvSpPr>
        <xdr:cNvPr id="257" name="楕円 256"/>
        <xdr:cNvSpPr/>
      </xdr:nvSpPr>
      <xdr:spPr>
        <a:xfrm>
          <a:off x="2857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36237</xdr:rowOff>
    </xdr:from>
    <xdr:ext cx="534377" cy="259045"/>
    <xdr:sp macro="" textlink="">
      <xdr:nvSpPr>
        <xdr:cNvPr id="258" name="テキスト ボックス 257"/>
        <xdr:cNvSpPr txBox="1"/>
      </xdr:nvSpPr>
      <xdr:spPr>
        <a:xfrm>
          <a:off x="2641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58693</xdr:rowOff>
    </xdr:from>
    <xdr:to>
      <xdr:col>10</xdr:col>
      <xdr:colOff>165100</xdr:colOff>
      <xdr:row>98</xdr:row>
      <xdr:rowOff>160293</xdr:rowOff>
    </xdr:to>
    <xdr:sp macro="" textlink="">
      <xdr:nvSpPr>
        <xdr:cNvPr id="259" name="楕円 258"/>
        <xdr:cNvSpPr/>
      </xdr:nvSpPr>
      <xdr:spPr>
        <a:xfrm>
          <a:off x="1968500" y="168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151420</xdr:rowOff>
    </xdr:from>
    <xdr:ext cx="534377" cy="259045"/>
    <xdr:sp macro="" textlink="">
      <xdr:nvSpPr>
        <xdr:cNvPr id="260" name="テキスト ボックス 259"/>
        <xdr:cNvSpPr txBox="1"/>
      </xdr:nvSpPr>
      <xdr:spPr>
        <a:xfrm>
          <a:off x="1752111" y="1695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5037</xdr:rowOff>
    </xdr:from>
    <xdr:to>
      <xdr:col>6</xdr:col>
      <xdr:colOff>38100</xdr:colOff>
      <xdr:row>99</xdr:row>
      <xdr:rowOff>106637</xdr:rowOff>
    </xdr:to>
    <xdr:sp macro="" textlink="">
      <xdr:nvSpPr>
        <xdr:cNvPr id="261" name="楕円 260"/>
        <xdr:cNvSpPr/>
      </xdr:nvSpPr>
      <xdr:spPr>
        <a:xfrm>
          <a:off x="1079500" y="169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97764</xdr:rowOff>
    </xdr:from>
    <xdr:ext cx="534377" cy="259045"/>
    <xdr:sp macro="" textlink="">
      <xdr:nvSpPr>
        <xdr:cNvPr id="262" name="テキスト ボックス 261"/>
        <xdr:cNvSpPr txBox="1"/>
      </xdr:nvSpPr>
      <xdr:spPr>
        <a:xfrm>
          <a:off x="863111" y="17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71882</xdr:rowOff>
    </xdr:from>
    <xdr:to>
      <xdr:col>55</xdr:col>
      <xdr:colOff>0</xdr:colOff>
      <xdr:row>37</xdr:row>
      <xdr:rowOff>86360</xdr:rowOff>
    </xdr:to>
    <xdr:cxnSp macro="">
      <xdr:nvCxnSpPr>
        <xdr:cNvPr id="291" name="直線コネクタ 290"/>
        <xdr:cNvCxnSpPr/>
      </xdr:nvCxnSpPr>
      <xdr:spPr>
        <a:xfrm>
          <a:off x="9639300" y="6244082"/>
          <a:ext cx="8382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71882</xdr:rowOff>
    </xdr:from>
    <xdr:to>
      <xdr:col>50</xdr:col>
      <xdr:colOff>114300</xdr:colOff>
      <xdr:row>37</xdr:row>
      <xdr:rowOff>51689</xdr:rowOff>
    </xdr:to>
    <xdr:cxnSp macro="">
      <xdr:nvCxnSpPr>
        <xdr:cNvPr id="294" name="直線コネクタ 293"/>
        <xdr:cNvCxnSpPr/>
      </xdr:nvCxnSpPr>
      <xdr:spPr>
        <a:xfrm flipV="1">
          <a:off x="8750300" y="6244082"/>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51689</xdr:rowOff>
    </xdr:from>
    <xdr:to>
      <xdr:col>45</xdr:col>
      <xdr:colOff>177800</xdr:colOff>
      <xdr:row>37</xdr:row>
      <xdr:rowOff>71120</xdr:rowOff>
    </xdr:to>
    <xdr:cxnSp macro="">
      <xdr:nvCxnSpPr>
        <xdr:cNvPr id="297" name="直線コネクタ 296"/>
        <xdr:cNvCxnSpPr/>
      </xdr:nvCxnSpPr>
      <xdr:spPr>
        <a:xfrm flipV="1">
          <a:off x="7861300" y="639533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73787</xdr:rowOff>
    </xdr:from>
    <xdr:to>
      <xdr:col>41</xdr:col>
      <xdr:colOff>50800</xdr:colOff>
      <xdr:row>37</xdr:row>
      <xdr:rowOff>71120</xdr:rowOff>
    </xdr:to>
    <xdr:cxnSp macro="">
      <xdr:nvCxnSpPr>
        <xdr:cNvPr id="300" name="直線コネクタ 299"/>
        <xdr:cNvCxnSpPr/>
      </xdr:nvCxnSpPr>
      <xdr:spPr>
        <a:xfrm>
          <a:off x="6972300" y="6074537"/>
          <a:ext cx="889000" cy="3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35560</xdr:rowOff>
    </xdr:from>
    <xdr:to>
      <xdr:col>55</xdr:col>
      <xdr:colOff>50800</xdr:colOff>
      <xdr:row>37</xdr:row>
      <xdr:rowOff>137160</xdr:rowOff>
    </xdr:to>
    <xdr:sp macro="" textlink="">
      <xdr:nvSpPr>
        <xdr:cNvPr id="310" name="楕円 309"/>
        <xdr:cNvSpPr/>
      </xdr:nvSpPr>
      <xdr:spPr>
        <a:xfrm>
          <a:off x="10426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58437</xdr:rowOff>
    </xdr:from>
    <xdr:ext cx="378565" cy="259045"/>
    <xdr:sp macro="" textlink="">
      <xdr:nvSpPr>
        <xdr:cNvPr id="311" name="労働費該当値テキスト"/>
        <xdr:cNvSpPr txBox="1"/>
      </xdr:nvSpPr>
      <xdr:spPr>
        <a:xfrm>
          <a:off x="10528300"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21082</xdr:rowOff>
    </xdr:from>
    <xdr:to>
      <xdr:col>50</xdr:col>
      <xdr:colOff>165100</xdr:colOff>
      <xdr:row>36</xdr:row>
      <xdr:rowOff>122682</xdr:rowOff>
    </xdr:to>
    <xdr:sp macro="" textlink="">
      <xdr:nvSpPr>
        <xdr:cNvPr id="312" name="楕円 311"/>
        <xdr:cNvSpPr/>
      </xdr:nvSpPr>
      <xdr:spPr>
        <a:xfrm>
          <a:off x="958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139209</xdr:rowOff>
    </xdr:from>
    <xdr:ext cx="469744" cy="259045"/>
    <xdr:sp macro="" textlink="">
      <xdr:nvSpPr>
        <xdr:cNvPr id="313" name="テキスト ボックス 312"/>
        <xdr:cNvSpPr txBox="1"/>
      </xdr:nvSpPr>
      <xdr:spPr>
        <a:xfrm>
          <a:off x="9404428"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889</xdr:rowOff>
    </xdr:from>
    <xdr:to>
      <xdr:col>46</xdr:col>
      <xdr:colOff>38100</xdr:colOff>
      <xdr:row>37</xdr:row>
      <xdr:rowOff>102489</xdr:rowOff>
    </xdr:to>
    <xdr:sp macro="" textlink="">
      <xdr:nvSpPr>
        <xdr:cNvPr id="314" name="楕円 313"/>
        <xdr:cNvSpPr/>
      </xdr:nvSpPr>
      <xdr:spPr>
        <a:xfrm>
          <a:off x="8699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119016</xdr:rowOff>
    </xdr:from>
    <xdr:ext cx="378565" cy="259045"/>
    <xdr:sp macro="" textlink="">
      <xdr:nvSpPr>
        <xdr:cNvPr id="315" name="テキスト ボックス 314"/>
        <xdr:cNvSpPr txBox="1"/>
      </xdr:nvSpPr>
      <xdr:spPr>
        <a:xfrm>
          <a:off x="8561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20320</xdr:rowOff>
    </xdr:from>
    <xdr:to>
      <xdr:col>41</xdr:col>
      <xdr:colOff>101600</xdr:colOff>
      <xdr:row>37</xdr:row>
      <xdr:rowOff>121920</xdr:rowOff>
    </xdr:to>
    <xdr:sp macro="" textlink="">
      <xdr:nvSpPr>
        <xdr:cNvPr id="316" name="楕円 315"/>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138447</xdr:rowOff>
    </xdr:from>
    <xdr:ext cx="378565" cy="259045"/>
    <xdr:sp macro="" textlink="">
      <xdr:nvSpPr>
        <xdr:cNvPr id="317" name="テキスト ボックス 316"/>
        <xdr:cNvSpPr txBox="1"/>
      </xdr:nvSpPr>
      <xdr:spPr>
        <a:xfrm>
          <a:off x="7672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22987</xdr:rowOff>
    </xdr:from>
    <xdr:to>
      <xdr:col>36</xdr:col>
      <xdr:colOff>165100</xdr:colOff>
      <xdr:row>35</xdr:row>
      <xdr:rowOff>124587</xdr:rowOff>
    </xdr:to>
    <xdr:sp macro="" textlink="">
      <xdr:nvSpPr>
        <xdr:cNvPr id="318" name="楕円 317"/>
        <xdr:cNvSpPr/>
      </xdr:nvSpPr>
      <xdr:spPr>
        <a:xfrm>
          <a:off x="6921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141114</xdr:rowOff>
    </xdr:from>
    <xdr:ext cx="469744" cy="259045"/>
    <xdr:sp macro="" textlink="">
      <xdr:nvSpPr>
        <xdr:cNvPr id="319" name="テキスト ボックス 318"/>
        <xdr:cNvSpPr txBox="1"/>
      </xdr:nvSpPr>
      <xdr:spPr>
        <a:xfrm>
          <a:off x="6737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85789</xdr:rowOff>
    </xdr:from>
    <xdr:to>
      <xdr:col>55</xdr:col>
      <xdr:colOff>0</xdr:colOff>
      <xdr:row>54</xdr:row>
      <xdr:rowOff>98019</xdr:rowOff>
    </xdr:to>
    <xdr:cxnSp macro="">
      <xdr:nvCxnSpPr>
        <xdr:cNvPr id="348" name="直線コネクタ 347"/>
        <xdr:cNvCxnSpPr/>
      </xdr:nvCxnSpPr>
      <xdr:spPr>
        <a:xfrm flipV="1">
          <a:off x="9639300" y="9172639"/>
          <a:ext cx="838200" cy="1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43879</xdr:rowOff>
    </xdr:from>
    <xdr:to>
      <xdr:col>50</xdr:col>
      <xdr:colOff>114300</xdr:colOff>
      <xdr:row>54</xdr:row>
      <xdr:rowOff>98019</xdr:rowOff>
    </xdr:to>
    <xdr:cxnSp macro="">
      <xdr:nvCxnSpPr>
        <xdr:cNvPr id="351" name="直線コネクタ 350"/>
        <xdr:cNvCxnSpPr/>
      </xdr:nvCxnSpPr>
      <xdr:spPr>
        <a:xfrm>
          <a:off x="8750300" y="9302179"/>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80531</xdr:rowOff>
    </xdr:from>
    <xdr:to>
      <xdr:col>45</xdr:col>
      <xdr:colOff>177800</xdr:colOff>
      <xdr:row>54</xdr:row>
      <xdr:rowOff>43879</xdr:rowOff>
    </xdr:to>
    <xdr:cxnSp macro="">
      <xdr:nvCxnSpPr>
        <xdr:cNvPr id="354" name="直線コネクタ 353"/>
        <xdr:cNvCxnSpPr/>
      </xdr:nvCxnSpPr>
      <xdr:spPr>
        <a:xfrm>
          <a:off x="7861300" y="8995931"/>
          <a:ext cx="889000" cy="3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80531</xdr:rowOff>
    </xdr:from>
    <xdr:to>
      <xdr:col>41</xdr:col>
      <xdr:colOff>50800</xdr:colOff>
      <xdr:row>53</xdr:row>
      <xdr:rowOff>9931</xdr:rowOff>
    </xdr:to>
    <xdr:cxnSp macro="">
      <xdr:nvCxnSpPr>
        <xdr:cNvPr id="357" name="直線コネクタ 356"/>
        <xdr:cNvCxnSpPr/>
      </xdr:nvCxnSpPr>
      <xdr:spPr>
        <a:xfrm flipV="1">
          <a:off x="6972300" y="8995931"/>
          <a:ext cx="8890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34989</xdr:rowOff>
    </xdr:from>
    <xdr:to>
      <xdr:col>55</xdr:col>
      <xdr:colOff>50800</xdr:colOff>
      <xdr:row>53</xdr:row>
      <xdr:rowOff>136589</xdr:rowOff>
    </xdr:to>
    <xdr:sp macro="" textlink="">
      <xdr:nvSpPr>
        <xdr:cNvPr id="367" name="楕円 366"/>
        <xdr:cNvSpPr/>
      </xdr:nvSpPr>
      <xdr:spPr>
        <a:xfrm>
          <a:off x="10426700" y="91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57866</xdr:rowOff>
    </xdr:from>
    <xdr:ext cx="534377" cy="259045"/>
    <xdr:sp macro="" textlink="">
      <xdr:nvSpPr>
        <xdr:cNvPr id="368" name="農林水産業費該当値テキスト"/>
        <xdr:cNvSpPr txBox="1"/>
      </xdr:nvSpPr>
      <xdr:spPr>
        <a:xfrm>
          <a:off x="10528300"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47219</xdr:rowOff>
    </xdr:from>
    <xdr:to>
      <xdr:col>50</xdr:col>
      <xdr:colOff>165100</xdr:colOff>
      <xdr:row>54</xdr:row>
      <xdr:rowOff>148819</xdr:rowOff>
    </xdr:to>
    <xdr:sp macro="" textlink="">
      <xdr:nvSpPr>
        <xdr:cNvPr id="369" name="楕円 368"/>
        <xdr:cNvSpPr/>
      </xdr:nvSpPr>
      <xdr:spPr>
        <a:xfrm>
          <a:off x="9588500" y="93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165346</xdr:rowOff>
    </xdr:from>
    <xdr:ext cx="534377" cy="259045"/>
    <xdr:sp macro="" textlink="">
      <xdr:nvSpPr>
        <xdr:cNvPr id="370" name="テキスト ボックス 369"/>
        <xdr:cNvSpPr txBox="1"/>
      </xdr:nvSpPr>
      <xdr:spPr>
        <a:xfrm>
          <a:off x="9372111" y="90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164529</xdr:rowOff>
    </xdr:from>
    <xdr:to>
      <xdr:col>46</xdr:col>
      <xdr:colOff>38100</xdr:colOff>
      <xdr:row>54</xdr:row>
      <xdr:rowOff>94679</xdr:rowOff>
    </xdr:to>
    <xdr:sp macro="" textlink="">
      <xdr:nvSpPr>
        <xdr:cNvPr id="371" name="楕円 370"/>
        <xdr:cNvSpPr/>
      </xdr:nvSpPr>
      <xdr:spPr>
        <a:xfrm>
          <a:off x="8699500" y="92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111206</xdr:rowOff>
    </xdr:from>
    <xdr:ext cx="534377" cy="259045"/>
    <xdr:sp macro="" textlink="">
      <xdr:nvSpPr>
        <xdr:cNvPr id="372" name="テキスト ボックス 371"/>
        <xdr:cNvSpPr txBox="1"/>
      </xdr:nvSpPr>
      <xdr:spPr>
        <a:xfrm>
          <a:off x="8483111" y="90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29731</xdr:rowOff>
    </xdr:from>
    <xdr:to>
      <xdr:col>41</xdr:col>
      <xdr:colOff>101600</xdr:colOff>
      <xdr:row>52</xdr:row>
      <xdr:rowOff>131331</xdr:rowOff>
    </xdr:to>
    <xdr:sp macro="" textlink="">
      <xdr:nvSpPr>
        <xdr:cNvPr id="373" name="楕円 372"/>
        <xdr:cNvSpPr/>
      </xdr:nvSpPr>
      <xdr:spPr>
        <a:xfrm>
          <a:off x="7810500" y="89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147858</xdr:rowOff>
    </xdr:from>
    <xdr:ext cx="534377" cy="259045"/>
    <xdr:sp macro="" textlink="">
      <xdr:nvSpPr>
        <xdr:cNvPr id="374" name="テキスト ボックス 373"/>
        <xdr:cNvSpPr txBox="1"/>
      </xdr:nvSpPr>
      <xdr:spPr>
        <a:xfrm>
          <a:off x="7594111" y="872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130581</xdr:rowOff>
    </xdr:from>
    <xdr:to>
      <xdr:col>36</xdr:col>
      <xdr:colOff>165100</xdr:colOff>
      <xdr:row>53</xdr:row>
      <xdr:rowOff>60731</xdr:rowOff>
    </xdr:to>
    <xdr:sp macro="" textlink="">
      <xdr:nvSpPr>
        <xdr:cNvPr id="375" name="楕円 374"/>
        <xdr:cNvSpPr/>
      </xdr:nvSpPr>
      <xdr:spPr>
        <a:xfrm>
          <a:off x="6921500" y="90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77258</xdr:rowOff>
    </xdr:from>
    <xdr:ext cx="534377" cy="259045"/>
    <xdr:sp macro="" textlink="">
      <xdr:nvSpPr>
        <xdr:cNvPr id="376" name="テキスト ボックス 375"/>
        <xdr:cNvSpPr txBox="1"/>
      </xdr:nvSpPr>
      <xdr:spPr>
        <a:xfrm>
          <a:off x="6705111" y="88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46856</xdr:rowOff>
    </xdr:from>
    <xdr:to>
      <xdr:col>55</xdr:col>
      <xdr:colOff>0</xdr:colOff>
      <xdr:row>76</xdr:row>
      <xdr:rowOff>103287</xdr:rowOff>
    </xdr:to>
    <xdr:cxnSp macro="">
      <xdr:nvCxnSpPr>
        <xdr:cNvPr id="407" name="直線コネクタ 406"/>
        <xdr:cNvCxnSpPr/>
      </xdr:nvCxnSpPr>
      <xdr:spPr>
        <a:xfrm flipV="1">
          <a:off x="9639300" y="13077056"/>
          <a:ext cx="8382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152338</xdr:rowOff>
    </xdr:from>
    <xdr:to>
      <xdr:col>50</xdr:col>
      <xdr:colOff>114300</xdr:colOff>
      <xdr:row>76</xdr:row>
      <xdr:rowOff>103287</xdr:rowOff>
    </xdr:to>
    <xdr:cxnSp macro="">
      <xdr:nvCxnSpPr>
        <xdr:cNvPr id="410" name="直線コネクタ 409"/>
        <xdr:cNvCxnSpPr/>
      </xdr:nvCxnSpPr>
      <xdr:spPr>
        <a:xfrm>
          <a:off x="8750300" y="13011088"/>
          <a:ext cx="889000" cy="12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152338</xdr:rowOff>
    </xdr:from>
    <xdr:to>
      <xdr:col>45</xdr:col>
      <xdr:colOff>177800</xdr:colOff>
      <xdr:row>77</xdr:row>
      <xdr:rowOff>93621</xdr:rowOff>
    </xdr:to>
    <xdr:cxnSp macro="">
      <xdr:nvCxnSpPr>
        <xdr:cNvPr id="413" name="直線コネクタ 412"/>
        <xdr:cNvCxnSpPr/>
      </xdr:nvCxnSpPr>
      <xdr:spPr>
        <a:xfrm flipV="1">
          <a:off x="7861300" y="13011088"/>
          <a:ext cx="889000" cy="28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32748</xdr:rowOff>
    </xdr:from>
    <xdr:to>
      <xdr:col>41</xdr:col>
      <xdr:colOff>50800</xdr:colOff>
      <xdr:row>77</xdr:row>
      <xdr:rowOff>93621</xdr:rowOff>
    </xdr:to>
    <xdr:cxnSp macro="">
      <xdr:nvCxnSpPr>
        <xdr:cNvPr id="416" name="直線コネクタ 415"/>
        <xdr:cNvCxnSpPr/>
      </xdr:nvCxnSpPr>
      <xdr:spPr>
        <a:xfrm>
          <a:off x="6972300" y="13234398"/>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167506</xdr:rowOff>
    </xdr:from>
    <xdr:to>
      <xdr:col>55</xdr:col>
      <xdr:colOff>50800</xdr:colOff>
      <xdr:row>76</xdr:row>
      <xdr:rowOff>97656</xdr:rowOff>
    </xdr:to>
    <xdr:sp macro="" textlink="">
      <xdr:nvSpPr>
        <xdr:cNvPr id="426" name="楕円 425"/>
        <xdr:cNvSpPr/>
      </xdr:nvSpPr>
      <xdr:spPr>
        <a:xfrm>
          <a:off x="10426700" y="13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18933</xdr:rowOff>
    </xdr:from>
    <xdr:ext cx="534377" cy="259045"/>
    <xdr:sp macro="" textlink="">
      <xdr:nvSpPr>
        <xdr:cNvPr id="427" name="商工費該当値テキスト"/>
        <xdr:cNvSpPr txBox="1"/>
      </xdr:nvSpPr>
      <xdr:spPr>
        <a:xfrm>
          <a:off x="10528300" y="128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52487</xdr:rowOff>
    </xdr:from>
    <xdr:to>
      <xdr:col>50</xdr:col>
      <xdr:colOff>165100</xdr:colOff>
      <xdr:row>76</xdr:row>
      <xdr:rowOff>154087</xdr:rowOff>
    </xdr:to>
    <xdr:sp macro="" textlink="">
      <xdr:nvSpPr>
        <xdr:cNvPr id="428" name="楕円 427"/>
        <xdr:cNvSpPr/>
      </xdr:nvSpPr>
      <xdr:spPr>
        <a:xfrm>
          <a:off x="9588500" y="130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170614</xdr:rowOff>
    </xdr:from>
    <xdr:ext cx="534377" cy="259045"/>
    <xdr:sp macro="" textlink="">
      <xdr:nvSpPr>
        <xdr:cNvPr id="429" name="テキスト ボックス 428"/>
        <xdr:cNvSpPr txBox="1"/>
      </xdr:nvSpPr>
      <xdr:spPr>
        <a:xfrm>
          <a:off x="9372111" y="128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101538</xdr:rowOff>
    </xdr:from>
    <xdr:to>
      <xdr:col>46</xdr:col>
      <xdr:colOff>38100</xdr:colOff>
      <xdr:row>76</xdr:row>
      <xdr:rowOff>31688</xdr:rowOff>
    </xdr:to>
    <xdr:sp macro="" textlink="">
      <xdr:nvSpPr>
        <xdr:cNvPr id="430" name="楕円 429"/>
        <xdr:cNvSpPr/>
      </xdr:nvSpPr>
      <xdr:spPr>
        <a:xfrm>
          <a:off x="86995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48215</xdr:rowOff>
    </xdr:from>
    <xdr:ext cx="534377" cy="259045"/>
    <xdr:sp macro="" textlink="">
      <xdr:nvSpPr>
        <xdr:cNvPr id="431" name="テキスト ボックス 430"/>
        <xdr:cNvSpPr txBox="1"/>
      </xdr:nvSpPr>
      <xdr:spPr>
        <a:xfrm>
          <a:off x="8483111" y="127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42821</xdr:rowOff>
    </xdr:from>
    <xdr:to>
      <xdr:col>41</xdr:col>
      <xdr:colOff>101600</xdr:colOff>
      <xdr:row>77</xdr:row>
      <xdr:rowOff>144421</xdr:rowOff>
    </xdr:to>
    <xdr:sp macro="" textlink="">
      <xdr:nvSpPr>
        <xdr:cNvPr id="432" name="楕円 431"/>
        <xdr:cNvSpPr/>
      </xdr:nvSpPr>
      <xdr:spPr>
        <a:xfrm>
          <a:off x="7810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160948</xdr:rowOff>
    </xdr:from>
    <xdr:ext cx="534377" cy="259045"/>
    <xdr:sp macro="" textlink="">
      <xdr:nvSpPr>
        <xdr:cNvPr id="433" name="テキスト ボックス 432"/>
        <xdr:cNvSpPr txBox="1"/>
      </xdr:nvSpPr>
      <xdr:spPr>
        <a:xfrm>
          <a:off x="7594111" y="130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153398</xdr:rowOff>
    </xdr:from>
    <xdr:to>
      <xdr:col>36</xdr:col>
      <xdr:colOff>165100</xdr:colOff>
      <xdr:row>77</xdr:row>
      <xdr:rowOff>83548</xdr:rowOff>
    </xdr:to>
    <xdr:sp macro="" textlink="">
      <xdr:nvSpPr>
        <xdr:cNvPr id="434" name="楕円 433"/>
        <xdr:cNvSpPr/>
      </xdr:nvSpPr>
      <xdr:spPr>
        <a:xfrm>
          <a:off x="69215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100075</xdr:rowOff>
    </xdr:from>
    <xdr:ext cx="534377" cy="259045"/>
    <xdr:sp macro="" textlink="">
      <xdr:nvSpPr>
        <xdr:cNvPr id="435" name="テキスト ボックス 434"/>
        <xdr:cNvSpPr txBox="1"/>
      </xdr:nvSpPr>
      <xdr:spPr>
        <a:xfrm>
          <a:off x="6705111" y="129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37858</xdr:rowOff>
    </xdr:from>
    <xdr:to>
      <xdr:col>54</xdr:col>
      <xdr:colOff>189865</xdr:colOff>
      <xdr:row>98</xdr:row>
      <xdr:rowOff>143929</xdr:rowOff>
    </xdr:to>
    <xdr:cxnSp macro="">
      <xdr:nvCxnSpPr>
        <xdr:cNvPr id="460" name="直線コネクタ 459"/>
        <xdr:cNvCxnSpPr/>
      </xdr:nvCxnSpPr>
      <xdr:spPr>
        <a:xfrm flipV="1">
          <a:off x="10475595" y="15811258"/>
          <a:ext cx="127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147756</xdr:rowOff>
    </xdr:from>
    <xdr:ext cx="534377" cy="259045"/>
    <xdr:sp macro="" textlink="">
      <xdr:nvSpPr>
        <xdr:cNvPr id="461" name="土木費最小値テキスト"/>
        <xdr:cNvSpPr txBox="1"/>
      </xdr:nvSpPr>
      <xdr:spPr>
        <a:xfrm>
          <a:off x="10528300" y="16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143929</xdr:rowOff>
    </xdr:from>
    <xdr:to>
      <xdr:col>55</xdr:col>
      <xdr:colOff>88900</xdr:colOff>
      <xdr:row>98</xdr:row>
      <xdr:rowOff>143929</xdr:rowOff>
    </xdr:to>
    <xdr:cxnSp macro="">
      <xdr:nvCxnSpPr>
        <xdr:cNvPr id="462" name="直線コネクタ 461"/>
        <xdr:cNvCxnSpPr/>
      </xdr:nvCxnSpPr>
      <xdr:spPr>
        <a:xfrm>
          <a:off x="10388600" y="16946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155985</xdr:rowOff>
    </xdr:from>
    <xdr:ext cx="534377" cy="259045"/>
    <xdr:sp macro="" textlink="">
      <xdr:nvSpPr>
        <xdr:cNvPr id="463" name="土木費最大値テキスト"/>
        <xdr:cNvSpPr txBox="1"/>
      </xdr:nvSpPr>
      <xdr:spPr>
        <a:xfrm>
          <a:off x="10528300" y="155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37858</xdr:rowOff>
    </xdr:from>
    <xdr:to>
      <xdr:col>55</xdr:col>
      <xdr:colOff>88900</xdr:colOff>
      <xdr:row>92</xdr:row>
      <xdr:rowOff>37858</xdr:rowOff>
    </xdr:to>
    <xdr:cxnSp macro="">
      <xdr:nvCxnSpPr>
        <xdr:cNvPr id="464" name="直線コネクタ 463"/>
        <xdr:cNvCxnSpPr/>
      </xdr:nvCxnSpPr>
      <xdr:spPr>
        <a:xfrm>
          <a:off x="10388600" y="1581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131927</xdr:rowOff>
    </xdr:from>
    <xdr:to>
      <xdr:col>55</xdr:col>
      <xdr:colOff>0</xdr:colOff>
      <xdr:row>92</xdr:row>
      <xdr:rowOff>37858</xdr:rowOff>
    </xdr:to>
    <xdr:cxnSp macro="">
      <xdr:nvCxnSpPr>
        <xdr:cNvPr id="465" name="直線コネクタ 464"/>
        <xdr:cNvCxnSpPr/>
      </xdr:nvCxnSpPr>
      <xdr:spPr>
        <a:xfrm>
          <a:off x="9639300" y="15733877"/>
          <a:ext cx="8382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63937</xdr:rowOff>
    </xdr:from>
    <xdr:ext cx="534377" cy="259045"/>
    <xdr:sp macro="" textlink="">
      <xdr:nvSpPr>
        <xdr:cNvPr id="466" name="土木費平均値テキスト"/>
        <xdr:cNvSpPr txBox="1"/>
      </xdr:nvSpPr>
      <xdr:spPr>
        <a:xfrm>
          <a:off x="10528300" y="16523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85510</xdr:rowOff>
    </xdr:from>
    <xdr:to>
      <xdr:col>55</xdr:col>
      <xdr:colOff>50800</xdr:colOff>
      <xdr:row>97</xdr:row>
      <xdr:rowOff>15660</xdr:rowOff>
    </xdr:to>
    <xdr:sp macro="" textlink="">
      <xdr:nvSpPr>
        <xdr:cNvPr id="467" name="フローチャート: 判断 466"/>
        <xdr:cNvSpPr/>
      </xdr:nvSpPr>
      <xdr:spPr>
        <a:xfrm>
          <a:off x="10426700" y="165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131927</xdr:rowOff>
    </xdr:from>
    <xdr:to>
      <xdr:col>50</xdr:col>
      <xdr:colOff>114300</xdr:colOff>
      <xdr:row>92</xdr:row>
      <xdr:rowOff>92856</xdr:rowOff>
    </xdr:to>
    <xdr:cxnSp macro="">
      <xdr:nvCxnSpPr>
        <xdr:cNvPr id="468" name="直線コネクタ 467"/>
        <xdr:cNvCxnSpPr/>
      </xdr:nvCxnSpPr>
      <xdr:spPr>
        <a:xfrm flipV="1">
          <a:off x="8750300" y="15733877"/>
          <a:ext cx="8890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81851</xdr:rowOff>
    </xdr:from>
    <xdr:to>
      <xdr:col>50</xdr:col>
      <xdr:colOff>165100</xdr:colOff>
      <xdr:row>97</xdr:row>
      <xdr:rowOff>12001</xdr:rowOff>
    </xdr:to>
    <xdr:sp macro="" textlink="">
      <xdr:nvSpPr>
        <xdr:cNvPr id="469" name="フローチャート: 判断 468"/>
        <xdr:cNvSpPr/>
      </xdr:nvSpPr>
      <xdr:spPr>
        <a:xfrm>
          <a:off x="95885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3128</xdr:rowOff>
    </xdr:from>
    <xdr:ext cx="534377" cy="259045"/>
    <xdr:sp macro="" textlink="">
      <xdr:nvSpPr>
        <xdr:cNvPr id="470" name="テキスト ボックス 469"/>
        <xdr:cNvSpPr txBox="1"/>
      </xdr:nvSpPr>
      <xdr:spPr>
        <a:xfrm>
          <a:off x="9372111" y="166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92856</xdr:rowOff>
    </xdr:from>
    <xdr:to>
      <xdr:col>45</xdr:col>
      <xdr:colOff>177800</xdr:colOff>
      <xdr:row>94</xdr:row>
      <xdr:rowOff>8655</xdr:rowOff>
    </xdr:to>
    <xdr:cxnSp macro="">
      <xdr:nvCxnSpPr>
        <xdr:cNvPr id="471" name="直線コネクタ 470"/>
        <xdr:cNvCxnSpPr/>
      </xdr:nvCxnSpPr>
      <xdr:spPr>
        <a:xfrm flipV="1">
          <a:off x="7861300" y="15866256"/>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94959</xdr:rowOff>
    </xdr:from>
    <xdr:to>
      <xdr:col>46</xdr:col>
      <xdr:colOff>38100</xdr:colOff>
      <xdr:row>97</xdr:row>
      <xdr:rowOff>25109</xdr:rowOff>
    </xdr:to>
    <xdr:sp macro="" textlink="">
      <xdr:nvSpPr>
        <xdr:cNvPr id="472" name="フローチャート: 判断 471"/>
        <xdr:cNvSpPr/>
      </xdr:nvSpPr>
      <xdr:spPr>
        <a:xfrm>
          <a:off x="8699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xdr:rowOff>
    </xdr:from>
    <xdr:ext cx="534377" cy="259045"/>
    <xdr:sp macro="" textlink="">
      <xdr:nvSpPr>
        <xdr:cNvPr id="473" name="テキスト ボックス 472"/>
        <xdr:cNvSpPr txBox="1"/>
      </xdr:nvSpPr>
      <xdr:spPr>
        <a:xfrm>
          <a:off x="8483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8655</xdr:rowOff>
    </xdr:from>
    <xdr:to>
      <xdr:col>41</xdr:col>
      <xdr:colOff>50800</xdr:colOff>
      <xdr:row>94</xdr:row>
      <xdr:rowOff>26485</xdr:rowOff>
    </xdr:to>
    <xdr:cxnSp macro="">
      <xdr:nvCxnSpPr>
        <xdr:cNvPr id="474" name="直線コネクタ 473"/>
        <xdr:cNvCxnSpPr/>
      </xdr:nvCxnSpPr>
      <xdr:spPr>
        <a:xfrm flipV="1">
          <a:off x="6972300" y="1612495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5" name="フローチャート: 判断 474"/>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6" name="テキスト ボックス 475"/>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7" name="フローチャート: 判断 476"/>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8" name="テキスト ボックス 477"/>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158508</xdr:rowOff>
    </xdr:from>
    <xdr:to>
      <xdr:col>55</xdr:col>
      <xdr:colOff>50800</xdr:colOff>
      <xdr:row>92</xdr:row>
      <xdr:rowOff>88658</xdr:rowOff>
    </xdr:to>
    <xdr:sp macro="" textlink="">
      <xdr:nvSpPr>
        <xdr:cNvPr id="484" name="楕円 483"/>
        <xdr:cNvSpPr/>
      </xdr:nvSpPr>
      <xdr:spPr>
        <a:xfrm>
          <a:off x="10426700" y="157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111535</xdr:rowOff>
    </xdr:from>
    <xdr:ext cx="534377" cy="259045"/>
    <xdr:sp macro="" textlink="">
      <xdr:nvSpPr>
        <xdr:cNvPr id="485" name="土木費該当値テキスト"/>
        <xdr:cNvSpPr txBox="1"/>
      </xdr:nvSpPr>
      <xdr:spPr>
        <a:xfrm>
          <a:off x="10528300" y="157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81127</xdr:rowOff>
    </xdr:from>
    <xdr:to>
      <xdr:col>50</xdr:col>
      <xdr:colOff>165100</xdr:colOff>
      <xdr:row>92</xdr:row>
      <xdr:rowOff>11277</xdr:rowOff>
    </xdr:to>
    <xdr:sp macro="" textlink="">
      <xdr:nvSpPr>
        <xdr:cNvPr id="486" name="楕円 485"/>
        <xdr:cNvSpPr/>
      </xdr:nvSpPr>
      <xdr:spPr>
        <a:xfrm>
          <a:off x="9588500" y="156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27804</xdr:rowOff>
    </xdr:from>
    <xdr:ext cx="534377" cy="259045"/>
    <xdr:sp macro="" textlink="">
      <xdr:nvSpPr>
        <xdr:cNvPr id="487" name="テキスト ボックス 486"/>
        <xdr:cNvSpPr txBox="1"/>
      </xdr:nvSpPr>
      <xdr:spPr>
        <a:xfrm>
          <a:off x="9372111" y="154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42056</xdr:rowOff>
    </xdr:from>
    <xdr:to>
      <xdr:col>46</xdr:col>
      <xdr:colOff>38100</xdr:colOff>
      <xdr:row>92</xdr:row>
      <xdr:rowOff>143656</xdr:rowOff>
    </xdr:to>
    <xdr:sp macro="" textlink="">
      <xdr:nvSpPr>
        <xdr:cNvPr id="488" name="楕円 487"/>
        <xdr:cNvSpPr/>
      </xdr:nvSpPr>
      <xdr:spPr>
        <a:xfrm>
          <a:off x="8699500" y="158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160183</xdr:rowOff>
    </xdr:from>
    <xdr:ext cx="534377" cy="259045"/>
    <xdr:sp macro="" textlink="">
      <xdr:nvSpPr>
        <xdr:cNvPr id="489" name="テキスト ボックス 488"/>
        <xdr:cNvSpPr txBox="1"/>
      </xdr:nvSpPr>
      <xdr:spPr>
        <a:xfrm>
          <a:off x="8483111" y="155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129305</xdr:rowOff>
    </xdr:from>
    <xdr:to>
      <xdr:col>41</xdr:col>
      <xdr:colOff>101600</xdr:colOff>
      <xdr:row>94</xdr:row>
      <xdr:rowOff>59455</xdr:rowOff>
    </xdr:to>
    <xdr:sp macro="" textlink="">
      <xdr:nvSpPr>
        <xdr:cNvPr id="490" name="楕円 489"/>
        <xdr:cNvSpPr/>
      </xdr:nvSpPr>
      <xdr:spPr>
        <a:xfrm>
          <a:off x="7810500" y="160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75982</xdr:rowOff>
    </xdr:from>
    <xdr:ext cx="534377" cy="259045"/>
    <xdr:sp macro="" textlink="">
      <xdr:nvSpPr>
        <xdr:cNvPr id="491" name="テキスト ボックス 490"/>
        <xdr:cNvSpPr txBox="1"/>
      </xdr:nvSpPr>
      <xdr:spPr>
        <a:xfrm>
          <a:off x="7594111" y="158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147135</xdr:rowOff>
    </xdr:from>
    <xdr:to>
      <xdr:col>36</xdr:col>
      <xdr:colOff>165100</xdr:colOff>
      <xdr:row>94</xdr:row>
      <xdr:rowOff>77285</xdr:rowOff>
    </xdr:to>
    <xdr:sp macro="" textlink="">
      <xdr:nvSpPr>
        <xdr:cNvPr id="492" name="楕円 491"/>
        <xdr:cNvSpPr/>
      </xdr:nvSpPr>
      <xdr:spPr>
        <a:xfrm>
          <a:off x="6921500" y="16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93812</xdr:rowOff>
    </xdr:from>
    <xdr:ext cx="534377" cy="259045"/>
    <xdr:sp macro="" textlink="">
      <xdr:nvSpPr>
        <xdr:cNvPr id="493" name="テキスト ボックス 492"/>
        <xdr:cNvSpPr txBox="1"/>
      </xdr:nvSpPr>
      <xdr:spPr>
        <a:xfrm>
          <a:off x="6705111" y="158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24166</xdr:rowOff>
    </xdr:from>
    <xdr:to>
      <xdr:col>85</xdr:col>
      <xdr:colOff>127000</xdr:colOff>
      <xdr:row>35</xdr:row>
      <xdr:rowOff>71440</xdr:rowOff>
    </xdr:to>
    <xdr:cxnSp macro="">
      <xdr:nvCxnSpPr>
        <xdr:cNvPr id="521" name="直線コネクタ 520"/>
        <xdr:cNvCxnSpPr/>
      </xdr:nvCxnSpPr>
      <xdr:spPr>
        <a:xfrm>
          <a:off x="15481300" y="5853466"/>
          <a:ext cx="838200" cy="2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2" name="消防費平均値テキスト"/>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24166</xdr:rowOff>
    </xdr:from>
    <xdr:to>
      <xdr:col>81</xdr:col>
      <xdr:colOff>50800</xdr:colOff>
      <xdr:row>34</xdr:row>
      <xdr:rowOff>87625</xdr:rowOff>
    </xdr:to>
    <xdr:cxnSp macro="">
      <xdr:nvCxnSpPr>
        <xdr:cNvPr id="524" name="直線コネクタ 523"/>
        <xdr:cNvCxnSpPr/>
      </xdr:nvCxnSpPr>
      <xdr:spPr>
        <a:xfrm flipV="1">
          <a:off x="14592300" y="5853466"/>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6" name="テキスト ボックス 525"/>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87625</xdr:rowOff>
    </xdr:from>
    <xdr:to>
      <xdr:col>76</xdr:col>
      <xdr:colOff>114300</xdr:colOff>
      <xdr:row>34</xdr:row>
      <xdr:rowOff>91557</xdr:rowOff>
    </xdr:to>
    <xdr:cxnSp macro="">
      <xdr:nvCxnSpPr>
        <xdr:cNvPr id="527" name="直線コネクタ 526"/>
        <xdr:cNvCxnSpPr/>
      </xdr:nvCxnSpPr>
      <xdr:spPr>
        <a:xfrm flipV="1">
          <a:off x="13703300" y="591692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9" name="テキスト ボックス 528"/>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91557</xdr:rowOff>
    </xdr:from>
    <xdr:to>
      <xdr:col>71</xdr:col>
      <xdr:colOff>177800</xdr:colOff>
      <xdr:row>35</xdr:row>
      <xdr:rowOff>93477</xdr:rowOff>
    </xdr:to>
    <xdr:cxnSp macro="">
      <xdr:nvCxnSpPr>
        <xdr:cNvPr id="530" name="直線コネクタ 529"/>
        <xdr:cNvCxnSpPr/>
      </xdr:nvCxnSpPr>
      <xdr:spPr>
        <a:xfrm flipV="1">
          <a:off x="12814300" y="5920857"/>
          <a:ext cx="889000" cy="1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32" name="テキスト ボックス 531"/>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4" name="テキスト ボックス 533"/>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20640</xdr:rowOff>
    </xdr:from>
    <xdr:to>
      <xdr:col>85</xdr:col>
      <xdr:colOff>177800</xdr:colOff>
      <xdr:row>35</xdr:row>
      <xdr:rowOff>122240</xdr:rowOff>
    </xdr:to>
    <xdr:sp macro="" textlink="">
      <xdr:nvSpPr>
        <xdr:cNvPr id="540" name="楕円 539"/>
        <xdr:cNvSpPr/>
      </xdr:nvSpPr>
      <xdr:spPr>
        <a:xfrm>
          <a:off x="16268700" y="60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43517</xdr:rowOff>
    </xdr:from>
    <xdr:ext cx="534377" cy="259045"/>
    <xdr:sp macro="" textlink="">
      <xdr:nvSpPr>
        <xdr:cNvPr id="541" name="消防費該当値テキスト"/>
        <xdr:cNvSpPr txBox="1"/>
      </xdr:nvSpPr>
      <xdr:spPr>
        <a:xfrm>
          <a:off x="16370300" y="58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144816</xdr:rowOff>
    </xdr:from>
    <xdr:to>
      <xdr:col>81</xdr:col>
      <xdr:colOff>101600</xdr:colOff>
      <xdr:row>34</xdr:row>
      <xdr:rowOff>74966</xdr:rowOff>
    </xdr:to>
    <xdr:sp macro="" textlink="">
      <xdr:nvSpPr>
        <xdr:cNvPr id="542" name="楕円 541"/>
        <xdr:cNvSpPr/>
      </xdr:nvSpPr>
      <xdr:spPr>
        <a:xfrm>
          <a:off x="15430500" y="58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91493</xdr:rowOff>
    </xdr:from>
    <xdr:ext cx="534377" cy="259045"/>
    <xdr:sp macro="" textlink="">
      <xdr:nvSpPr>
        <xdr:cNvPr id="543" name="テキスト ボックス 542"/>
        <xdr:cNvSpPr txBox="1"/>
      </xdr:nvSpPr>
      <xdr:spPr>
        <a:xfrm>
          <a:off x="15214111" y="55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36825</xdr:rowOff>
    </xdr:from>
    <xdr:to>
      <xdr:col>76</xdr:col>
      <xdr:colOff>165100</xdr:colOff>
      <xdr:row>34</xdr:row>
      <xdr:rowOff>138425</xdr:rowOff>
    </xdr:to>
    <xdr:sp macro="" textlink="">
      <xdr:nvSpPr>
        <xdr:cNvPr id="544" name="楕円 543"/>
        <xdr:cNvSpPr/>
      </xdr:nvSpPr>
      <xdr:spPr>
        <a:xfrm>
          <a:off x="14541500" y="58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154952</xdr:rowOff>
    </xdr:from>
    <xdr:ext cx="534377" cy="259045"/>
    <xdr:sp macro="" textlink="">
      <xdr:nvSpPr>
        <xdr:cNvPr id="545" name="テキスト ボックス 544"/>
        <xdr:cNvSpPr txBox="1"/>
      </xdr:nvSpPr>
      <xdr:spPr>
        <a:xfrm>
          <a:off x="14325111" y="56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40757</xdr:rowOff>
    </xdr:from>
    <xdr:to>
      <xdr:col>72</xdr:col>
      <xdr:colOff>38100</xdr:colOff>
      <xdr:row>34</xdr:row>
      <xdr:rowOff>142357</xdr:rowOff>
    </xdr:to>
    <xdr:sp macro="" textlink="">
      <xdr:nvSpPr>
        <xdr:cNvPr id="546" name="楕円 545"/>
        <xdr:cNvSpPr/>
      </xdr:nvSpPr>
      <xdr:spPr>
        <a:xfrm>
          <a:off x="13652500" y="5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158884</xdr:rowOff>
    </xdr:from>
    <xdr:ext cx="534377" cy="259045"/>
    <xdr:sp macro="" textlink="">
      <xdr:nvSpPr>
        <xdr:cNvPr id="547" name="テキスト ボックス 546"/>
        <xdr:cNvSpPr txBox="1"/>
      </xdr:nvSpPr>
      <xdr:spPr>
        <a:xfrm>
          <a:off x="13436111" y="5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42677</xdr:rowOff>
    </xdr:from>
    <xdr:to>
      <xdr:col>67</xdr:col>
      <xdr:colOff>101600</xdr:colOff>
      <xdr:row>35</xdr:row>
      <xdr:rowOff>144277</xdr:rowOff>
    </xdr:to>
    <xdr:sp macro="" textlink="">
      <xdr:nvSpPr>
        <xdr:cNvPr id="548" name="楕円 547"/>
        <xdr:cNvSpPr/>
      </xdr:nvSpPr>
      <xdr:spPr>
        <a:xfrm>
          <a:off x="12763500" y="60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160804</xdr:rowOff>
    </xdr:from>
    <xdr:ext cx="534377" cy="259045"/>
    <xdr:sp macro="" textlink="">
      <xdr:nvSpPr>
        <xdr:cNvPr id="549" name="テキスト ボックス 548"/>
        <xdr:cNvSpPr txBox="1"/>
      </xdr:nvSpPr>
      <xdr:spPr>
        <a:xfrm>
          <a:off x="12547111" y="58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90926</xdr:rowOff>
    </xdr:from>
    <xdr:to>
      <xdr:col>85</xdr:col>
      <xdr:colOff>127000</xdr:colOff>
      <xdr:row>53</xdr:row>
      <xdr:rowOff>94666</xdr:rowOff>
    </xdr:to>
    <xdr:cxnSp macro="">
      <xdr:nvCxnSpPr>
        <xdr:cNvPr id="581" name="直線コネクタ 580"/>
        <xdr:cNvCxnSpPr/>
      </xdr:nvCxnSpPr>
      <xdr:spPr>
        <a:xfrm>
          <a:off x="15481300" y="9177776"/>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2" name="教育費平均値テキスト"/>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85685</xdr:rowOff>
    </xdr:from>
    <xdr:to>
      <xdr:col>81</xdr:col>
      <xdr:colOff>50800</xdr:colOff>
      <xdr:row>53</xdr:row>
      <xdr:rowOff>90926</xdr:rowOff>
    </xdr:to>
    <xdr:cxnSp macro="">
      <xdr:nvCxnSpPr>
        <xdr:cNvPr id="584" name="直線コネクタ 583"/>
        <xdr:cNvCxnSpPr/>
      </xdr:nvCxnSpPr>
      <xdr:spPr>
        <a:xfrm>
          <a:off x="14592300" y="9172535"/>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6" name="テキスト ボックス 585"/>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85685</xdr:rowOff>
    </xdr:from>
    <xdr:to>
      <xdr:col>76</xdr:col>
      <xdr:colOff>114300</xdr:colOff>
      <xdr:row>54</xdr:row>
      <xdr:rowOff>66368</xdr:rowOff>
    </xdr:to>
    <xdr:cxnSp macro="">
      <xdr:nvCxnSpPr>
        <xdr:cNvPr id="587" name="直線コネクタ 586"/>
        <xdr:cNvCxnSpPr/>
      </xdr:nvCxnSpPr>
      <xdr:spPr>
        <a:xfrm flipV="1">
          <a:off x="13703300" y="9172535"/>
          <a:ext cx="8890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9" name="テキスト ボックス 588"/>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17889</xdr:rowOff>
    </xdr:from>
    <xdr:to>
      <xdr:col>71</xdr:col>
      <xdr:colOff>177800</xdr:colOff>
      <xdr:row>54</xdr:row>
      <xdr:rowOff>66368</xdr:rowOff>
    </xdr:to>
    <xdr:cxnSp macro="">
      <xdr:nvCxnSpPr>
        <xdr:cNvPr id="590" name="直線コネクタ 589"/>
        <xdr:cNvCxnSpPr/>
      </xdr:nvCxnSpPr>
      <xdr:spPr>
        <a:xfrm>
          <a:off x="12814300" y="9276189"/>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2" name="テキスト ボックス 591"/>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4" name="テキスト ボックス 593"/>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43866</xdr:rowOff>
    </xdr:from>
    <xdr:to>
      <xdr:col>85</xdr:col>
      <xdr:colOff>177800</xdr:colOff>
      <xdr:row>53</xdr:row>
      <xdr:rowOff>145466</xdr:rowOff>
    </xdr:to>
    <xdr:sp macro="" textlink="">
      <xdr:nvSpPr>
        <xdr:cNvPr id="600" name="楕円 599"/>
        <xdr:cNvSpPr/>
      </xdr:nvSpPr>
      <xdr:spPr>
        <a:xfrm>
          <a:off x="16268700" y="91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66743</xdr:rowOff>
    </xdr:from>
    <xdr:ext cx="534377" cy="259045"/>
    <xdr:sp macro="" textlink="">
      <xdr:nvSpPr>
        <xdr:cNvPr id="601" name="教育費該当値テキスト"/>
        <xdr:cNvSpPr txBox="1"/>
      </xdr:nvSpPr>
      <xdr:spPr>
        <a:xfrm>
          <a:off x="16370300" y="89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40126</xdr:rowOff>
    </xdr:from>
    <xdr:to>
      <xdr:col>81</xdr:col>
      <xdr:colOff>101600</xdr:colOff>
      <xdr:row>53</xdr:row>
      <xdr:rowOff>141726</xdr:rowOff>
    </xdr:to>
    <xdr:sp macro="" textlink="">
      <xdr:nvSpPr>
        <xdr:cNvPr id="602" name="楕円 601"/>
        <xdr:cNvSpPr/>
      </xdr:nvSpPr>
      <xdr:spPr>
        <a:xfrm>
          <a:off x="15430500" y="91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158253</xdr:rowOff>
    </xdr:from>
    <xdr:ext cx="534377" cy="259045"/>
    <xdr:sp macro="" textlink="">
      <xdr:nvSpPr>
        <xdr:cNvPr id="603" name="テキスト ボックス 602"/>
        <xdr:cNvSpPr txBox="1"/>
      </xdr:nvSpPr>
      <xdr:spPr>
        <a:xfrm>
          <a:off x="15214111" y="89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34885</xdr:rowOff>
    </xdr:from>
    <xdr:to>
      <xdr:col>76</xdr:col>
      <xdr:colOff>165100</xdr:colOff>
      <xdr:row>53</xdr:row>
      <xdr:rowOff>136485</xdr:rowOff>
    </xdr:to>
    <xdr:sp macro="" textlink="">
      <xdr:nvSpPr>
        <xdr:cNvPr id="604" name="楕円 603"/>
        <xdr:cNvSpPr/>
      </xdr:nvSpPr>
      <xdr:spPr>
        <a:xfrm>
          <a:off x="14541500" y="91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153012</xdr:rowOff>
    </xdr:from>
    <xdr:ext cx="534377" cy="259045"/>
    <xdr:sp macro="" textlink="">
      <xdr:nvSpPr>
        <xdr:cNvPr id="605" name="テキスト ボックス 604"/>
        <xdr:cNvSpPr txBox="1"/>
      </xdr:nvSpPr>
      <xdr:spPr>
        <a:xfrm>
          <a:off x="14325111" y="88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15568</xdr:rowOff>
    </xdr:from>
    <xdr:to>
      <xdr:col>72</xdr:col>
      <xdr:colOff>38100</xdr:colOff>
      <xdr:row>54</xdr:row>
      <xdr:rowOff>117168</xdr:rowOff>
    </xdr:to>
    <xdr:sp macro="" textlink="">
      <xdr:nvSpPr>
        <xdr:cNvPr id="606" name="楕円 605"/>
        <xdr:cNvSpPr/>
      </xdr:nvSpPr>
      <xdr:spPr>
        <a:xfrm>
          <a:off x="13652500" y="92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133695</xdr:rowOff>
    </xdr:from>
    <xdr:ext cx="534377" cy="259045"/>
    <xdr:sp macro="" textlink="">
      <xdr:nvSpPr>
        <xdr:cNvPr id="607" name="テキスト ボックス 606"/>
        <xdr:cNvSpPr txBox="1"/>
      </xdr:nvSpPr>
      <xdr:spPr>
        <a:xfrm>
          <a:off x="13436111" y="90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138539</xdr:rowOff>
    </xdr:from>
    <xdr:to>
      <xdr:col>67</xdr:col>
      <xdr:colOff>101600</xdr:colOff>
      <xdr:row>54</xdr:row>
      <xdr:rowOff>68689</xdr:rowOff>
    </xdr:to>
    <xdr:sp macro="" textlink="">
      <xdr:nvSpPr>
        <xdr:cNvPr id="608" name="楕円 607"/>
        <xdr:cNvSpPr/>
      </xdr:nvSpPr>
      <xdr:spPr>
        <a:xfrm>
          <a:off x="12763500" y="92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85216</xdr:rowOff>
    </xdr:from>
    <xdr:ext cx="534377" cy="259045"/>
    <xdr:sp macro="" textlink="">
      <xdr:nvSpPr>
        <xdr:cNvPr id="609" name="テキスト ボックス 608"/>
        <xdr:cNvSpPr txBox="1"/>
      </xdr:nvSpPr>
      <xdr:spPr>
        <a:xfrm>
          <a:off x="12547111" y="90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90584</xdr:rowOff>
    </xdr:from>
    <xdr:to>
      <xdr:col>85</xdr:col>
      <xdr:colOff>127000</xdr:colOff>
      <xdr:row>79</xdr:row>
      <xdr:rowOff>94160</xdr:rowOff>
    </xdr:to>
    <xdr:cxnSp macro="">
      <xdr:nvCxnSpPr>
        <xdr:cNvPr id="640" name="直線コネクタ 639"/>
        <xdr:cNvCxnSpPr/>
      </xdr:nvCxnSpPr>
      <xdr:spPr>
        <a:xfrm>
          <a:off x="15481300" y="13635134"/>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41"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88036</xdr:rowOff>
    </xdr:from>
    <xdr:to>
      <xdr:col>81</xdr:col>
      <xdr:colOff>50800</xdr:colOff>
      <xdr:row>79</xdr:row>
      <xdr:rowOff>90584</xdr:rowOff>
    </xdr:to>
    <xdr:cxnSp macro="">
      <xdr:nvCxnSpPr>
        <xdr:cNvPr id="643" name="直線コネクタ 642"/>
        <xdr:cNvCxnSpPr/>
      </xdr:nvCxnSpPr>
      <xdr:spPr>
        <a:xfrm>
          <a:off x="14592300" y="13632586"/>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169418</xdr:rowOff>
    </xdr:from>
    <xdr:to>
      <xdr:col>76</xdr:col>
      <xdr:colOff>114300</xdr:colOff>
      <xdr:row>79</xdr:row>
      <xdr:rowOff>88036</xdr:rowOff>
    </xdr:to>
    <xdr:cxnSp macro="">
      <xdr:nvCxnSpPr>
        <xdr:cNvPr id="646" name="直線コネクタ 645"/>
        <xdr:cNvCxnSpPr/>
      </xdr:nvCxnSpPr>
      <xdr:spPr>
        <a:xfrm>
          <a:off x="13703300" y="1354251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169418</xdr:rowOff>
    </xdr:from>
    <xdr:to>
      <xdr:col>71</xdr:col>
      <xdr:colOff>177800</xdr:colOff>
      <xdr:row>79</xdr:row>
      <xdr:rowOff>43867</xdr:rowOff>
    </xdr:to>
    <xdr:cxnSp macro="">
      <xdr:nvCxnSpPr>
        <xdr:cNvPr id="649" name="直線コネクタ 648"/>
        <xdr:cNvCxnSpPr/>
      </xdr:nvCxnSpPr>
      <xdr:spPr>
        <a:xfrm flipV="1">
          <a:off x="12814300" y="13542518"/>
          <a:ext cx="889000" cy="4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51" name="テキスト ボックス 650"/>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53" name="テキスト ボックス 652"/>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43360</xdr:rowOff>
    </xdr:from>
    <xdr:to>
      <xdr:col>85</xdr:col>
      <xdr:colOff>177800</xdr:colOff>
      <xdr:row>79</xdr:row>
      <xdr:rowOff>144960</xdr:rowOff>
    </xdr:to>
    <xdr:sp macro="" textlink="">
      <xdr:nvSpPr>
        <xdr:cNvPr id="659" name="楕円 658"/>
        <xdr:cNvSpPr/>
      </xdr:nvSpPr>
      <xdr:spPr>
        <a:xfrm>
          <a:off x="16268700" y="135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78565" cy="259045"/>
    <xdr:sp macro="" textlink="">
      <xdr:nvSpPr>
        <xdr:cNvPr id="660" name="災害復旧費該当値テキスト"/>
        <xdr:cNvSpPr txBox="1"/>
      </xdr:nvSpPr>
      <xdr:spPr>
        <a:xfrm>
          <a:off x="16370300" y="1352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39784</xdr:rowOff>
    </xdr:from>
    <xdr:to>
      <xdr:col>81</xdr:col>
      <xdr:colOff>101600</xdr:colOff>
      <xdr:row>79</xdr:row>
      <xdr:rowOff>141384</xdr:rowOff>
    </xdr:to>
    <xdr:sp macro="" textlink="">
      <xdr:nvSpPr>
        <xdr:cNvPr id="661" name="楕円 660"/>
        <xdr:cNvSpPr/>
      </xdr:nvSpPr>
      <xdr:spPr>
        <a:xfrm>
          <a:off x="15430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132511</xdr:rowOff>
    </xdr:from>
    <xdr:ext cx="378565" cy="259045"/>
    <xdr:sp macro="" textlink="">
      <xdr:nvSpPr>
        <xdr:cNvPr id="662" name="テキスト ボックス 661"/>
        <xdr:cNvSpPr txBox="1"/>
      </xdr:nvSpPr>
      <xdr:spPr>
        <a:xfrm>
          <a:off x="15292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37236</xdr:rowOff>
    </xdr:from>
    <xdr:to>
      <xdr:col>76</xdr:col>
      <xdr:colOff>165100</xdr:colOff>
      <xdr:row>79</xdr:row>
      <xdr:rowOff>138836</xdr:rowOff>
    </xdr:to>
    <xdr:sp macro="" textlink="">
      <xdr:nvSpPr>
        <xdr:cNvPr id="663" name="楕円 662"/>
        <xdr:cNvSpPr/>
      </xdr:nvSpPr>
      <xdr:spPr>
        <a:xfrm>
          <a:off x="14541500" y="135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129963</xdr:rowOff>
    </xdr:from>
    <xdr:ext cx="378565" cy="259045"/>
    <xdr:sp macro="" textlink="">
      <xdr:nvSpPr>
        <xdr:cNvPr id="664" name="テキスト ボックス 663"/>
        <xdr:cNvSpPr txBox="1"/>
      </xdr:nvSpPr>
      <xdr:spPr>
        <a:xfrm>
          <a:off x="14403017" y="1367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118618</xdr:rowOff>
    </xdr:from>
    <xdr:to>
      <xdr:col>72</xdr:col>
      <xdr:colOff>38100</xdr:colOff>
      <xdr:row>79</xdr:row>
      <xdr:rowOff>48768</xdr:rowOff>
    </xdr:to>
    <xdr:sp macro="" textlink="">
      <xdr:nvSpPr>
        <xdr:cNvPr id="665" name="楕円 664"/>
        <xdr:cNvSpPr/>
      </xdr:nvSpPr>
      <xdr:spPr>
        <a:xfrm>
          <a:off x="13652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65295</xdr:rowOff>
    </xdr:from>
    <xdr:ext cx="469744" cy="259045"/>
    <xdr:sp macro="" textlink="">
      <xdr:nvSpPr>
        <xdr:cNvPr id="666" name="テキスト ボックス 665"/>
        <xdr:cNvSpPr txBox="1"/>
      </xdr:nvSpPr>
      <xdr:spPr>
        <a:xfrm>
          <a:off x="13468428" y="132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164517</xdr:rowOff>
    </xdr:from>
    <xdr:to>
      <xdr:col>67</xdr:col>
      <xdr:colOff>101600</xdr:colOff>
      <xdr:row>79</xdr:row>
      <xdr:rowOff>94667</xdr:rowOff>
    </xdr:to>
    <xdr:sp macro="" textlink="">
      <xdr:nvSpPr>
        <xdr:cNvPr id="667" name="楕円 666"/>
        <xdr:cNvSpPr/>
      </xdr:nvSpPr>
      <xdr:spPr>
        <a:xfrm>
          <a:off x="12763500" y="135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111194</xdr:rowOff>
    </xdr:from>
    <xdr:ext cx="469744" cy="259045"/>
    <xdr:sp macro="" textlink="">
      <xdr:nvSpPr>
        <xdr:cNvPr id="668" name="テキスト ボックス 667"/>
        <xdr:cNvSpPr txBox="1"/>
      </xdr:nvSpPr>
      <xdr:spPr>
        <a:xfrm>
          <a:off x="12579428" y="133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83255</xdr:rowOff>
    </xdr:from>
    <xdr:to>
      <xdr:col>85</xdr:col>
      <xdr:colOff>127000</xdr:colOff>
      <xdr:row>90</xdr:row>
      <xdr:rowOff>101905</xdr:rowOff>
    </xdr:to>
    <xdr:cxnSp macro="">
      <xdr:nvCxnSpPr>
        <xdr:cNvPr id="697" name="直線コネクタ 696"/>
        <xdr:cNvCxnSpPr/>
      </xdr:nvCxnSpPr>
      <xdr:spPr>
        <a:xfrm flipV="1">
          <a:off x="15481300" y="15513755"/>
          <a:ext cx="8382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8"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94342</xdr:rowOff>
    </xdr:from>
    <xdr:to>
      <xdr:col>81</xdr:col>
      <xdr:colOff>50800</xdr:colOff>
      <xdr:row>90</xdr:row>
      <xdr:rowOff>101905</xdr:rowOff>
    </xdr:to>
    <xdr:cxnSp macro="">
      <xdr:nvCxnSpPr>
        <xdr:cNvPr id="700" name="直線コネクタ 699"/>
        <xdr:cNvCxnSpPr/>
      </xdr:nvCxnSpPr>
      <xdr:spPr>
        <a:xfrm>
          <a:off x="14592300" y="15524842"/>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2" name="テキスト ボックス 701"/>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43287</xdr:rowOff>
    </xdr:from>
    <xdr:to>
      <xdr:col>76</xdr:col>
      <xdr:colOff>114300</xdr:colOff>
      <xdr:row>90</xdr:row>
      <xdr:rowOff>94342</xdr:rowOff>
    </xdr:to>
    <xdr:cxnSp macro="">
      <xdr:nvCxnSpPr>
        <xdr:cNvPr id="703" name="直線コネクタ 702"/>
        <xdr:cNvCxnSpPr/>
      </xdr:nvCxnSpPr>
      <xdr:spPr>
        <a:xfrm>
          <a:off x="13703300" y="15473787"/>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5" name="テキスト ボックス 704"/>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43287</xdr:rowOff>
    </xdr:from>
    <xdr:to>
      <xdr:col>71</xdr:col>
      <xdr:colOff>177800</xdr:colOff>
      <xdr:row>90</xdr:row>
      <xdr:rowOff>114840</xdr:rowOff>
    </xdr:to>
    <xdr:cxnSp macro="">
      <xdr:nvCxnSpPr>
        <xdr:cNvPr id="706" name="直線コネクタ 705"/>
        <xdr:cNvCxnSpPr/>
      </xdr:nvCxnSpPr>
      <xdr:spPr>
        <a:xfrm flipV="1">
          <a:off x="12814300" y="15473787"/>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8" name="テキスト ボックス 707"/>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10" name="テキスト ボックス 709"/>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32455</xdr:rowOff>
    </xdr:from>
    <xdr:to>
      <xdr:col>85</xdr:col>
      <xdr:colOff>177800</xdr:colOff>
      <xdr:row>90</xdr:row>
      <xdr:rowOff>134055</xdr:rowOff>
    </xdr:to>
    <xdr:sp macro="" textlink="">
      <xdr:nvSpPr>
        <xdr:cNvPr id="716" name="楕円 715"/>
        <xdr:cNvSpPr/>
      </xdr:nvSpPr>
      <xdr:spPr>
        <a:xfrm>
          <a:off x="16268700" y="15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156932</xdr:rowOff>
    </xdr:from>
    <xdr:ext cx="534377" cy="259045"/>
    <xdr:sp macro="" textlink="">
      <xdr:nvSpPr>
        <xdr:cNvPr id="717" name="公債費該当値テキスト"/>
        <xdr:cNvSpPr txBox="1"/>
      </xdr:nvSpPr>
      <xdr:spPr>
        <a:xfrm>
          <a:off x="16370300" y="154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51105</xdr:rowOff>
    </xdr:from>
    <xdr:to>
      <xdr:col>81</xdr:col>
      <xdr:colOff>101600</xdr:colOff>
      <xdr:row>90</xdr:row>
      <xdr:rowOff>152705</xdr:rowOff>
    </xdr:to>
    <xdr:sp macro="" textlink="">
      <xdr:nvSpPr>
        <xdr:cNvPr id="718" name="楕円 717"/>
        <xdr:cNvSpPr/>
      </xdr:nvSpPr>
      <xdr:spPr>
        <a:xfrm>
          <a:off x="15430500" y="154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169232</xdr:rowOff>
    </xdr:from>
    <xdr:ext cx="534377" cy="259045"/>
    <xdr:sp macro="" textlink="">
      <xdr:nvSpPr>
        <xdr:cNvPr id="719" name="テキスト ボックス 718"/>
        <xdr:cNvSpPr txBox="1"/>
      </xdr:nvSpPr>
      <xdr:spPr>
        <a:xfrm>
          <a:off x="15214111" y="152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43542</xdr:rowOff>
    </xdr:from>
    <xdr:to>
      <xdr:col>76</xdr:col>
      <xdr:colOff>165100</xdr:colOff>
      <xdr:row>90</xdr:row>
      <xdr:rowOff>145142</xdr:rowOff>
    </xdr:to>
    <xdr:sp macro="" textlink="">
      <xdr:nvSpPr>
        <xdr:cNvPr id="720" name="楕円 719"/>
        <xdr:cNvSpPr/>
      </xdr:nvSpPr>
      <xdr:spPr>
        <a:xfrm>
          <a:off x="14541500" y="154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161669</xdr:rowOff>
    </xdr:from>
    <xdr:ext cx="534377" cy="259045"/>
    <xdr:sp macro="" textlink="">
      <xdr:nvSpPr>
        <xdr:cNvPr id="721" name="テキスト ボックス 720"/>
        <xdr:cNvSpPr txBox="1"/>
      </xdr:nvSpPr>
      <xdr:spPr>
        <a:xfrm>
          <a:off x="14325111" y="152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163937</xdr:rowOff>
    </xdr:from>
    <xdr:to>
      <xdr:col>72</xdr:col>
      <xdr:colOff>38100</xdr:colOff>
      <xdr:row>90</xdr:row>
      <xdr:rowOff>94087</xdr:rowOff>
    </xdr:to>
    <xdr:sp macro="" textlink="">
      <xdr:nvSpPr>
        <xdr:cNvPr id="722" name="楕円 721"/>
        <xdr:cNvSpPr/>
      </xdr:nvSpPr>
      <xdr:spPr>
        <a:xfrm>
          <a:off x="13652500" y="15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110614</xdr:rowOff>
    </xdr:from>
    <xdr:ext cx="534377" cy="259045"/>
    <xdr:sp macro="" textlink="">
      <xdr:nvSpPr>
        <xdr:cNvPr id="723" name="テキスト ボックス 722"/>
        <xdr:cNvSpPr txBox="1"/>
      </xdr:nvSpPr>
      <xdr:spPr>
        <a:xfrm>
          <a:off x="13436111" y="151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64040</xdr:rowOff>
    </xdr:from>
    <xdr:to>
      <xdr:col>67</xdr:col>
      <xdr:colOff>101600</xdr:colOff>
      <xdr:row>90</xdr:row>
      <xdr:rowOff>165640</xdr:rowOff>
    </xdr:to>
    <xdr:sp macro="" textlink="">
      <xdr:nvSpPr>
        <xdr:cNvPr id="724" name="楕円 723"/>
        <xdr:cNvSpPr/>
      </xdr:nvSpPr>
      <xdr:spPr>
        <a:xfrm>
          <a:off x="12763500" y="154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10717</xdr:rowOff>
    </xdr:from>
    <xdr:ext cx="534377" cy="259045"/>
    <xdr:sp macro="" textlink="">
      <xdr:nvSpPr>
        <xdr:cNvPr id="725" name="テキスト ボックス 724"/>
        <xdr:cNvSpPr txBox="1"/>
      </xdr:nvSpPr>
      <xdr:spPr>
        <a:xfrm>
          <a:off x="12547111" y="152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68399</xdr:rowOff>
    </xdr:from>
    <xdr:to>
      <xdr:col>116</xdr:col>
      <xdr:colOff>63500</xdr:colOff>
      <xdr:row>39</xdr:row>
      <xdr:rowOff>69487</xdr:rowOff>
    </xdr:to>
    <xdr:cxnSp macro="">
      <xdr:nvCxnSpPr>
        <xdr:cNvPr id="756" name="直線コネクタ 755"/>
        <xdr:cNvCxnSpPr/>
      </xdr:nvCxnSpPr>
      <xdr:spPr>
        <a:xfrm flipV="1">
          <a:off x="21323300" y="67549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69487</xdr:rowOff>
    </xdr:from>
    <xdr:to>
      <xdr:col>111</xdr:col>
      <xdr:colOff>177800</xdr:colOff>
      <xdr:row>39</xdr:row>
      <xdr:rowOff>74930</xdr:rowOff>
    </xdr:to>
    <xdr:cxnSp macro="">
      <xdr:nvCxnSpPr>
        <xdr:cNvPr id="759" name="直線コネクタ 758"/>
        <xdr:cNvCxnSpPr/>
      </xdr:nvCxnSpPr>
      <xdr:spPr>
        <a:xfrm flipV="1">
          <a:off x="20434300" y="67560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138628</xdr:rowOff>
    </xdr:from>
    <xdr:ext cx="249299" cy="259045"/>
    <xdr:sp macro="" textlink="">
      <xdr:nvSpPr>
        <xdr:cNvPr id="761" name="テキスト ボックス 760"/>
        <xdr:cNvSpPr txBox="1"/>
      </xdr:nvSpPr>
      <xdr:spPr>
        <a:xfrm>
          <a:off x="21198650" y="68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58601</xdr:rowOff>
    </xdr:from>
    <xdr:to>
      <xdr:col>107</xdr:col>
      <xdr:colOff>50800</xdr:colOff>
      <xdr:row>39</xdr:row>
      <xdr:rowOff>74930</xdr:rowOff>
    </xdr:to>
    <xdr:cxnSp macro="">
      <xdr:nvCxnSpPr>
        <xdr:cNvPr id="762" name="直線コネクタ 761"/>
        <xdr:cNvCxnSpPr/>
      </xdr:nvCxnSpPr>
      <xdr:spPr>
        <a:xfrm>
          <a:off x="19545300" y="6745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35741</xdr:rowOff>
    </xdr:from>
    <xdr:to>
      <xdr:col>102</xdr:col>
      <xdr:colOff>114300</xdr:colOff>
      <xdr:row>39</xdr:row>
      <xdr:rowOff>58601</xdr:rowOff>
    </xdr:to>
    <xdr:cxnSp macro="">
      <xdr:nvCxnSpPr>
        <xdr:cNvPr id="765" name="直線コネクタ 764"/>
        <xdr:cNvCxnSpPr/>
      </xdr:nvCxnSpPr>
      <xdr:spPr>
        <a:xfrm>
          <a:off x="18656300" y="67222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139717</xdr:rowOff>
    </xdr:from>
    <xdr:ext cx="249299" cy="259045"/>
    <xdr:sp macro="" textlink="">
      <xdr:nvSpPr>
        <xdr:cNvPr id="769" name="テキスト ボックス 768"/>
        <xdr:cNvSpPr txBox="1"/>
      </xdr:nvSpPr>
      <xdr:spPr>
        <a:xfrm>
          <a:off x="18531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17599</xdr:rowOff>
    </xdr:from>
    <xdr:to>
      <xdr:col>116</xdr:col>
      <xdr:colOff>114300</xdr:colOff>
      <xdr:row>39</xdr:row>
      <xdr:rowOff>119199</xdr:rowOff>
    </xdr:to>
    <xdr:sp macro="" textlink="">
      <xdr:nvSpPr>
        <xdr:cNvPr id="775" name="楕円 774"/>
        <xdr:cNvSpPr/>
      </xdr:nvSpPr>
      <xdr:spPr>
        <a:xfrm>
          <a:off x="22110700" y="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157679</xdr:rowOff>
    </xdr:from>
    <xdr:ext cx="313932" cy="259045"/>
    <xdr:sp macro="" textlink="">
      <xdr:nvSpPr>
        <xdr:cNvPr id="776" name="諸支出金該当値テキスト"/>
        <xdr:cNvSpPr txBox="1"/>
      </xdr:nvSpPr>
      <xdr:spPr>
        <a:xfrm>
          <a:off x="22212300" y="6672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18687</xdr:rowOff>
    </xdr:from>
    <xdr:to>
      <xdr:col>112</xdr:col>
      <xdr:colOff>38100</xdr:colOff>
      <xdr:row>39</xdr:row>
      <xdr:rowOff>120287</xdr:rowOff>
    </xdr:to>
    <xdr:sp macro="" textlink="">
      <xdr:nvSpPr>
        <xdr:cNvPr id="777" name="楕円 776"/>
        <xdr:cNvSpPr/>
      </xdr:nvSpPr>
      <xdr:spPr>
        <a:xfrm>
          <a:off x="21272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136814</xdr:rowOff>
    </xdr:from>
    <xdr:ext cx="313932" cy="259045"/>
    <xdr:sp macro="" textlink="">
      <xdr:nvSpPr>
        <xdr:cNvPr id="778" name="テキスト ボックス 777"/>
        <xdr:cNvSpPr txBox="1"/>
      </xdr:nvSpPr>
      <xdr:spPr>
        <a:xfrm>
          <a:off x="21166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24130</xdr:rowOff>
    </xdr:from>
    <xdr:to>
      <xdr:col>107</xdr:col>
      <xdr:colOff>101600</xdr:colOff>
      <xdr:row>39</xdr:row>
      <xdr:rowOff>125730</xdr:rowOff>
    </xdr:to>
    <xdr:sp macro="" textlink="">
      <xdr:nvSpPr>
        <xdr:cNvPr id="779" name="楕円 778"/>
        <xdr:cNvSpPr/>
      </xdr:nvSpPr>
      <xdr:spPr>
        <a:xfrm>
          <a:off x="2038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142257</xdr:rowOff>
    </xdr:from>
    <xdr:ext cx="313932" cy="259045"/>
    <xdr:sp macro="" textlink="">
      <xdr:nvSpPr>
        <xdr:cNvPr id="780" name="テキスト ボックス 779"/>
        <xdr:cNvSpPr txBox="1"/>
      </xdr:nvSpPr>
      <xdr:spPr>
        <a:xfrm>
          <a:off x="20277333" y="6485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7801</xdr:rowOff>
    </xdr:from>
    <xdr:to>
      <xdr:col>102</xdr:col>
      <xdr:colOff>165100</xdr:colOff>
      <xdr:row>39</xdr:row>
      <xdr:rowOff>109401</xdr:rowOff>
    </xdr:to>
    <xdr:sp macro="" textlink="">
      <xdr:nvSpPr>
        <xdr:cNvPr id="781" name="楕円 780"/>
        <xdr:cNvSpPr/>
      </xdr:nvSpPr>
      <xdr:spPr>
        <a:xfrm>
          <a:off x="19494500" y="66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100528</xdr:rowOff>
    </xdr:from>
    <xdr:ext cx="313932" cy="259045"/>
    <xdr:sp macro="" textlink="">
      <xdr:nvSpPr>
        <xdr:cNvPr id="782" name="テキスト ボックス 781"/>
        <xdr:cNvSpPr txBox="1"/>
      </xdr:nvSpPr>
      <xdr:spPr>
        <a:xfrm>
          <a:off x="19388333" y="678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83" name="楕円 782"/>
        <xdr:cNvSpPr/>
      </xdr:nvSpPr>
      <xdr:spPr>
        <a:xfrm>
          <a:off x="18605500" y="66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84" name="テキスト ボックス 783"/>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目的別歳出決算額で</a:t>
          </a:r>
          <a:r>
            <a:rPr kumimoji="1" lang="ja-JP" altLang="en-US" sz="1100">
              <a:solidFill>
                <a:schemeClr val="dk1"/>
              </a:solidFill>
              <a:effectLst/>
              <a:latin typeface="+mn-lt"/>
              <a:ea typeface="+mn-ea"/>
              <a:cs typeface="+mn-cs"/>
            </a:rPr>
            <a:t>類似団体内平均を経常的に上回っているのは、議会費、農林水産業費、土木費、教育費、公債費となっている。農林水産業は農業が町の基幹産業であり、国・県の補助金を活用した事業が多いこと、令和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新型コロナウイルス感染症対応地方創生臨時交付金を活用した農業支援の補助金を実施したことが類似団体内平均を上回る要因となっている。土木費に関しては、下水道事業会計補助金や除雪作業委託料が大きな割合を占めており、類似団体内平均を上回る要因となっている。教育費に関しては、公立幼稚園が５園あったことが類似団体内平均を上回る要因の一つと考えられる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年度からそのうち１つの園を民間の認定こども園に移行したことで減少の要因となったものの、文化創造館大ホール舞台照明設備改修工事や燃料価格高騰に伴う光熱費の増加に伴い、令和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円の減少に留まっている。</a:t>
          </a:r>
          <a:r>
            <a:rPr kumimoji="1" lang="ja-JP" altLang="ja-JP" sz="1100">
              <a:solidFill>
                <a:schemeClr val="dk1"/>
              </a:solidFill>
              <a:effectLst/>
              <a:latin typeface="+mn-lt"/>
              <a:ea typeface="+mn-ea"/>
              <a:cs typeface="+mn-cs"/>
            </a:rPr>
            <a:t>公債費については、類似団体内で最も高い順位であるが、今後も本庁舎整備事業の元金償還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など大幅な数値の改善</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見込めない状況では</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、借入額を償還額以下に抑えるなど起債額の抑制や年度間の平準化に努めていく。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なお、令和３年度から消防費は</a:t>
          </a:r>
          <a:r>
            <a:rPr kumimoji="1" lang="en-US" altLang="ja-JP" sz="1100">
              <a:solidFill>
                <a:schemeClr val="dk1"/>
              </a:solidFill>
              <a:effectLst/>
              <a:latin typeface="+mn-lt"/>
              <a:ea typeface="+mn-ea"/>
              <a:cs typeface="+mn-cs"/>
            </a:rPr>
            <a:t>4,784</a:t>
          </a:r>
          <a:r>
            <a:rPr kumimoji="1" lang="ja-JP" altLang="en-US" sz="1100">
              <a:solidFill>
                <a:schemeClr val="dk1"/>
              </a:solidFill>
              <a:effectLst/>
              <a:latin typeface="+mn-lt"/>
              <a:ea typeface="+mn-ea"/>
              <a:cs typeface="+mn-cs"/>
            </a:rPr>
            <a:t>円の減少となっているが、要因として酒田地区広域行政組合建設負担金（消防費）の皆減が要因としてあげられる。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財政調整基金について、当初予算では取り崩しを予定していたが、普通交付税の再算定や前年度繰越金、国等の支援の効率的な活用等の結果、令和</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年度も基金取崩しは行わず、利子積立により基金残高は増加した。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実質収支額</a:t>
          </a:r>
          <a:r>
            <a:rPr kumimoji="1" lang="ja-JP" altLang="en-US" sz="1000">
              <a:solidFill>
                <a:schemeClr val="dk1"/>
              </a:solidFill>
              <a:effectLst/>
              <a:latin typeface="+mn-lt"/>
              <a:ea typeface="+mn-ea"/>
              <a:cs typeface="+mn-cs"/>
            </a:rPr>
            <a:t>の標準財政規模比</a:t>
          </a:r>
          <a:r>
            <a:rPr kumimoji="1" lang="ja-JP" altLang="ja-JP" sz="1000">
              <a:solidFill>
                <a:schemeClr val="dk1"/>
              </a:solidFill>
              <a:effectLst/>
              <a:latin typeface="+mn-lt"/>
              <a:ea typeface="+mn-ea"/>
              <a:cs typeface="+mn-cs"/>
            </a:rPr>
            <a:t>は令和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年度より</a:t>
          </a:r>
          <a:r>
            <a:rPr kumimoji="1" lang="en-US" altLang="ja-JP" sz="1000">
              <a:solidFill>
                <a:schemeClr val="dk1"/>
              </a:solidFill>
              <a:effectLst/>
              <a:latin typeface="+mn-lt"/>
              <a:ea typeface="+mn-ea"/>
              <a:cs typeface="+mn-cs"/>
            </a:rPr>
            <a:t>1.33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増加した</a:t>
          </a:r>
          <a:r>
            <a:rPr kumimoji="1" lang="ja-JP" altLang="ja-JP" sz="1000">
              <a:solidFill>
                <a:schemeClr val="dk1"/>
              </a:solidFill>
              <a:effectLst/>
              <a:latin typeface="+mn-lt"/>
              <a:ea typeface="+mn-ea"/>
              <a:cs typeface="+mn-cs"/>
            </a:rPr>
            <a:t>。実質単年度収支は</a:t>
          </a:r>
          <a:r>
            <a:rPr kumimoji="1" lang="en-US" altLang="ja-JP" sz="1000">
              <a:solidFill>
                <a:schemeClr val="dk1"/>
              </a:solidFill>
              <a:effectLst/>
              <a:latin typeface="+mn-lt"/>
              <a:ea typeface="+mn-ea"/>
              <a:cs typeface="+mn-cs"/>
            </a:rPr>
            <a:t>5.78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普通交付税の再算定による増額の影響が大きかった</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に比べて大きく減少した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公債費の平準化や今後予定している大規模事業等を考慮しながら、適切な基金の取崩し、自主財源の確保に努める。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年度は、全ての会計において黒字となっている。</a:t>
          </a:r>
          <a:endParaRPr lang="ja-JP" altLang="ja-JP" sz="1400">
            <a:effectLst/>
          </a:endParaRPr>
        </a:p>
        <a:p>
          <a:r>
            <a:rPr kumimoji="1" lang="ja-JP" altLang="ja-JP" sz="1100">
              <a:solidFill>
                <a:schemeClr val="dk1"/>
              </a:solidFill>
              <a:effectLst/>
              <a:latin typeface="+mn-lt"/>
              <a:ea typeface="+mn-ea"/>
              <a:cs typeface="+mn-cs"/>
            </a:rPr>
            <a:t>　一般会計の実質収支</a:t>
          </a:r>
          <a:r>
            <a:rPr kumimoji="1" lang="ja-JP" altLang="en-US" sz="1100">
              <a:solidFill>
                <a:schemeClr val="dk1"/>
              </a:solidFill>
              <a:effectLst/>
              <a:latin typeface="+mn-lt"/>
              <a:ea typeface="+mn-ea"/>
              <a:cs typeface="+mn-cs"/>
            </a:rPr>
            <a:t>にかかる標準財政規模比</a:t>
          </a:r>
          <a:r>
            <a:rPr kumimoji="1" lang="ja-JP" altLang="ja-JP"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入では、地方税の増加はあったものの、普通交付税や臨時財政対策債の減少により全体として減少し、歳出でも子育て世帯への臨時特別給付金給付事業の皆減や除雪委託料の減少により、全体として減少したため、</a:t>
          </a:r>
          <a:r>
            <a:rPr kumimoji="1" lang="ja-JP" altLang="ja-JP" sz="1100">
              <a:solidFill>
                <a:schemeClr val="dk1"/>
              </a:solidFill>
              <a:effectLst/>
              <a:latin typeface="+mn-lt"/>
              <a:ea typeface="+mn-ea"/>
              <a:cs typeface="+mn-cs"/>
            </a:rPr>
            <a:t>決算規模は</a:t>
          </a:r>
          <a:r>
            <a:rPr kumimoji="1" lang="ja-JP" altLang="en-US" sz="1100">
              <a:solidFill>
                <a:schemeClr val="dk1"/>
              </a:solidFill>
              <a:effectLst/>
              <a:latin typeface="+mn-lt"/>
              <a:ea typeface="+mn-ea"/>
              <a:cs typeface="+mn-cs"/>
            </a:rPr>
            <a:t>令和３年度と比較して縮小した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ガス事業会計については、販売ガス量は減少となり、ガス売上は</a:t>
          </a:r>
          <a:r>
            <a:rPr kumimoji="1" lang="ja-JP" altLang="en-US" sz="1100">
              <a:solidFill>
                <a:schemeClr val="dk1"/>
              </a:solidFill>
              <a:effectLst/>
              <a:latin typeface="+mn-lt"/>
              <a:ea typeface="+mn-ea"/>
              <a:cs typeface="+mn-cs"/>
            </a:rPr>
            <a:t>政府の激変緩和対策事業による原料費調整額の値引きは行われたものの、ガス料金改定により増加となった。しかし、原料費の高騰による売上原価の増加により営業費用がガス売上を超過したことで単年度収支では赤字となっている。</a:t>
          </a:r>
          <a:endParaRPr lang="ja-JP" altLang="ja-JP" sz="1400">
            <a:effectLst/>
          </a:endParaRPr>
        </a:p>
        <a:p>
          <a:r>
            <a:rPr kumimoji="1" lang="ja-JP" altLang="ja-JP" sz="1100">
              <a:solidFill>
                <a:schemeClr val="dk1"/>
              </a:solidFill>
              <a:effectLst/>
              <a:latin typeface="+mn-lt"/>
              <a:ea typeface="+mn-ea"/>
              <a:cs typeface="+mn-cs"/>
            </a:rPr>
            <a:t>　水道事業会計については、有収水量は減少となり、有収率は令和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年度よりわずかに増加となった。</a:t>
          </a:r>
          <a:r>
            <a:rPr kumimoji="1" lang="ja-JP" altLang="en-US" sz="1100">
              <a:solidFill>
                <a:schemeClr val="dk1"/>
              </a:solidFill>
              <a:effectLst/>
              <a:latin typeface="+mn-lt"/>
              <a:ea typeface="+mn-ea"/>
              <a:cs typeface="+mn-cs"/>
            </a:rPr>
            <a:t>給水収益は令和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年度より減少したものの、水道料金等生活応援事業として実施した基本料金の免除が減少の要因であり、免除分にかかる一般会計負担金を含めた営業収益は増加している。</a:t>
          </a:r>
          <a:endParaRPr lang="ja-JP" altLang="ja-JP" sz="1400">
            <a:effectLst/>
          </a:endParaRPr>
        </a:p>
        <a:p>
          <a:r>
            <a:rPr kumimoji="1" lang="ja-JP" altLang="ja-JP" sz="1100">
              <a:solidFill>
                <a:schemeClr val="dk1"/>
              </a:solidFill>
              <a:effectLst/>
              <a:latin typeface="+mn-lt"/>
              <a:ea typeface="+mn-ea"/>
              <a:cs typeface="+mn-cs"/>
            </a:rPr>
            <a:t>　下水道事業会計については、有収水量、有収率ともに減少となった。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zoomScale="85" zoomScaleNormal="85" workbookViewId="0">
      <selection activeCell="B1" sqref="B1:DI1"/>
    </sheetView>
    <sheetView tabSelected="1" zoomScale="85" zoomScaleNormal="85" zoomScaleSheetLayoutView="85" workbookViewId="1"/>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13718764</v>
      </c>
      <c r="BO4" s="371"/>
      <c r="BP4" s="371"/>
      <c r="BQ4" s="371"/>
      <c r="BR4" s="371"/>
      <c r="BS4" s="371"/>
      <c r="BT4" s="371"/>
      <c r="BU4" s="372"/>
      <c r="BV4" s="370">
        <v>13756021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11.8</v>
      </c>
      <c r="CU4" s="377"/>
      <c r="CV4" s="377"/>
      <c r="CW4" s="377"/>
      <c r="CX4" s="377"/>
      <c r="CY4" s="377"/>
      <c r="CZ4" s="377"/>
      <c r="DA4" s="378"/>
      <c r="DB4" s="376">
        <v>10.5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12781379</v>
      </c>
      <c r="BO5" s="408"/>
      <c r="BP5" s="408"/>
      <c r="BQ5" s="408"/>
      <c r="BR5" s="408"/>
      <c r="BS5" s="408"/>
      <c r="BT5" s="408"/>
      <c r="BU5" s="409"/>
      <c r="BV5" s="407">
        <v>12908288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95.9</v>
      </c>
      <c r="CU5" s="405"/>
      <c r="CV5" s="405"/>
      <c r="CW5" s="405"/>
      <c r="CX5" s="405"/>
      <c r="CY5" s="405"/>
      <c r="CZ5" s="405"/>
      <c r="DA5" s="406"/>
      <c r="DB5" s="404">
        <v>90.8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937385</v>
      </c>
      <c r="BO6" s="408"/>
      <c r="BP6" s="408"/>
      <c r="BQ6" s="408"/>
      <c r="BR6" s="408"/>
      <c r="BS6" s="408"/>
      <c r="BT6" s="408"/>
      <c r="BU6" s="409"/>
      <c r="BV6" s="407">
        <v>847733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96.9</v>
      </c>
      <c r="CU6" s="445"/>
      <c r="CV6" s="445"/>
      <c r="CW6" s="445"/>
      <c r="CX6" s="445"/>
      <c r="CY6" s="445"/>
      <c r="CZ6" s="445"/>
      <c r="DA6" s="446"/>
      <c r="DB6" s="444">
        <v>94.3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65094</v>
      </c>
      <c r="BO7" s="408"/>
      <c r="BP7" s="408"/>
      <c r="BQ7" s="408"/>
      <c r="BR7" s="408"/>
      <c r="BS7" s="408"/>
      <c r="BT7" s="408"/>
      <c r="BU7" s="409"/>
      <c r="BV7" s="407">
        <v>47836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7404385</v>
      </c>
      <c r="CU7" s="408"/>
      <c r="CV7" s="408"/>
      <c r="CW7" s="408"/>
      <c r="CX7" s="408"/>
      <c r="CY7" s="408"/>
      <c r="CZ7" s="408"/>
      <c r="DA7" s="409"/>
      <c r="DB7" s="407">
        <v>7652559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872291</v>
      </c>
      <c r="BO8" s="408"/>
      <c r="BP8" s="408"/>
      <c r="BQ8" s="408"/>
      <c r="BR8" s="408"/>
      <c r="BS8" s="408"/>
      <c r="BT8" s="408"/>
      <c r="BU8" s="409"/>
      <c r="BV8" s="407">
        <v>799897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20151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72394</v>
      </c>
      <c r="BO9" s="408"/>
      <c r="BP9" s="408"/>
      <c r="BQ9" s="408"/>
      <c r="BR9" s="408"/>
      <c r="BS9" s="408"/>
      <c r="BT9" s="408"/>
      <c r="BU9" s="409"/>
      <c r="BV9" s="407">
        <v>118606</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15.8</v>
      </c>
      <c r="CU9" s="405"/>
      <c r="CV9" s="405"/>
      <c r="CW9" s="405"/>
      <c r="CX9" s="405"/>
      <c r="CY9" s="405"/>
      <c r="CZ9" s="405"/>
      <c r="DA9" s="406"/>
      <c r="DB9" s="404">
        <v>15.8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21666</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3234</v>
      </c>
      <c r="BO10" s="408"/>
      <c r="BP10" s="408"/>
      <c r="BQ10" s="408"/>
      <c r="BR10" s="408"/>
      <c r="BS10" s="408"/>
      <c r="BT10" s="408"/>
      <c r="BU10" s="409"/>
      <c r="BV10" s="407">
        <v>401511</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19897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19785</v>
      </c>
      <c r="S13" s="492"/>
      <c r="T13" s="492"/>
      <c r="U13" s="492"/>
      <c r="V13" s="493"/>
      <c r="W13" s="423" t="s">
        <v>141</v>
      </c>
      <c r="X13" s="424"/>
      <c r="Y13" s="424"/>
      <c r="Z13" s="424"/>
      <c r="AA13" s="424"/>
      <c r="AB13" s="414"/>
      <c r="AC13" s="458">
        <v>1303</v>
      </c>
      <c r="AD13" s="459"/>
      <c r="AE13" s="459"/>
      <c r="AF13" s="459"/>
      <c r="AG13" s="501"/>
      <c r="AH13" s="458">
        <v>1434</v>
      </c>
      <c r="AI13" s="459"/>
      <c r="AJ13" s="459"/>
      <c r="AK13" s="459"/>
      <c r="AL13" s="460"/>
      <c r="AM13" s="436" t="s">
        <v>142</v>
      </c>
      <c r="AN13" s="437"/>
      <c r="AO13" s="437"/>
      <c r="AP13" s="437"/>
      <c r="AQ13" s="437"/>
      <c r="AR13" s="437"/>
      <c r="AS13" s="437"/>
      <c r="AT13" s="438"/>
      <c r="AU13" s="439" t="s">
        <v>126</v>
      </c>
      <c r="AV13" s="440"/>
      <c r="AW13" s="440"/>
      <c r="AX13" s="440"/>
      <c r="AY13" s="441" t="s">
        <v>143</v>
      </c>
      <c r="AZ13" s="442"/>
      <c r="BA13" s="442"/>
      <c r="BB13" s="442"/>
      <c r="BC13" s="442"/>
      <c r="BD13" s="442"/>
      <c r="BE13" s="442"/>
      <c r="BF13" s="442"/>
      <c r="BG13" s="442"/>
      <c r="BH13" s="442"/>
      <c r="BI13" s="442"/>
      <c r="BJ13" s="442"/>
      <c r="BK13" s="442"/>
      <c r="BL13" s="442"/>
      <c r="BM13" s="443"/>
      <c r="BN13" s="407">
        <v>75628</v>
      </c>
      <c r="BO13" s="408"/>
      <c r="BP13" s="408"/>
      <c r="BQ13" s="408"/>
      <c r="BR13" s="408"/>
      <c r="BS13" s="408"/>
      <c r="BT13" s="408"/>
      <c r="BU13" s="409"/>
      <c r="BV13" s="407">
        <v>520117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10.8</v>
      </c>
      <c r="CU13" s="405"/>
      <c r="CV13" s="405"/>
      <c r="CW13" s="405"/>
      <c r="CX13" s="405"/>
      <c r="CY13" s="405"/>
      <c r="CZ13" s="405"/>
      <c r="DA13" s="406"/>
      <c r="DB13" s="404">
        <v>11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20307</v>
      </c>
      <c r="S14" s="492"/>
      <c r="T14" s="492"/>
      <c r="U14" s="492"/>
      <c r="V14" s="493"/>
      <c r="W14" s="397"/>
      <c r="X14" s="398"/>
      <c r="Y14" s="398"/>
      <c r="Z14" s="398"/>
      <c r="AA14" s="398"/>
      <c r="AB14" s="387"/>
      <c r="AC14" s="494">
        <v>12.3</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26.6</v>
      </c>
      <c r="CU14" s="506"/>
      <c r="CV14" s="506"/>
      <c r="CW14" s="506"/>
      <c r="CX14" s="506"/>
      <c r="CY14" s="506"/>
      <c r="CZ14" s="506"/>
      <c r="DA14" s="507"/>
      <c r="DB14" s="505">
        <v>32.9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20186</v>
      </c>
      <c r="S15" s="492"/>
      <c r="T15" s="492"/>
      <c r="U15" s="492"/>
      <c r="V15" s="493"/>
      <c r="W15" s="423" t="s">
        <v>148</v>
      </c>
      <c r="X15" s="424"/>
      <c r="Y15" s="424"/>
      <c r="Z15" s="424"/>
      <c r="AA15" s="424"/>
      <c r="AB15" s="414"/>
      <c r="AC15" s="458">
        <v>3125</v>
      </c>
      <c r="AD15" s="459"/>
      <c r="AE15" s="459"/>
      <c r="AF15" s="459"/>
      <c r="AG15" s="501"/>
      <c r="AH15" s="458">
        <v>3300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2140173</v>
      </c>
      <c r="BO15" s="371"/>
      <c r="BP15" s="371"/>
      <c r="BQ15" s="371"/>
      <c r="BR15" s="371"/>
      <c r="BS15" s="371"/>
      <c r="BT15" s="371"/>
      <c r="BU15" s="372"/>
      <c r="BV15" s="370">
        <v>1990979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29.5</v>
      </c>
      <c r="AD16" s="495"/>
      <c r="AE16" s="495"/>
      <c r="AF16" s="495"/>
      <c r="AG16" s="496"/>
      <c r="AH16" s="494">
        <v>29.9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6819583</v>
      </c>
      <c r="BO16" s="408"/>
      <c r="BP16" s="408"/>
      <c r="BQ16" s="408"/>
      <c r="BR16" s="408"/>
      <c r="BS16" s="408"/>
      <c r="BT16" s="408"/>
      <c r="BU16" s="409"/>
      <c r="BV16" s="407">
        <v>6884844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6158</v>
      </c>
      <c r="AD17" s="459"/>
      <c r="AE17" s="459"/>
      <c r="AF17" s="459"/>
      <c r="AG17" s="501"/>
      <c r="AH17" s="458">
        <v>6306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2650749</v>
      </c>
      <c r="BO17" s="408"/>
      <c r="BP17" s="408"/>
      <c r="BQ17" s="408"/>
      <c r="BR17" s="408"/>
      <c r="BS17" s="408"/>
      <c r="BT17" s="408"/>
      <c r="BU17" s="409"/>
      <c r="BV17" s="407">
        <v>2458950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249.17</v>
      </c>
      <c r="M18" s="531"/>
      <c r="N18" s="531"/>
      <c r="O18" s="531"/>
      <c r="P18" s="531"/>
      <c r="Q18" s="531"/>
      <c r="R18" s="532"/>
      <c r="S18" s="532"/>
      <c r="T18" s="532"/>
      <c r="U18" s="532"/>
      <c r="V18" s="533"/>
      <c r="W18" s="425"/>
      <c r="X18" s="426"/>
      <c r="Y18" s="426"/>
      <c r="Z18" s="426"/>
      <c r="AA18" s="426"/>
      <c r="AB18" s="417"/>
      <c r="AC18" s="534">
        <v>58.2</v>
      </c>
      <c r="AD18" s="535"/>
      <c r="AE18" s="535"/>
      <c r="AF18" s="535"/>
      <c r="AG18" s="536"/>
      <c r="AH18" s="534">
        <v>57.1</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7163933</v>
      </c>
      <c r="BO18" s="408"/>
      <c r="BP18" s="408"/>
      <c r="BQ18" s="408"/>
      <c r="BR18" s="408"/>
      <c r="BS18" s="408"/>
      <c r="BT18" s="408"/>
      <c r="BU18" s="409"/>
      <c r="BV18" s="407">
        <v>7071148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81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9865195</v>
      </c>
      <c r="BO19" s="408"/>
      <c r="BP19" s="408"/>
      <c r="BQ19" s="408"/>
      <c r="BR19" s="408"/>
      <c r="BS19" s="408"/>
      <c r="BT19" s="408"/>
      <c r="BU19" s="409"/>
      <c r="BV19" s="407">
        <v>9959939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6650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15158440</v>
      </c>
      <c r="BO22" s="371"/>
      <c r="BP22" s="371"/>
      <c r="BQ22" s="371"/>
      <c r="BR22" s="371"/>
      <c r="BS22" s="371"/>
      <c r="BT22" s="371"/>
      <c r="BU22" s="372"/>
      <c r="BV22" s="370">
        <v>15668349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10532202</v>
      </c>
      <c r="BO23" s="408"/>
      <c r="BP23" s="408"/>
      <c r="BQ23" s="408"/>
      <c r="BR23" s="408"/>
      <c r="BS23" s="408"/>
      <c r="BT23" s="408"/>
      <c r="BU23" s="409"/>
      <c r="BV23" s="407">
        <v>10567440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7040</v>
      </c>
      <c r="R24" s="459"/>
      <c r="S24" s="459"/>
      <c r="T24" s="459"/>
      <c r="U24" s="459"/>
      <c r="V24" s="501"/>
      <c r="W24" s="553"/>
      <c r="X24" s="554"/>
      <c r="Y24" s="555"/>
      <c r="Z24" s="457" t="s">
        <v>173</v>
      </c>
      <c r="AA24" s="437"/>
      <c r="AB24" s="437"/>
      <c r="AC24" s="437"/>
      <c r="AD24" s="437"/>
      <c r="AE24" s="437"/>
      <c r="AF24" s="437"/>
      <c r="AG24" s="438"/>
      <c r="AH24" s="458">
        <v>164</v>
      </c>
      <c r="AI24" s="459"/>
      <c r="AJ24" s="459"/>
      <c r="AK24" s="459"/>
      <c r="AL24" s="501"/>
      <c r="AM24" s="458">
        <v>531688</v>
      </c>
      <c r="AN24" s="459"/>
      <c r="AO24" s="459"/>
      <c r="AP24" s="459"/>
      <c r="AQ24" s="459"/>
      <c r="AR24" s="501"/>
      <c r="AS24" s="458">
        <v>3242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11159257</v>
      </c>
      <c r="BO24" s="408"/>
      <c r="BP24" s="408"/>
      <c r="BQ24" s="408"/>
      <c r="BR24" s="408"/>
      <c r="BS24" s="408"/>
      <c r="BT24" s="408"/>
      <c r="BU24" s="409"/>
      <c r="BV24" s="407">
        <v>11294158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5790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138</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1477450</v>
      </c>
      <c r="BO25" s="371"/>
      <c r="BP25" s="371"/>
      <c r="BQ25" s="371"/>
      <c r="BR25" s="371"/>
      <c r="BS25" s="371"/>
      <c r="BT25" s="371"/>
      <c r="BU25" s="372"/>
      <c r="BV25" s="370">
        <v>1759592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5570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28376</v>
      </c>
      <c r="AN26" s="459"/>
      <c r="AO26" s="459"/>
      <c r="AP26" s="459"/>
      <c r="AQ26" s="459"/>
      <c r="AR26" s="501"/>
      <c r="AS26" s="458">
        <v>3547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2920</v>
      </c>
      <c r="R27" s="459"/>
      <c r="S27" s="459"/>
      <c r="T27" s="459"/>
      <c r="U27" s="459"/>
      <c r="V27" s="501"/>
      <c r="W27" s="553"/>
      <c r="X27" s="554"/>
      <c r="Y27" s="555"/>
      <c r="Z27" s="457" t="s">
        <v>182</v>
      </c>
      <c r="AA27" s="437"/>
      <c r="AB27" s="437"/>
      <c r="AC27" s="437"/>
      <c r="AD27" s="437"/>
      <c r="AE27" s="437"/>
      <c r="AF27" s="437"/>
      <c r="AG27" s="438"/>
      <c r="AH27" s="458">
        <v>25</v>
      </c>
      <c r="AI27" s="459"/>
      <c r="AJ27" s="459"/>
      <c r="AK27" s="459"/>
      <c r="AL27" s="501"/>
      <c r="AM27" s="458">
        <v>79768</v>
      </c>
      <c r="AN27" s="459"/>
      <c r="AO27" s="459"/>
      <c r="AP27" s="459"/>
      <c r="AQ27" s="459"/>
      <c r="AR27" s="501"/>
      <c r="AS27" s="458">
        <v>3191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2390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1874730</v>
      </c>
      <c r="BO28" s="371"/>
      <c r="BP28" s="371"/>
      <c r="BQ28" s="371"/>
      <c r="BR28" s="371"/>
      <c r="BS28" s="371"/>
      <c r="BT28" s="371"/>
      <c r="BU28" s="372"/>
      <c r="BV28" s="370">
        <v>1871495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14</v>
      </c>
      <c r="M29" s="459"/>
      <c r="N29" s="459"/>
      <c r="O29" s="459"/>
      <c r="P29" s="501"/>
      <c r="Q29" s="458">
        <v>2150</v>
      </c>
      <c r="R29" s="459"/>
      <c r="S29" s="459"/>
      <c r="T29" s="459"/>
      <c r="U29" s="459"/>
      <c r="V29" s="501"/>
      <c r="W29" s="556"/>
      <c r="X29" s="557"/>
      <c r="Y29" s="558"/>
      <c r="Z29" s="457" t="s">
        <v>188</v>
      </c>
      <c r="AA29" s="437"/>
      <c r="AB29" s="437"/>
      <c r="AC29" s="437"/>
      <c r="AD29" s="437"/>
      <c r="AE29" s="437"/>
      <c r="AF29" s="437"/>
      <c r="AG29" s="438"/>
      <c r="AH29" s="458">
        <v>189</v>
      </c>
      <c r="AI29" s="459"/>
      <c r="AJ29" s="459"/>
      <c r="AK29" s="459"/>
      <c r="AL29" s="501"/>
      <c r="AM29" s="458">
        <v>611456</v>
      </c>
      <c r="AN29" s="459"/>
      <c r="AO29" s="459"/>
      <c r="AP29" s="459"/>
      <c r="AQ29" s="459"/>
      <c r="AR29" s="501"/>
      <c r="AS29" s="458">
        <v>3235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1624652</v>
      </c>
      <c r="BO29" s="408"/>
      <c r="BP29" s="408"/>
      <c r="BQ29" s="408"/>
      <c r="BR29" s="408"/>
      <c r="BS29" s="408"/>
      <c r="BT29" s="408"/>
      <c r="BU29" s="409"/>
      <c r="BV29" s="407">
        <v>1554975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2329283</v>
      </c>
      <c r="BO30" s="527"/>
      <c r="BP30" s="527"/>
      <c r="BQ30" s="527"/>
      <c r="BR30" s="527"/>
      <c r="BS30" s="527"/>
      <c r="BT30" s="527"/>
      <c r="BU30" s="528"/>
      <c r="BV30" s="526">
        <v>2152981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197</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庄内町国民健康保険特別会計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庄内町水道事業会計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庄内町風力発電事業特別会計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イグゼあまるめ</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庄内町介護保険特別会計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庄内町ガス事業会計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山形県庄内町土地開発公社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庄内町後期高齢者医療保険特別会計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庄内町下水道事業会計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山形県市町村交通災害共済組合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庄内広域行政組合（普通会計分）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庄内広域行政組合（青果市場事業特別会計）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庄内広域行政組合（庄内食肉流通センター事業特別会計）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酒田地区広域行政組合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山形県後期高齢者医療広域連合（普通会計分）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山形県後期高齢者医療広域連合（事業会計分）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MtvGWUEz8konb0B7LHqlG7uiWpJlADBObEJFryLIpqQD1geVs+Qsf05e1q7gYnFMy/zW/s2Xv8uNiYJI5qJGw==" saltValue="j+uKuaeSsE1k4ekA3T4u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85" zoomScaleNormal="85" workbookViewId="0"/>
    <sheetView view="pageBreakPreview" zoomScale="85" zoomScaleNormal="85" zoomScaleSheetLayoutView="85" workbookViewId="1"/>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2" t="s">
        <v>557</v>
      </c>
      <c r="D34" s="1152"/>
      <c r="E34" s="1153"/>
      <c r="F34" s="32">
        <v>9.0299999999999994</v>
      </c>
      <c r="G34" s="33">
        <v>12.5</v>
      </c>
      <c r="H34" s="33">
        <v>9.2200000000000006</v>
      </c>
      <c r="I34" s="33">
        <v>10.45</v>
      </c>
      <c r="J34" s="34">
        <v>11.78</v>
      </c>
      <c r="K34" s="22"/>
      <c r="L34" s="22"/>
      <c r="M34" s="22"/>
      <c r="N34" s="22"/>
      <c r="O34" s="22"/>
      <c r="P34" s="22"/>
    </row>
    <row r="35" spans="1:16" ht="39" customHeight="1" x14ac:dyDescent="0.2">
      <c r="A35" s="22"/>
      <c r="B35" s="35"/>
      <c r="C35" s="1146" t="s">
        <v>558</v>
      </c>
      <c r="D35" s="1147"/>
      <c r="E35" s="1148"/>
      <c r="F35" s="36">
        <v>4.67</v>
      </c>
      <c r="G35" s="37">
        <v>5.67</v>
      </c>
      <c r="H35" s="37">
        <v>5.98</v>
      </c>
      <c r="I35" s="37">
        <v>6.47</v>
      </c>
      <c r="J35" s="38">
        <v>5.55</v>
      </c>
      <c r="K35" s="22"/>
      <c r="L35" s="22"/>
      <c r="M35" s="22"/>
      <c r="N35" s="22"/>
      <c r="O35" s="22"/>
      <c r="P35" s="22"/>
    </row>
    <row r="36" spans="1:16" ht="39" customHeight="1" x14ac:dyDescent="0.2">
      <c r="A36" s="22"/>
      <c r="B36" s="35"/>
      <c r="C36" s="1146" t="s">
        <v>559</v>
      </c>
      <c r="D36" s="1147"/>
      <c r="E36" s="1148"/>
      <c r="F36" s="36">
        <v>3.89</v>
      </c>
      <c r="G36" s="37">
        <v>4.34</v>
      </c>
      <c r="H36" s="37">
        <v>4.67</v>
      </c>
      <c r="I36" s="37">
        <v>3.99</v>
      </c>
      <c r="J36" s="38">
        <v>4.12</v>
      </c>
      <c r="K36" s="22"/>
      <c r="L36" s="22"/>
      <c r="M36" s="22"/>
      <c r="N36" s="22"/>
      <c r="O36" s="22"/>
      <c r="P36" s="22"/>
    </row>
    <row r="37" spans="1:16" ht="39" customHeight="1" x14ac:dyDescent="0.2">
      <c r="A37" s="22"/>
      <c r="B37" s="35"/>
      <c r="C37" s="1146" t="s">
        <v>560</v>
      </c>
      <c r="D37" s="1147"/>
      <c r="E37" s="1148"/>
      <c r="F37" s="36">
        <v>1.02</v>
      </c>
      <c r="G37" s="37">
        <v>0.85</v>
      </c>
      <c r="H37" s="37">
        <v>1.3</v>
      </c>
      <c r="I37" s="37">
        <v>1.59</v>
      </c>
      <c r="J37" s="38">
        <v>2.2200000000000002</v>
      </c>
      <c r="K37" s="22"/>
      <c r="L37" s="22"/>
      <c r="M37" s="22"/>
      <c r="N37" s="22"/>
      <c r="O37" s="22"/>
      <c r="P37" s="22"/>
    </row>
    <row r="38" spans="1:16" ht="39" customHeight="1" x14ac:dyDescent="0.2">
      <c r="A38" s="22"/>
      <c r="B38" s="35"/>
      <c r="C38" s="1146" t="s">
        <v>561</v>
      </c>
      <c r="D38" s="1147"/>
      <c r="E38" s="1148"/>
      <c r="F38" s="36">
        <v>1.93</v>
      </c>
      <c r="G38" s="37">
        <v>2.75</v>
      </c>
      <c r="H38" s="37">
        <v>1.62</v>
      </c>
      <c r="I38" s="37">
        <v>1.18</v>
      </c>
      <c r="J38" s="38">
        <v>0.94</v>
      </c>
      <c r="K38" s="22"/>
      <c r="L38" s="22"/>
      <c r="M38" s="22"/>
      <c r="N38" s="22"/>
      <c r="O38" s="22"/>
      <c r="P38" s="22"/>
    </row>
    <row r="39" spans="1:16" ht="39" customHeight="1" x14ac:dyDescent="0.2">
      <c r="A39" s="22"/>
      <c r="B39" s="35"/>
      <c r="C39" s="1146" t="s">
        <v>562</v>
      </c>
      <c r="D39" s="1147"/>
      <c r="E39" s="1148"/>
      <c r="F39" s="36" t="s">
        <v>510</v>
      </c>
      <c r="G39" s="37">
        <v>0.34</v>
      </c>
      <c r="H39" s="37">
        <v>0.5</v>
      </c>
      <c r="I39" s="37">
        <v>0.68</v>
      </c>
      <c r="J39" s="38">
        <v>0.65</v>
      </c>
      <c r="K39" s="22"/>
      <c r="L39" s="22"/>
      <c r="M39" s="22"/>
      <c r="N39" s="22"/>
      <c r="O39" s="22"/>
      <c r="P39" s="22"/>
    </row>
    <row r="40" spans="1:16" ht="39" customHeight="1" x14ac:dyDescent="0.2">
      <c r="A40" s="22"/>
      <c r="B40" s="35"/>
      <c r="C40" s="1146" t="s">
        <v>563</v>
      </c>
      <c r="D40" s="1147"/>
      <c r="E40" s="1148"/>
      <c r="F40" s="36">
        <v>0.04</v>
      </c>
      <c r="G40" s="37">
        <v>0.41</v>
      </c>
      <c r="H40" s="37">
        <v>0.1</v>
      </c>
      <c r="I40" s="37">
        <v>0.15</v>
      </c>
      <c r="J40" s="38">
        <v>0.2</v>
      </c>
      <c r="K40" s="22"/>
      <c r="L40" s="22"/>
      <c r="M40" s="22"/>
      <c r="N40" s="22"/>
      <c r="O40" s="22"/>
      <c r="P40" s="22"/>
    </row>
    <row r="41" spans="1:16" ht="39" customHeight="1" x14ac:dyDescent="0.2">
      <c r="A41" s="22"/>
      <c r="B41" s="35"/>
      <c r="C41" s="1146" t="s">
        <v>564</v>
      </c>
      <c r="D41" s="1147"/>
      <c r="E41" s="1148"/>
      <c r="F41" s="36">
        <v>0.04</v>
      </c>
      <c r="G41" s="37">
        <v>0.05</v>
      </c>
      <c r="H41" s="37">
        <v>0.04</v>
      </c>
      <c r="I41" s="37">
        <v>0.03</v>
      </c>
      <c r="J41" s="38">
        <v>0.05</v>
      </c>
      <c r="K41" s="22"/>
      <c r="L41" s="22"/>
      <c r="M41" s="22"/>
      <c r="N41" s="22"/>
      <c r="O41" s="22"/>
      <c r="P41" s="22"/>
    </row>
    <row r="42" spans="1:16" ht="39" customHeight="1" x14ac:dyDescent="0.2">
      <c r="A42" s="22"/>
      <c r="B42" s="39"/>
      <c r="C42" s="1146" t="s">
        <v>565</v>
      </c>
      <c r="D42" s="1147"/>
      <c r="E42" s="1148"/>
      <c r="F42" s="36" t="s">
        <v>510</v>
      </c>
      <c r="G42" s="37" t="s">
        <v>510</v>
      </c>
      <c r="H42" s="37" t="s">
        <v>510</v>
      </c>
      <c r="I42" s="37" t="s">
        <v>510</v>
      </c>
      <c r="J42" s="38" t="s">
        <v>510</v>
      </c>
      <c r="K42" s="22"/>
      <c r="L42" s="22"/>
      <c r="M42" s="22"/>
      <c r="N42" s="22"/>
      <c r="O42" s="22"/>
      <c r="P42" s="22"/>
    </row>
    <row r="43" spans="1:16" ht="39" customHeight="1" thickBot="1" x14ac:dyDescent="0.25">
      <c r="A43" s="22"/>
      <c r="B43" s="40"/>
      <c r="C43" s="1149" t="s">
        <v>566</v>
      </c>
      <c r="D43" s="1150"/>
      <c r="E43" s="1151"/>
      <c r="F43" s="41">
        <v>0.77</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z6H2bDz/xklgeqYjoJgtg25Jc8hWH2R+nih9Ly4M1FDfycKUdVDVyJ80f/YNAXMmHS1E0pOd2OF8dFPz3AyQ==" saltValue="glWRd4oRta1TZ3aw03Jn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zoomScale="85" zoomScaleNormal="85" workbookViewId="0"/>
    <sheetView view="pageBreakPreview" zoomScale="85" zoomScaleNormal="85" zoomScaleSheetLayoutView="85" workbookViewId="1"/>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1645</v>
      </c>
      <c r="L45" s="60">
        <v>1702</v>
      </c>
      <c r="M45" s="60">
        <v>1619</v>
      </c>
      <c r="N45" s="60">
        <v>1584</v>
      </c>
      <c r="O45" s="61">
        <v>1571</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510</v>
      </c>
      <c r="L46" s="64" t="s">
        <v>510</v>
      </c>
      <c r="M46" s="64" t="s">
        <v>510</v>
      </c>
      <c r="N46" s="64" t="s">
        <v>510</v>
      </c>
      <c r="O46" s="65" t="s">
        <v>510</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510</v>
      </c>
      <c r="L47" s="64" t="s">
        <v>510</v>
      </c>
      <c r="M47" s="64" t="s">
        <v>510</v>
      </c>
      <c r="N47" s="64" t="s">
        <v>510</v>
      </c>
      <c r="O47" s="65" t="s">
        <v>510</v>
      </c>
      <c r="P47" s="48"/>
      <c r="Q47" s="48"/>
      <c r="R47" s="48"/>
      <c r="S47" s="48"/>
      <c r="T47" s="48"/>
      <c r="U47" s="48"/>
    </row>
    <row r="48" spans="1:21" ht="30.75" customHeight="1" x14ac:dyDescent="0.2">
      <c r="A48" s="48"/>
      <c r="B48" s="1156"/>
      <c r="C48" s="1157"/>
      <c r="D48" s="62"/>
      <c r="E48" s="1162" t="s">
        <v>15</v>
      </c>
      <c r="F48" s="1162"/>
      <c r="G48" s="1162"/>
      <c r="H48" s="1162"/>
      <c r="I48" s="1162"/>
      <c r="J48" s="1163"/>
      <c r="K48" s="63">
        <v>703</v>
      </c>
      <c r="L48" s="64">
        <v>643</v>
      </c>
      <c r="M48" s="64">
        <v>654</v>
      </c>
      <c r="N48" s="64">
        <v>654</v>
      </c>
      <c r="O48" s="65">
        <v>658</v>
      </c>
      <c r="P48" s="48"/>
      <c r="Q48" s="48"/>
      <c r="R48" s="48"/>
      <c r="S48" s="48"/>
      <c r="T48" s="48"/>
      <c r="U48" s="48"/>
    </row>
    <row r="49" spans="1:21" ht="30.75" customHeight="1" x14ac:dyDescent="0.2">
      <c r="A49" s="48"/>
      <c r="B49" s="1156"/>
      <c r="C49" s="1157"/>
      <c r="D49" s="62"/>
      <c r="E49" s="1162" t="s">
        <v>16</v>
      </c>
      <c r="F49" s="1162"/>
      <c r="G49" s="1162"/>
      <c r="H49" s="1162"/>
      <c r="I49" s="1162"/>
      <c r="J49" s="1163"/>
      <c r="K49" s="63">
        <v>11</v>
      </c>
      <c r="L49" s="64">
        <v>7</v>
      </c>
      <c r="M49" s="64">
        <v>7</v>
      </c>
      <c r="N49" s="64">
        <v>2</v>
      </c>
      <c r="O49" s="65">
        <v>2</v>
      </c>
      <c r="P49" s="48"/>
      <c r="Q49" s="48"/>
      <c r="R49" s="48"/>
      <c r="S49" s="48"/>
      <c r="T49" s="48"/>
      <c r="U49" s="48"/>
    </row>
    <row r="50" spans="1:21" ht="30.75" customHeight="1" x14ac:dyDescent="0.2">
      <c r="A50" s="48"/>
      <c r="B50" s="1156"/>
      <c r="C50" s="1157"/>
      <c r="D50" s="62"/>
      <c r="E50" s="1162" t="s">
        <v>17</v>
      </c>
      <c r="F50" s="1162"/>
      <c r="G50" s="1162"/>
      <c r="H50" s="1162"/>
      <c r="I50" s="1162"/>
      <c r="J50" s="1163"/>
      <c r="K50" s="63">
        <v>12</v>
      </c>
      <c r="L50" s="64">
        <v>12</v>
      </c>
      <c r="M50" s="64">
        <v>12</v>
      </c>
      <c r="N50" s="64">
        <v>3</v>
      </c>
      <c r="O50" s="65">
        <v>3</v>
      </c>
      <c r="P50" s="48"/>
      <c r="Q50" s="48"/>
      <c r="R50" s="48"/>
      <c r="S50" s="48"/>
      <c r="T50" s="48"/>
      <c r="U50" s="48"/>
    </row>
    <row r="51" spans="1:21" ht="30.75" customHeight="1" x14ac:dyDescent="0.2">
      <c r="A51" s="48"/>
      <c r="B51" s="1158"/>
      <c r="C51" s="1159"/>
      <c r="D51" s="66"/>
      <c r="E51" s="1162" t="s">
        <v>18</v>
      </c>
      <c r="F51" s="1162"/>
      <c r="G51" s="1162"/>
      <c r="H51" s="1162"/>
      <c r="I51" s="1162"/>
      <c r="J51" s="1163"/>
      <c r="K51" s="63">
        <v>0</v>
      </c>
      <c r="L51" s="64">
        <v>0</v>
      </c>
      <c r="M51" s="64" t="s">
        <v>510</v>
      </c>
      <c r="N51" s="64" t="s">
        <v>510</v>
      </c>
      <c r="O51" s="65" t="s">
        <v>510</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1691</v>
      </c>
      <c r="L52" s="64">
        <v>1699</v>
      </c>
      <c r="M52" s="64">
        <v>1651</v>
      </c>
      <c r="N52" s="64">
        <v>1618</v>
      </c>
      <c r="O52" s="65">
        <v>1568</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680</v>
      </c>
      <c r="L53" s="69">
        <v>665</v>
      </c>
      <c r="M53" s="69">
        <v>641</v>
      </c>
      <c r="N53" s="69">
        <v>625</v>
      </c>
      <c r="O53" s="70">
        <v>666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5">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70" t="s">
        <v>26</v>
      </c>
      <c r="C58" s="1171"/>
      <c r="D58" s="1176" t="s">
        <v>27</v>
      </c>
      <c r="E58" s="1177"/>
      <c r="F58" s="1177"/>
      <c r="G58" s="1177"/>
      <c r="H58" s="1177"/>
      <c r="I58" s="1177"/>
      <c r="J58" s="1178"/>
      <c r="K58" s="83" t="s">
        <v>510</v>
      </c>
      <c r="L58" s="84" t="s">
        <v>510</v>
      </c>
      <c r="M58" s="84" t="s">
        <v>510</v>
      </c>
      <c r="N58" s="84" t="s">
        <v>510</v>
      </c>
      <c r="O58" s="85" t="s">
        <v>510</v>
      </c>
    </row>
    <row r="59" spans="1:21" ht="31.5" customHeight="1" x14ac:dyDescent="0.2">
      <c r="B59" s="1172"/>
      <c r="C59" s="1173"/>
      <c r="D59" s="1179" t="s">
        <v>28</v>
      </c>
      <c r="E59" s="1180"/>
      <c r="F59" s="1180"/>
      <c r="G59" s="1180"/>
      <c r="H59" s="1180"/>
      <c r="I59" s="1180"/>
      <c r="J59" s="1181"/>
      <c r="K59" s="86" t="s">
        <v>510</v>
      </c>
      <c r="L59" s="87" t="s">
        <v>510</v>
      </c>
      <c r="M59" s="87" t="s">
        <v>510</v>
      </c>
      <c r="N59" s="87" t="s">
        <v>510</v>
      </c>
      <c r="O59" s="88" t="s">
        <v>510</v>
      </c>
    </row>
    <row r="60" spans="1:21" ht="31.5" customHeight="1" thickBot="1" x14ac:dyDescent="0.25">
      <c r="B60" s="1174"/>
      <c r="C60" s="1175"/>
      <c r="D60" s="1182" t="s">
        <v>29</v>
      </c>
      <c r="E60" s="1183"/>
      <c r="F60" s="1183"/>
      <c r="G60" s="1183"/>
      <c r="H60" s="1183"/>
      <c r="I60" s="1183"/>
      <c r="J60" s="1184"/>
      <c r="K60" s="89" t="s">
        <v>510</v>
      </c>
      <c r="L60" s="90" t="s">
        <v>510</v>
      </c>
      <c r="M60" s="90" t="s">
        <v>510</v>
      </c>
      <c r="N60" s="90" t="s">
        <v>510</v>
      </c>
      <c r="O60" s="91" t="s">
        <v>510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TWB98gBE6CG/zmwDUumPbtMMldyGRw5fti4mESAvoKNGGZq2bqAqy/h6+suAroLeRiHLlNzJ4eEmiIKaQAsuA==" saltValue="Gc+0n9PjjaDbWljYh0X0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85" zoomScaleNormal="85" workbookViewId="0"/>
    <sheetView view="pageBreakPreview" zoomScale="85" zoomScaleNormal="85" zoomScaleSheetLayoutView="85" workbookViewId="1"/>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5" t="s">
        <v>32</v>
      </c>
      <c r="C41" s="1186"/>
      <c r="D41" s="105"/>
      <c r="E41" s="1191" t="s">
        <v>33</v>
      </c>
      <c r="F41" s="1191"/>
      <c r="G41" s="1191"/>
      <c r="H41" s="1192"/>
      <c r="I41" s="355">
        <v>15458</v>
      </c>
      <c r="J41" s="356">
        <v>16302</v>
      </c>
      <c r="K41" s="356">
        <v>16087</v>
      </c>
      <c r="L41" s="356">
        <v>15668</v>
      </c>
      <c r="M41" s="357">
        <v>15158</v>
      </c>
    </row>
    <row r="42" spans="2:13" ht="27.75" customHeight="1" x14ac:dyDescent="0.2">
      <c r="B42" s="1187"/>
      <c r="C42" s="1188"/>
      <c r="D42" s="106"/>
      <c r="E42" s="1193" t="s">
        <v>34</v>
      </c>
      <c r="F42" s="1193"/>
      <c r="G42" s="1193"/>
      <c r="H42" s="1194"/>
      <c r="I42" s="358">
        <v>29</v>
      </c>
      <c r="J42" s="359">
        <v>17</v>
      </c>
      <c r="K42" s="359">
        <v>5</v>
      </c>
      <c r="L42" s="359">
        <v>3</v>
      </c>
      <c r="M42" s="360" t="s">
        <v>510</v>
      </c>
    </row>
    <row r="43" spans="2:13" ht="27.75" customHeight="1" x14ac:dyDescent="0.2">
      <c r="B43" s="1187"/>
      <c r="C43" s="1188"/>
      <c r="D43" s="106"/>
      <c r="E43" s="1193" t="s">
        <v>35</v>
      </c>
      <c r="F43" s="1193"/>
      <c r="G43" s="1193"/>
      <c r="H43" s="1194"/>
      <c r="I43" s="358">
        <v>6965</v>
      </c>
      <c r="J43" s="359">
        <v>6187</v>
      </c>
      <c r="K43" s="359">
        <v>5494</v>
      </c>
      <c r="L43" s="359">
        <v>4842</v>
      </c>
      <c r="M43" s="360">
        <v>4465</v>
      </c>
    </row>
    <row r="44" spans="2:13" ht="27.75" customHeight="1" x14ac:dyDescent="0.2">
      <c r="B44" s="1187"/>
      <c r="C44" s="1188"/>
      <c r="D44" s="106"/>
      <c r="E44" s="1193" t="s">
        <v>36</v>
      </c>
      <c r="F44" s="1193"/>
      <c r="G44" s="1193"/>
      <c r="H44" s="1194"/>
      <c r="I44" s="358">
        <v>25</v>
      </c>
      <c r="J44" s="359">
        <v>19</v>
      </c>
      <c r="K44" s="359">
        <v>18</v>
      </c>
      <c r="L44" s="359">
        <v>15</v>
      </c>
      <c r="M44" s="360">
        <v>13</v>
      </c>
    </row>
    <row r="45" spans="2:13" ht="27.75" customHeight="1" x14ac:dyDescent="0.2">
      <c r="B45" s="1187"/>
      <c r="C45" s="1188"/>
      <c r="D45" s="106"/>
      <c r="E45" s="1193" t="s">
        <v>37</v>
      </c>
      <c r="F45" s="1193"/>
      <c r="G45" s="1193"/>
      <c r="H45" s="1194"/>
      <c r="I45" s="358">
        <v>1770</v>
      </c>
      <c r="J45" s="359">
        <v>1754</v>
      </c>
      <c r="K45" s="359">
        <v>1738</v>
      </c>
      <c r="L45" s="359">
        <v>1709</v>
      </c>
      <c r="M45" s="360">
        <v>1711</v>
      </c>
    </row>
    <row r="46" spans="2:13" ht="27.75" customHeight="1" x14ac:dyDescent="0.2">
      <c r="B46" s="1187"/>
      <c r="C46" s="1188"/>
      <c r="D46" s="107"/>
      <c r="E46" s="1193" t="s">
        <v>38</v>
      </c>
      <c r="F46" s="1193"/>
      <c r="G46" s="1193"/>
      <c r="H46" s="1194"/>
      <c r="I46" s="358">
        <v>77</v>
      </c>
      <c r="J46" s="359">
        <v>78</v>
      </c>
      <c r="K46" s="359">
        <v>63</v>
      </c>
      <c r="L46" s="359">
        <v>66</v>
      </c>
      <c r="M46" s="360">
        <v>42</v>
      </c>
    </row>
    <row r="47" spans="2:13" ht="27.75" customHeight="1" x14ac:dyDescent="0.2">
      <c r="B47" s="1187"/>
      <c r="C47" s="1188"/>
      <c r="D47" s="108"/>
      <c r="E47" s="1195" t="s">
        <v>39</v>
      </c>
      <c r="F47" s="1196"/>
      <c r="G47" s="1196"/>
      <c r="H47" s="1197"/>
      <c r="I47" s="358" t="s">
        <v>510</v>
      </c>
      <c r="J47" s="359" t="s">
        <v>510</v>
      </c>
      <c r="K47" s="359" t="s">
        <v>510</v>
      </c>
      <c r="L47" s="359" t="s">
        <v>510</v>
      </c>
      <c r="M47" s="360" t="s">
        <v>510</v>
      </c>
    </row>
    <row r="48" spans="2:13" ht="27.75" customHeight="1" x14ac:dyDescent="0.2">
      <c r="B48" s="1187"/>
      <c r="C48" s="1188"/>
      <c r="D48" s="106"/>
      <c r="E48" s="1193" t="s">
        <v>40</v>
      </c>
      <c r="F48" s="1193"/>
      <c r="G48" s="1193"/>
      <c r="H48" s="1194"/>
      <c r="I48" s="358" t="s">
        <v>510</v>
      </c>
      <c r="J48" s="359" t="s">
        <v>510</v>
      </c>
      <c r="K48" s="359" t="s">
        <v>510</v>
      </c>
      <c r="L48" s="359" t="s">
        <v>510</v>
      </c>
      <c r="M48" s="360" t="s">
        <v>510</v>
      </c>
    </row>
    <row r="49" spans="2:13" ht="27.75" customHeight="1" x14ac:dyDescent="0.2">
      <c r="B49" s="1189"/>
      <c r="C49" s="1190"/>
      <c r="D49" s="106"/>
      <c r="E49" s="1193" t="s">
        <v>41</v>
      </c>
      <c r="F49" s="1193"/>
      <c r="G49" s="1193"/>
      <c r="H49" s="1194"/>
      <c r="I49" s="358" t="s">
        <v>510</v>
      </c>
      <c r="J49" s="359" t="s">
        <v>510</v>
      </c>
      <c r="K49" s="359" t="s">
        <v>510</v>
      </c>
      <c r="L49" s="359" t="s">
        <v>510</v>
      </c>
      <c r="M49" s="360" t="s">
        <v>510</v>
      </c>
    </row>
    <row r="50" spans="2:13" ht="27.75" customHeight="1" x14ac:dyDescent="0.2">
      <c r="B50" s="1198" t="s">
        <v>42</v>
      </c>
      <c r="C50" s="1199"/>
      <c r="D50" s="109"/>
      <c r="E50" s="1193" t="s">
        <v>43</v>
      </c>
      <c r="F50" s="1193"/>
      <c r="G50" s="1193"/>
      <c r="H50" s="1194"/>
      <c r="I50" s="358">
        <v>4183</v>
      </c>
      <c r="J50" s="359">
        <v>4031</v>
      </c>
      <c r="K50" s="359">
        <v>4454</v>
      </c>
      <c r="L50" s="359">
        <v>5150</v>
      </c>
      <c r="M50" s="360">
        <v>5476</v>
      </c>
    </row>
    <row r="51" spans="2:13" ht="27.75" customHeight="1" x14ac:dyDescent="0.2">
      <c r="B51" s="1187"/>
      <c r="C51" s="1188"/>
      <c r="D51" s="106"/>
      <c r="E51" s="1193" t="s">
        <v>44</v>
      </c>
      <c r="F51" s="1193"/>
      <c r="G51" s="1193"/>
      <c r="H51" s="1194"/>
      <c r="I51" s="358">
        <v>759</v>
      </c>
      <c r="J51" s="359">
        <v>691</v>
      </c>
      <c r="K51" s="359">
        <v>613</v>
      </c>
      <c r="L51" s="359">
        <v>530</v>
      </c>
      <c r="M51" s="360">
        <v>470</v>
      </c>
    </row>
    <row r="52" spans="2:13" ht="27.75" customHeight="1" x14ac:dyDescent="0.2">
      <c r="B52" s="1189"/>
      <c r="C52" s="1190"/>
      <c r="D52" s="106"/>
      <c r="E52" s="1193" t="s">
        <v>45</v>
      </c>
      <c r="F52" s="1193"/>
      <c r="G52" s="1193"/>
      <c r="H52" s="1194"/>
      <c r="I52" s="358">
        <v>15335</v>
      </c>
      <c r="J52" s="359">
        <v>15620</v>
      </c>
      <c r="K52" s="359">
        <v>15226</v>
      </c>
      <c r="L52" s="359">
        <v>14611</v>
      </c>
      <c r="M52" s="360">
        <v>13870</v>
      </c>
    </row>
    <row r="53" spans="2:13" ht="27.75" customHeight="1" thickBot="1" x14ac:dyDescent="0.25">
      <c r="B53" s="1200" t="s">
        <v>46</v>
      </c>
      <c r="C53" s="1201"/>
      <c r="D53" s="110"/>
      <c r="E53" s="1202" t="s">
        <v>47</v>
      </c>
      <c r="F53" s="1202"/>
      <c r="G53" s="1202"/>
      <c r="H53" s="1203"/>
      <c r="I53" s="361">
        <v>4046</v>
      </c>
      <c r="J53" s="362">
        <v>4015</v>
      </c>
      <c r="K53" s="362">
        <v>3112</v>
      </c>
      <c r="L53" s="362">
        <v>2012</v>
      </c>
      <c r="M53" s="363">
        <v>1573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oUrq4Yc9dhgbVND4DwIysX1PlpVyRrb7EZywiao37rezVFTDye12M/pOKlqLtDDelqaK2qtF2Q/m4ePx+8Teg==" saltValue="qPMsu4JqqI9wP/tevths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85" zoomScaleNormal="85" workbookViewId="0"/>
    <sheetView view="pageBreakPreview" zoomScale="85" zoomScaleNormal="85" zoomScaleSheetLayoutView="85" workbookViewId="1"/>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2" t="s">
        <v>50</v>
      </c>
      <c r="D55" s="1212"/>
      <c r="E55" s="1213"/>
      <c r="F55" s="122">
        <v>1470</v>
      </c>
      <c r="G55" s="122">
        <v>1871</v>
      </c>
      <c r="H55" s="123">
        <v>1875</v>
      </c>
    </row>
    <row r="56" spans="2:8" ht="52.5" customHeight="1" x14ac:dyDescent="0.2">
      <c r="B56" s="124"/>
      <c r="C56" s="1214" t="s">
        <v>51</v>
      </c>
      <c r="D56" s="1214"/>
      <c r="E56" s="1215"/>
      <c r="F56" s="125">
        <v>1414</v>
      </c>
      <c r="G56" s="125">
        <v>1555</v>
      </c>
      <c r="H56" s="126">
        <v>1625</v>
      </c>
    </row>
    <row r="57" spans="2:8" ht="53.25" customHeight="1" x14ac:dyDescent="0.2">
      <c r="B57" s="124"/>
      <c r="C57" s="1216" t="s">
        <v>52</v>
      </c>
      <c r="D57" s="1216"/>
      <c r="E57" s="1217"/>
      <c r="F57" s="127">
        <v>2150</v>
      </c>
      <c r="G57" s="127">
        <v>2153</v>
      </c>
      <c r="H57" s="128">
        <v>2329</v>
      </c>
    </row>
    <row r="58" spans="2:8" ht="45.75" customHeight="1" x14ac:dyDescent="0.2">
      <c r="B58" s="129"/>
      <c r="C58" s="1204" t="s">
        <v>585</v>
      </c>
      <c r="D58" s="1205"/>
      <c r="E58" s="1206"/>
      <c r="F58" s="130">
        <v>1272</v>
      </c>
      <c r="G58" s="131">
        <v>1275</v>
      </c>
      <c r="H58" s="131">
        <v>1279</v>
      </c>
    </row>
    <row r="59" spans="2:8" ht="45.75" customHeight="1" x14ac:dyDescent="0.2">
      <c r="B59" s="129"/>
      <c r="C59" s="1204" t="s">
        <v>586</v>
      </c>
      <c r="D59" s="1205"/>
      <c r="E59" s="1206"/>
      <c r="F59" s="130">
        <v>254</v>
      </c>
      <c r="G59" s="131">
        <v>228</v>
      </c>
      <c r="H59" s="131">
        <v>366</v>
      </c>
    </row>
    <row r="60" spans="2:8" ht="45.75" customHeight="1" x14ac:dyDescent="0.2">
      <c r="B60" s="129"/>
      <c r="C60" s="1204" t="s">
        <v>587</v>
      </c>
      <c r="D60" s="1205"/>
      <c r="E60" s="1206"/>
      <c r="F60" s="130">
        <v>156</v>
      </c>
      <c r="G60" s="131">
        <v>195</v>
      </c>
      <c r="H60" s="131">
        <v>235</v>
      </c>
    </row>
    <row r="61" spans="2:8" ht="45.75" customHeight="1" x14ac:dyDescent="0.2">
      <c r="B61" s="129"/>
      <c r="C61" s="1204" t="s">
        <v>588</v>
      </c>
      <c r="D61" s="1205"/>
      <c r="E61" s="1206"/>
      <c r="F61" s="130">
        <v>103</v>
      </c>
      <c r="G61" s="131">
        <v>103</v>
      </c>
      <c r="H61" s="131">
        <v>103</v>
      </c>
    </row>
    <row r="62" spans="2:8" ht="45.75" customHeight="1" thickBot="1" x14ac:dyDescent="0.25">
      <c r="B62" s="132"/>
      <c r="C62" s="1207" t="s">
        <v>589</v>
      </c>
      <c r="D62" s="1208"/>
      <c r="E62" s="1209"/>
      <c r="F62" s="133">
        <v>93</v>
      </c>
      <c r="G62" s="134">
        <v>91</v>
      </c>
      <c r="H62" s="134">
        <v>90</v>
      </c>
    </row>
    <row r="63" spans="2:8" ht="52.5" customHeight="1" thickBot="1" x14ac:dyDescent="0.25">
      <c r="B63" s="135"/>
      <c r="C63" s="1210" t="s">
        <v>53</v>
      </c>
      <c r="D63" s="1210"/>
      <c r="E63" s="1211"/>
      <c r="F63" s="136">
        <v>5035</v>
      </c>
      <c r="G63" s="136">
        <v>5579</v>
      </c>
      <c r="H63" s="137">
        <v>5829</v>
      </c>
    </row>
    <row r="64" spans="2:8" ht="13.2" x14ac:dyDescent="0.2"/>
  </sheetData>
  <sheetProtection algorithmName="SHA-512" hashValue="Gv4aY7gEPUJ+dkGV1WsYhNP03I1ef0wg/bPzA5MKIg8cwNA95xTVRZs484ZgDNWwK8C+PwhKaFSjtvx3FppqPQ==" saltValue="afYqGrNmEROZ/oY5oo4K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 workbookViewId="1"/>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118172</v>
      </c>
      <c r="E3" s="156"/>
      <c r="F3" s="157">
        <v>53869</v>
      </c>
      <c r="G3" s="158"/>
      <c r="H3" s="159"/>
    </row>
    <row r="4" spans="1:8" x14ac:dyDescent="0.2">
      <c r="A4" s="160"/>
      <c r="B4" s="161"/>
      <c r="C4" s="162"/>
      <c r="D4" s="163">
        <v>99283</v>
      </c>
      <c r="E4" s="164"/>
      <c r="F4" s="165">
        <v>35046</v>
      </c>
      <c r="G4" s="166"/>
      <c r="H4" s="167"/>
    </row>
    <row r="5" spans="1:8" x14ac:dyDescent="0.2">
      <c r="A5" s="148" t="s">
        <v>543</v>
      </c>
      <c r="B5" s="153"/>
      <c r="C5" s="154"/>
      <c r="D5" s="155">
        <v>130768</v>
      </c>
      <c r="E5" s="156"/>
      <c r="F5" s="157">
        <v>59119</v>
      </c>
      <c r="G5" s="158"/>
      <c r="H5" s="159"/>
    </row>
    <row r="6" spans="1:8" x14ac:dyDescent="0.2">
      <c r="A6" s="160"/>
      <c r="B6" s="161"/>
      <c r="C6" s="162"/>
      <c r="D6" s="163">
        <v>88212</v>
      </c>
      <c r="E6" s="164"/>
      <c r="F6" s="165">
        <v>29900</v>
      </c>
      <c r="G6" s="166"/>
      <c r="H6" s="167"/>
    </row>
    <row r="7" spans="1:8" x14ac:dyDescent="0.2">
      <c r="A7" s="148" t="s">
        <v>544</v>
      </c>
      <c r="B7" s="153"/>
      <c r="C7" s="154"/>
      <c r="D7" s="155">
        <v>59529</v>
      </c>
      <c r="E7" s="156"/>
      <c r="F7" s="157">
        <v>53895</v>
      </c>
      <c r="G7" s="158"/>
      <c r="H7" s="159"/>
    </row>
    <row r="8" spans="1:8" x14ac:dyDescent="0.2">
      <c r="A8" s="160"/>
      <c r="B8" s="161"/>
      <c r="C8" s="162"/>
      <c r="D8" s="163">
        <v>40175</v>
      </c>
      <c r="E8" s="164"/>
      <c r="F8" s="165">
        <v>31224</v>
      </c>
      <c r="G8" s="166"/>
      <c r="H8" s="167"/>
    </row>
    <row r="9" spans="1:8" x14ac:dyDescent="0.2">
      <c r="A9" s="148" t="s">
        <v>545</v>
      </c>
      <c r="B9" s="153"/>
      <c r="C9" s="154"/>
      <c r="D9" s="155">
        <v>44278</v>
      </c>
      <c r="E9" s="156"/>
      <c r="F9" s="157">
        <v>56181</v>
      </c>
      <c r="G9" s="158"/>
      <c r="H9" s="159"/>
    </row>
    <row r="10" spans="1:8" x14ac:dyDescent="0.2">
      <c r="A10" s="160"/>
      <c r="B10" s="161"/>
      <c r="C10" s="162"/>
      <c r="D10" s="163">
        <v>25440</v>
      </c>
      <c r="E10" s="164"/>
      <c r="F10" s="165">
        <v>32039</v>
      </c>
      <c r="G10" s="166"/>
      <c r="H10" s="167"/>
    </row>
    <row r="11" spans="1:8" x14ac:dyDescent="0.2">
      <c r="A11" s="148" t="s">
        <v>546</v>
      </c>
      <c r="B11" s="153"/>
      <c r="C11" s="154"/>
      <c r="D11" s="155">
        <v>72039</v>
      </c>
      <c r="E11" s="156"/>
      <c r="F11" s="157">
        <v>47730</v>
      </c>
      <c r="G11" s="158"/>
      <c r="H11" s="159"/>
    </row>
    <row r="12" spans="1:8" x14ac:dyDescent="0.2">
      <c r="A12" s="160"/>
      <c r="B12" s="161"/>
      <c r="C12" s="168"/>
      <c r="D12" s="163">
        <v>37043</v>
      </c>
      <c r="E12" s="164"/>
      <c r="F12" s="165">
        <v>26378</v>
      </c>
      <c r="G12" s="166"/>
      <c r="H12" s="167"/>
    </row>
    <row r="13" spans="1:8" x14ac:dyDescent="0.2">
      <c r="A13" s="148"/>
      <c r="B13" s="153"/>
      <c r="C13" s="169"/>
      <c r="D13" s="170">
        <v>84957</v>
      </c>
      <c r="E13" s="171"/>
      <c r="F13" s="172">
        <v>54159</v>
      </c>
      <c r="G13" s="173"/>
      <c r="H13" s="159"/>
    </row>
    <row r="14" spans="1:8" x14ac:dyDescent="0.2">
      <c r="A14" s="160"/>
      <c r="B14" s="161"/>
      <c r="C14" s="162"/>
      <c r="D14" s="163">
        <v>58031</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9.0399999999999991</v>
      </c>
      <c r="C19" s="174">
        <f>ROUND(VALUE(SUBSTITUTE(実質収支比率等に係る経年分析!G$48,"▲","-")),2)</f>
        <v>12.5</v>
      </c>
      <c r="D19" s="174">
        <f>ROUND(VALUE(SUBSTITUTE(実質収支比率等に係る経年分析!H$48,"▲","-")),2)</f>
        <v>9.23</v>
      </c>
      <c r="E19" s="174">
        <f>ROUND(VALUE(SUBSTITUTE(実質収支比率等に係る経年分析!I$48,"▲","-")),2)</f>
        <v>10.45</v>
      </c>
      <c r="F19" s="174">
        <f>ROUND(VALUE(SUBSTITUTE(実質収支比率等に係る経年分析!J$48,"▲","-")),2)</f>
        <v>11.78</v>
      </c>
    </row>
    <row r="20" spans="1:11" x14ac:dyDescent="0.2">
      <c r="A20" s="174" t="s">
        <v>57</v>
      </c>
      <c r="B20" s="174">
        <f>ROUND(VALUE(SUBSTITUTE(実質収支比率等に係る経年分析!F$47,"▲","-")),2)</f>
        <v>16.899999999999999</v>
      </c>
      <c r="C20" s="174">
        <f>ROUND(VALUE(SUBSTITUTE(実質収支比率等に係る経年分析!G$47,"▲","-")),2)</f>
        <v>17.36</v>
      </c>
      <c r="D20" s="174">
        <f>ROUND(VALUE(SUBSTITUTE(実質収支比率等に係る経年分析!H$47,"▲","-")),2)</f>
        <v>19.91</v>
      </c>
      <c r="E20" s="174">
        <f>ROUND(VALUE(SUBSTITUTE(実質収支比率等に係る経年分析!I$47,"▲","-")),2)</f>
        <v>24.46</v>
      </c>
      <c r="F20" s="174">
        <f>ROUND(VALUE(SUBSTITUTE(実質収支比率等に係る経年分析!J$47,"▲","-")),2)</f>
        <v>25.32</v>
      </c>
    </row>
    <row r="21" spans="1:11" x14ac:dyDescent="0.2">
      <c r="A21" s="174" t="s">
        <v>58</v>
      </c>
      <c r="B21" s="174">
        <f>IF(ISNUMBER(VALUE(SUBSTITUTE(実質収支比率等に係る経年分析!F$49,"▲","-"))),ROUND(VALUE(SUBSTITUTE(実質収支比率等に係る経年分析!F$49,"▲","-")),2),NA())</f>
        <v>-4.97</v>
      </c>
      <c r="C21" s="174">
        <f>IF(ISNUMBER(VALUE(SUBSTITUTE(実質収支比率等に係る経年分析!G$49,"▲","-"))),ROUND(VALUE(SUBSTITUTE(実質収支比率等に係る経年分析!G$49,"▲","-")),2),NA())</f>
        <v>3.88</v>
      </c>
      <c r="D21" s="174">
        <f>IF(ISNUMBER(VALUE(SUBSTITUTE(実質収支比率等に係る経年分析!H$49,"▲","-"))),ROUND(VALUE(SUBSTITUTE(実質収支比率等に係る経年分析!H$49,"▲","-")),2),NA())</f>
        <v>0.13</v>
      </c>
      <c r="E21" s="174">
        <f>IF(ISNUMBER(VALUE(SUBSTITUTE(実質収支比率等に係る経年分析!I$49,"▲","-"))),ROUND(VALUE(SUBSTITUTE(実質収支比率等に係る経年分析!I$49,"▲","-")),2),NA())</f>
        <v>6.8</v>
      </c>
      <c r="F21" s="174">
        <f>IF(ISNUMBER(VALUE(SUBSTITUTE(実質収支比率等に係る経年分析!J$49,"▲","-"))),ROUND(VALUE(SUBSTITUTE(実質収支比率等に係る経年分析!J$49,"▲","-")),2),NA())</f>
        <v>1.02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庄内町後期高齢者医療保険特別会計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庄内町風力発電事業特別会計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庄内町下水道事業会計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0.65</v>
      </c>
    </row>
    <row r="32" spans="1:11" x14ac:dyDescent="0.2">
      <c r="A32" s="175" t="str">
        <f>IF(連結実質赤字比率に係る赤字・黒字の構成分析!C$38="",NA(),連結実質赤字比率に係る赤字・黒字の構成分析!C$38)</f>
        <v>庄内町国民健康保険特別会計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0.94</v>
      </c>
    </row>
    <row r="33" spans="1:16" x14ac:dyDescent="0.2">
      <c r="A33" s="175" t="str">
        <f>IF(連結実質赤字比率に係る赤字・黒字の構成分析!C$37="",NA(),連結実質赤字比率に係る赤字・黒字の構成分析!C$37)</f>
        <v>庄内町介護保険特別会計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2.2200000000000002</v>
      </c>
    </row>
    <row r="34" spans="1:16" x14ac:dyDescent="0.2">
      <c r="A34" s="175" t="str">
        <f>IF(連結実質赤字比率に係る赤字・黒字の構成分析!C$36="",NA(),連結実質赤字比率に係る赤字・黒字の構成分析!C$36)</f>
        <v>庄内町水道事業会計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4.12</v>
      </c>
    </row>
    <row r="35" spans="1:16" x14ac:dyDescent="0.2">
      <c r="A35" s="175" t="str">
        <f>IF(連結実質赤字比率に係る赤字・黒字の構成分析!C$35="",NA(),連結実質赤字比率に係る赤字・黒字の構成分析!C$35)</f>
        <v>庄内町ガス事業会計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9.2200000000000006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1691</v>
      </c>
      <c r="E42" s="176"/>
      <c r="F42" s="176"/>
      <c r="G42" s="176">
        <f>'実質公債費比率（分子）の構造'!L$52</f>
        <v>1699</v>
      </c>
      <c r="H42" s="176"/>
      <c r="I42" s="176"/>
      <c r="J42" s="176">
        <f>'実質公債費比率（分子）の構造'!M$52</f>
        <v>1651</v>
      </c>
      <c r="K42" s="176"/>
      <c r="L42" s="176"/>
      <c r="M42" s="176">
        <f>'実質公債費比率（分子）の構造'!N$52</f>
        <v>1618</v>
      </c>
      <c r="N42" s="176"/>
      <c r="O42" s="176"/>
      <c r="P42" s="176">
        <f>'実質公債費比率（分子）の構造'!O$52</f>
        <v>1568</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12</v>
      </c>
      <c r="C44" s="176"/>
      <c r="D44" s="176"/>
      <c r="E44" s="176">
        <f>'実質公債費比率（分子）の構造'!L$50</f>
        <v>12</v>
      </c>
      <c r="F44" s="176"/>
      <c r="G44" s="176"/>
      <c r="H44" s="176">
        <f>'実質公債費比率（分子）の構造'!M$50</f>
        <v>12</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11</v>
      </c>
      <c r="C45" s="176"/>
      <c r="D45" s="176"/>
      <c r="E45" s="176">
        <f>'実質公債費比率（分子）の構造'!L$49</f>
        <v>7</v>
      </c>
      <c r="F45" s="176"/>
      <c r="G45" s="176"/>
      <c r="H45" s="176">
        <f>'実質公債費比率（分子）の構造'!M$49</f>
        <v>7</v>
      </c>
      <c r="I45" s="176"/>
      <c r="J45" s="176"/>
      <c r="K45" s="176">
        <f>'実質公債費比率（分子）の構造'!N$49</f>
        <v>2</v>
      </c>
      <c r="L45" s="176"/>
      <c r="M45" s="176"/>
      <c r="N45" s="176">
        <f>'実質公債費比率（分子）の構造'!O$49</f>
        <v>2</v>
      </c>
      <c r="O45" s="176"/>
      <c r="P45" s="176"/>
    </row>
    <row r="46" spans="1:16" x14ac:dyDescent="0.2">
      <c r="A46" s="176" t="s">
        <v>69</v>
      </c>
      <c r="B46" s="176">
        <f>'実質公債費比率（分子）の構造'!K$48</f>
        <v>703</v>
      </c>
      <c r="C46" s="176"/>
      <c r="D46" s="176"/>
      <c r="E46" s="176">
        <f>'実質公債費比率（分子）の構造'!L$48</f>
        <v>643</v>
      </c>
      <c r="F46" s="176"/>
      <c r="G46" s="176"/>
      <c r="H46" s="176">
        <f>'実質公債費比率（分子）の構造'!M$48</f>
        <v>654</v>
      </c>
      <c r="I46" s="176"/>
      <c r="J46" s="176"/>
      <c r="K46" s="176">
        <f>'実質公債費比率（分子）の構造'!N$48</f>
        <v>654</v>
      </c>
      <c r="L46" s="176"/>
      <c r="M46" s="176"/>
      <c r="N46" s="176">
        <f>'実質公債費比率（分子）の構造'!O$48</f>
        <v>658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1645</v>
      </c>
      <c r="C49" s="176"/>
      <c r="D49" s="176"/>
      <c r="E49" s="176">
        <f>'実質公債費比率（分子）の構造'!L$45</f>
        <v>1702</v>
      </c>
      <c r="F49" s="176"/>
      <c r="G49" s="176"/>
      <c r="H49" s="176">
        <f>'実質公債費比率（分子）の構造'!M$45</f>
        <v>1619</v>
      </c>
      <c r="I49" s="176"/>
      <c r="J49" s="176"/>
      <c r="K49" s="176">
        <f>'実質公債費比率（分子）の構造'!N$45</f>
        <v>1584</v>
      </c>
      <c r="L49" s="176"/>
      <c r="M49" s="176"/>
      <c r="N49" s="176">
        <f>'実質公債費比率（分子）の構造'!O$45</f>
        <v>1571</v>
      </c>
      <c r="O49" s="176"/>
      <c r="P49" s="176"/>
    </row>
    <row r="50" spans="1:16" x14ac:dyDescent="0.2">
      <c r="A50" s="176" t="s">
        <v>73</v>
      </c>
      <c r="B50" s="176" t="e">
        <f>NA()</f>
        <v>#N/A</v>
      </c>
      <c r="C50" s="176">
        <f>IF(ISNUMBER('実質公債費比率（分子）の構造'!K$53),'実質公債費比率（分子）の構造'!K$53,NA())</f>
        <v>680</v>
      </c>
      <c r="D50" s="176" t="e">
        <f>NA()</f>
        <v>#N/A</v>
      </c>
      <c r="E50" s="176" t="e">
        <f>NA()</f>
        <v>#N/A</v>
      </c>
      <c r="F50" s="176">
        <f>IF(ISNUMBER('実質公債費比率（分子）の構造'!L$53),'実質公債費比率（分子）の構造'!L$53,NA())</f>
        <v>665</v>
      </c>
      <c r="G50" s="176" t="e">
        <f>NA()</f>
        <v>#N/A</v>
      </c>
      <c r="H50" s="176" t="e">
        <f>NA()</f>
        <v>#N/A</v>
      </c>
      <c r="I50" s="176">
        <f>IF(ISNUMBER('実質公債費比率（分子）の構造'!M$53),'実質公債費比率（分子）の構造'!M$53,NA())</f>
        <v>641</v>
      </c>
      <c r="J50" s="176" t="e">
        <f>NA()</f>
        <v>#N/A</v>
      </c>
      <c r="K50" s="176" t="e">
        <f>NA()</f>
        <v>#N/A</v>
      </c>
      <c r="L50" s="176">
        <f>IF(ISNUMBER('実質公債費比率（分子）の構造'!N$53),'実質公債費比率（分子）の構造'!N$53,NA())</f>
        <v>625</v>
      </c>
      <c r="M50" s="176" t="e">
        <f>NA()</f>
        <v>#N/A</v>
      </c>
      <c r="N50" s="176" t="e">
        <f>NA()</f>
        <v>#N/A</v>
      </c>
      <c r="O50" s="176">
        <f>IF(ISNUMBER('実質公債費比率（分子）の構造'!O$53),'実質公債費比率（分子）の構造'!O$53,NA())</f>
        <v>666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15335</v>
      </c>
      <c r="E56" s="175"/>
      <c r="F56" s="175"/>
      <c r="G56" s="175">
        <f>'将来負担比率（分子）の構造'!J$52</f>
        <v>15620</v>
      </c>
      <c r="H56" s="175"/>
      <c r="I56" s="175"/>
      <c r="J56" s="175">
        <f>'将来負担比率（分子）の構造'!K$52</f>
        <v>15226</v>
      </c>
      <c r="K56" s="175"/>
      <c r="L56" s="175"/>
      <c r="M56" s="175">
        <f>'将来負担比率（分子）の構造'!L$52</f>
        <v>14611</v>
      </c>
      <c r="N56" s="175"/>
      <c r="O56" s="175"/>
      <c r="P56" s="175">
        <f>'将来負担比率（分子）の構造'!M$52</f>
        <v>13870</v>
      </c>
    </row>
    <row r="57" spans="1:16" x14ac:dyDescent="0.2">
      <c r="A57" s="175" t="s">
        <v>44</v>
      </c>
      <c r="B57" s="175"/>
      <c r="C57" s="175"/>
      <c r="D57" s="175">
        <f>'将来負担比率（分子）の構造'!I$51</f>
        <v>759</v>
      </c>
      <c r="E57" s="175"/>
      <c r="F57" s="175"/>
      <c r="G57" s="175">
        <f>'将来負担比率（分子）の構造'!J$51</f>
        <v>691</v>
      </c>
      <c r="H57" s="175"/>
      <c r="I57" s="175"/>
      <c r="J57" s="175">
        <f>'将来負担比率（分子）の構造'!K$51</f>
        <v>613</v>
      </c>
      <c r="K57" s="175"/>
      <c r="L57" s="175"/>
      <c r="M57" s="175">
        <f>'将来負担比率（分子）の構造'!L$51</f>
        <v>530</v>
      </c>
      <c r="N57" s="175"/>
      <c r="O57" s="175"/>
      <c r="P57" s="175">
        <f>'将来負担比率（分子）の構造'!M$51</f>
        <v>470</v>
      </c>
    </row>
    <row r="58" spans="1:16" x14ac:dyDescent="0.2">
      <c r="A58" s="175" t="s">
        <v>43</v>
      </c>
      <c r="B58" s="175"/>
      <c r="C58" s="175"/>
      <c r="D58" s="175">
        <f>'将来負担比率（分子）の構造'!I$50</f>
        <v>4183</v>
      </c>
      <c r="E58" s="175"/>
      <c r="F58" s="175"/>
      <c r="G58" s="175">
        <f>'将来負担比率（分子）の構造'!J$50</f>
        <v>4031</v>
      </c>
      <c r="H58" s="175"/>
      <c r="I58" s="175"/>
      <c r="J58" s="175">
        <f>'将来負担比率（分子）の構造'!K$50</f>
        <v>4454</v>
      </c>
      <c r="K58" s="175"/>
      <c r="L58" s="175"/>
      <c r="M58" s="175">
        <f>'将来負担比率（分子）の構造'!L$50</f>
        <v>5150</v>
      </c>
      <c r="N58" s="175"/>
      <c r="O58" s="175"/>
      <c r="P58" s="175">
        <f>'将来負担比率（分子）の構造'!M$50</f>
        <v>5476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77</v>
      </c>
      <c r="C61" s="175"/>
      <c r="D61" s="175"/>
      <c r="E61" s="175">
        <f>'将来負担比率（分子）の構造'!J$46</f>
        <v>78</v>
      </c>
      <c r="F61" s="175"/>
      <c r="G61" s="175"/>
      <c r="H61" s="175">
        <f>'将来負担比率（分子）の構造'!K$46</f>
        <v>63</v>
      </c>
      <c r="I61" s="175"/>
      <c r="J61" s="175"/>
      <c r="K61" s="175">
        <f>'将来負担比率（分子）の構造'!L$46</f>
        <v>66</v>
      </c>
      <c r="L61" s="175"/>
      <c r="M61" s="175"/>
      <c r="N61" s="175">
        <f>'将来負担比率（分子）の構造'!M$46</f>
        <v>42</v>
      </c>
      <c r="O61" s="175"/>
      <c r="P61" s="175"/>
    </row>
    <row r="62" spans="1:16" x14ac:dyDescent="0.2">
      <c r="A62" s="175" t="s">
        <v>37</v>
      </c>
      <c r="B62" s="175">
        <f>'将来負担比率（分子）の構造'!I$45</f>
        <v>1770</v>
      </c>
      <c r="C62" s="175"/>
      <c r="D62" s="175"/>
      <c r="E62" s="175">
        <f>'将来負担比率（分子）の構造'!J$45</f>
        <v>1754</v>
      </c>
      <c r="F62" s="175"/>
      <c r="G62" s="175"/>
      <c r="H62" s="175">
        <f>'将来負担比率（分子）の構造'!K$45</f>
        <v>1738</v>
      </c>
      <c r="I62" s="175"/>
      <c r="J62" s="175"/>
      <c r="K62" s="175">
        <f>'将来負担比率（分子）の構造'!L$45</f>
        <v>1709</v>
      </c>
      <c r="L62" s="175"/>
      <c r="M62" s="175"/>
      <c r="N62" s="175">
        <f>'将来負担比率（分子）の構造'!M$45</f>
        <v>1711</v>
      </c>
      <c r="O62" s="175"/>
      <c r="P62" s="175"/>
    </row>
    <row r="63" spans="1:16" x14ac:dyDescent="0.2">
      <c r="A63" s="175" t="s">
        <v>36</v>
      </c>
      <c r="B63" s="175">
        <f>'将来負担比率（分子）の構造'!I$44</f>
        <v>25</v>
      </c>
      <c r="C63" s="175"/>
      <c r="D63" s="175"/>
      <c r="E63" s="175">
        <f>'将来負担比率（分子）の構造'!J$44</f>
        <v>19</v>
      </c>
      <c r="F63" s="175"/>
      <c r="G63" s="175"/>
      <c r="H63" s="175">
        <f>'将来負担比率（分子）の構造'!K$44</f>
        <v>18</v>
      </c>
      <c r="I63" s="175"/>
      <c r="J63" s="175"/>
      <c r="K63" s="175">
        <f>'将来負担比率（分子）の構造'!L$44</f>
        <v>15</v>
      </c>
      <c r="L63" s="175"/>
      <c r="M63" s="175"/>
      <c r="N63" s="175">
        <f>'将来負担比率（分子）の構造'!M$44</f>
        <v>13</v>
      </c>
      <c r="O63" s="175"/>
      <c r="P63" s="175"/>
    </row>
    <row r="64" spans="1:16" x14ac:dyDescent="0.2">
      <c r="A64" s="175" t="s">
        <v>35</v>
      </c>
      <c r="B64" s="175">
        <f>'将来負担比率（分子）の構造'!I$43</f>
        <v>6965</v>
      </c>
      <c r="C64" s="175"/>
      <c r="D64" s="175"/>
      <c r="E64" s="175">
        <f>'将来負担比率（分子）の構造'!J$43</f>
        <v>6187</v>
      </c>
      <c r="F64" s="175"/>
      <c r="G64" s="175"/>
      <c r="H64" s="175">
        <f>'将来負担比率（分子）の構造'!K$43</f>
        <v>5494</v>
      </c>
      <c r="I64" s="175"/>
      <c r="J64" s="175"/>
      <c r="K64" s="175">
        <f>'将来負担比率（分子）の構造'!L$43</f>
        <v>4842</v>
      </c>
      <c r="L64" s="175"/>
      <c r="M64" s="175"/>
      <c r="N64" s="175">
        <f>'将来負担比率（分子）の構造'!M$43</f>
        <v>4465</v>
      </c>
      <c r="O64" s="175"/>
      <c r="P64" s="175"/>
    </row>
    <row r="65" spans="1:16" x14ac:dyDescent="0.2">
      <c r="A65" s="175" t="s">
        <v>34</v>
      </c>
      <c r="B65" s="175">
        <f>'将来負担比率（分子）の構造'!I$42</f>
        <v>29</v>
      </c>
      <c r="C65" s="175"/>
      <c r="D65" s="175"/>
      <c r="E65" s="175">
        <f>'将来負担比率（分子）の構造'!J$42</f>
        <v>17</v>
      </c>
      <c r="F65" s="175"/>
      <c r="G65" s="175"/>
      <c r="H65" s="175">
        <f>'将来負担比率（分子）の構造'!K$42</f>
        <v>5</v>
      </c>
      <c r="I65" s="175"/>
      <c r="J65" s="175"/>
      <c r="K65" s="175">
        <f>'将来負担比率（分子）の構造'!L$42</f>
        <v>3</v>
      </c>
      <c r="L65" s="175"/>
      <c r="M65" s="175"/>
      <c r="N65" s="175" t="str">
        <f>'将来負担比率（分子）の構造'!M$42</f>
        <v>-</v>
      </c>
      <c r="O65" s="175"/>
      <c r="P65" s="175"/>
    </row>
    <row r="66" spans="1:16" x14ac:dyDescent="0.2">
      <c r="A66" s="175" t="s">
        <v>33</v>
      </c>
      <c r="B66" s="175">
        <f>'将来負担比率（分子）の構造'!I$41</f>
        <v>15458</v>
      </c>
      <c r="C66" s="175"/>
      <c r="D66" s="175"/>
      <c r="E66" s="175">
        <f>'将来負担比率（分子）の構造'!J$41</f>
        <v>16302</v>
      </c>
      <c r="F66" s="175"/>
      <c r="G66" s="175"/>
      <c r="H66" s="175">
        <f>'将来負担比率（分子）の構造'!K$41</f>
        <v>16087</v>
      </c>
      <c r="I66" s="175"/>
      <c r="J66" s="175"/>
      <c r="K66" s="175">
        <f>'将来負担比率（分子）の構造'!L$41</f>
        <v>15668</v>
      </c>
      <c r="L66" s="175"/>
      <c r="M66" s="175"/>
      <c r="N66" s="175">
        <f>'将来負担比率（分子）の構造'!M$41</f>
        <v>15158</v>
      </c>
      <c r="O66" s="175"/>
      <c r="P66" s="175"/>
    </row>
    <row r="67" spans="1:16" x14ac:dyDescent="0.2">
      <c r="A67" s="175" t="s">
        <v>77</v>
      </c>
      <c r="B67" s="175" t="e">
        <f>NA()</f>
        <v>#N/A</v>
      </c>
      <c r="C67" s="175">
        <f>IF(ISNUMBER('将来負担比率（分子）の構造'!I$53), IF('将来負担比率（分子）の構造'!I$53 &lt; 0, 0, '将来負担比率（分子）の構造'!I$53), NA())</f>
        <v>4046</v>
      </c>
      <c r="D67" s="175" t="e">
        <f>NA()</f>
        <v>#N/A</v>
      </c>
      <c r="E67" s="175" t="e">
        <f>NA()</f>
        <v>#N/A</v>
      </c>
      <c r="F67" s="175">
        <f>IF(ISNUMBER('将来負担比率（分子）の構造'!J$53), IF('将来負担比率（分子）の構造'!J$53 &lt; 0, 0, '将来負担比率（分子）の構造'!J$53), NA())</f>
        <v>4015</v>
      </c>
      <c r="G67" s="175" t="e">
        <f>NA()</f>
        <v>#N/A</v>
      </c>
      <c r="H67" s="175" t="e">
        <f>NA()</f>
        <v>#N/A</v>
      </c>
      <c r="I67" s="175">
        <f>IF(ISNUMBER('将来負担比率（分子）の構造'!K$53), IF('将来負担比率（分子）の構造'!K$53 &lt; 0, 0, '将来負担比率（分子）の構造'!K$53), NA())</f>
        <v>3112</v>
      </c>
      <c r="J67" s="175" t="e">
        <f>NA()</f>
        <v>#N/A</v>
      </c>
      <c r="K67" s="175" t="e">
        <f>NA()</f>
        <v>#N/A</v>
      </c>
      <c r="L67" s="175">
        <f>IF(ISNUMBER('将来負担比率（分子）の構造'!L$53), IF('将来負担比率（分子）の構造'!L$53 &lt; 0, 0, '将来負担比率（分子）の構造'!L$53), NA())</f>
        <v>2012</v>
      </c>
      <c r="M67" s="175" t="e">
        <f>NA()</f>
        <v>#N/A</v>
      </c>
      <c r="N67" s="175" t="e">
        <f>NA()</f>
        <v>#N/A</v>
      </c>
      <c r="O67" s="175">
        <f>IF(ISNUMBER('将来負担比率（分子）の構造'!M$53), IF('将来負担比率（分子）の構造'!M$53 &lt; 0, 0, '将来負担比率（分子）の構造'!M$53), NA())</f>
        <v>1573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1470</v>
      </c>
      <c r="C72" s="179">
        <f>基金残高に係る経年分析!G55</f>
        <v>1871</v>
      </c>
      <c r="D72" s="179">
        <f>基金残高に係る経年分析!H55</f>
        <v>1875</v>
      </c>
    </row>
    <row r="73" spans="1:16" x14ac:dyDescent="0.2">
      <c r="A73" s="178" t="s">
        <v>80</v>
      </c>
      <c r="B73" s="179">
        <f>基金残高に係る経年分析!F56</f>
        <v>1414</v>
      </c>
      <c r="C73" s="179">
        <f>基金残高に係る経年分析!G56</f>
        <v>1555</v>
      </c>
      <c r="D73" s="179">
        <f>基金残高に係る経年分析!H56</f>
        <v>1625</v>
      </c>
    </row>
    <row r="74" spans="1:16" x14ac:dyDescent="0.2">
      <c r="A74" s="178" t="s">
        <v>81</v>
      </c>
      <c r="B74" s="179">
        <f>基金残高に係る経年分析!F57</f>
        <v>2150</v>
      </c>
      <c r="C74" s="179">
        <f>基金残高に係る経年分析!G57</f>
        <v>2153</v>
      </c>
      <c r="D74" s="179">
        <f>基金残高に係る経年分析!H57</f>
        <v>2329</v>
      </c>
    </row>
  </sheetData>
  <sheetProtection algorithmName="SHA-512" hashValue="sOgU2+jWCIWq3bGa8yZ9fs/UehDQVPvCx+XbEUz47VegNxhkOjpv0AgpxJThxLsg851F9VCIxJw/+bTworATFg==" saltValue="Bo0k0z1M4MuL2mgV5fRm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zoomScale="85" zoomScaleNormal="85" workbookViewId="0"/>
    <sheetView zoomScale="85" zoomScaleNormal="85" zoomScaleSheetLayoutView="85" workbookViewId="1"/>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2098909</v>
      </c>
      <c r="S5" s="613"/>
      <c r="T5" s="613"/>
      <c r="U5" s="613"/>
      <c r="V5" s="613"/>
      <c r="W5" s="613"/>
      <c r="X5" s="613"/>
      <c r="Y5" s="614"/>
      <c r="Z5" s="615">
        <v>15.3</v>
      </c>
      <c r="AA5" s="615"/>
      <c r="AB5" s="615"/>
      <c r="AC5" s="615"/>
      <c r="AD5" s="616">
        <v>2034973</v>
      </c>
      <c r="AE5" s="616"/>
      <c r="AF5" s="616"/>
      <c r="AG5" s="616"/>
      <c r="AH5" s="616"/>
      <c r="AI5" s="616"/>
      <c r="AJ5" s="616"/>
      <c r="AK5" s="616"/>
      <c r="AL5" s="617">
        <v>27.5</v>
      </c>
      <c r="AM5" s="618"/>
      <c r="AN5" s="618"/>
      <c r="AO5" s="619"/>
      <c r="AP5" s="609" t="s">
        <v>229</v>
      </c>
      <c r="AQ5" s="610"/>
      <c r="AR5" s="610"/>
      <c r="AS5" s="610"/>
      <c r="AT5" s="610"/>
      <c r="AU5" s="610"/>
      <c r="AV5" s="610"/>
      <c r="AW5" s="610"/>
      <c r="AX5" s="610"/>
      <c r="AY5" s="610"/>
      <c r="AZ5" s="610"/>
      <c r="BA5" s="610"/>
      <c r="BB5" s="610"/>
      <c r="BC5" s="610"/>
      <c r="BD5" s="610"/>
      <c r="BE5" s="610"/>
      <c r="BF5" s="611"/>
      <c r="BG5" s="623">
        <v>2027221</v>
      </c>
      <c r="BH5" s="624"/>
      <c r="BI5" s="624"/>
      <c r="BJ5" s="624"/>
      <c r="BK5" s="624"/>
      <c r="BL5" s="624"/>
      <c r="BM5" s="624"/>
      <c r="BN5" s="625"/>
      <c r="BO5" s="626">
        <v>96.6</v>
      </c>
      <c r="BP5" s="626"/>
      <c r="BQ5" s="626"/>
      <c r="BR5" s="626"/>
      <c r="BS5" s="627">
        <v>16440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114608</v>
      </c>
      <c r="S6" s="624"/>
      <c r="T6" s="624"/>
      <c r="U6" s="624"/>
      <c r="V6" s="624"/>
      <c r="W6" s="624"/>
      <c r="X6" s="624"/>
      <c r="Y6" s="625"/>
      <c r="Z6" s="626">
        <v>0.8</v>
      </c>
      <c r="AA6" s="626"/>
      <c r="AB6" s="626"/>
      <c r="AC6" s="626"/>
      <c r="AD6" s="627">
        <v>114608</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2027221</v>
      </c>
      <c r="BH6" s="624"/>
      <c r="BI6" s="624"/>
      <c r="BJ6" s="624"/>
      <c r="BK6" s="624"/>
      <c r="BL6" s="624"/>
      <c r="BM6" s="624"/>
      <c r="BN6" s="625"/>
      <c r="BO6" s="626">
        <v>96.6</v>
      </c>
      <c r="BP6" s="626"/>
      <c r="BQ6" s="626"/>
      <c r="BR6" s="626"/>
      <c r="BS6" s="627">
        <v>16440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110887</v>
      </c>
      <c r="CS6" s="624"/>
      <c r="CT6" s="624"/>
      <c r="CU6" s="624"/>
      <c r="CV6" s="624"/>
      <c r="CW6" s="624"/>
      <c r="CX6" s="624"/>
      <c r="CY6" s="625"/>
      <c r="CZ6" s="617">
        <v>0.9</v>
      </c>
      <c r="DA6" s="618"/>
      <c r="DB6" s="618"/>
      <c r="DC6" s="634"/>
      <c r="DD6" s="632" t="s">
        <v>139</v>
      </c>
      <c r="DE6" s="624"/>
      <c r="DF6" s="624"/>
      <c r="DG6" s="624"/>
      <c r="DH6" s="624"/>
      <c r="DI6" s="624"/>
      <c r="DJ6" s="624"/>
      <c r="DK6" s="624"/>
      <c r="DL6" s="624"/>
      <c r="DM6" s="624"/>
      <c r="DN6" s="624"/>
      <c r="DO6" s="624"/>
      <c r="DP6" s="625"/>
      <c r="DQ6" s="632">
        <v>110887</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688</v>
      </c>
      <c r="S7" s="624"/>
      <c r="T7" s="624"/>
      <c r="U7" s="624"/>
      <c r="V7" s="624"/>
      <c r="W7" s="624"/>
      <c r="X7" s="624"/>
      <c r="Y7" s="625"/>
      <c r="Z7" s="626">
        <v>0</v>
      </c>
      <c r="AA7" s="626"/>
      <c r="AB7" s="626"/>
      <c r="AC7" s="626"/>
      <c r="AD7" s="627">
        <v>688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835570</v>
      </c>
      <c r="BH7" s="624"/>
      <c r="BI7" s="624"/>
      <c r="BJ7" s="624"/>
      <c r="BK7" s="624"/>
      <c r="BL7" s="624"/>
      <c r="BM7" s="624"/>
      <c r="BN7" s="625"/>
      <c r="BO7" s="626">
        <v>39.799999999999997</v>
      </c>
      <c r="BP7" s="626"/>
      <c r="BQ7" s="626"/>
      <c r="BR7" s="626"/>
      <c r="BS7" s="627">
        <v>16440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2298397</v>
      </c>
      <c r="CS7" s="624"/>
      <c r="CT7" s="624"/>
      <c r="CU7" s="624"/>
      <c r="CV7" s="624"/>
      <c r="CW7" s="624"/>
      <c r="CX7" s="624"/>
      <c r="CY7" s="625"/>
      <c r="CZ7" s="626">
        <v>18</v>
      </c>
      <c r="DA7" s="626"/>
      <c r="DB7" s="626"/>
      <c r="DC7" s="626"/>
      <c r="DD7" s="632">
        <v>498615</v>
      </c>
      <c r="DE7" s="624"/>
      <c r="DF7" s="624"/>
      <c r="DG7" s="624"/>
      <c r="DH7" s="624"/>
      <c r="DI7" s="624"/>
      <c r="DJ7" s="624"/>
      <c r="DK7" s="624"/>
      <c r="DL7" s="624"/>
      <c r="DM7" s="624"/>
      <c r="DN7" s="624"/>
      <c r="DO7" s="624"/>
      <c r="DP7" s="625"/>
      <c r="DQ7" s="632">
        <v>1609308</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5980</v>
      </c>
      <c r="S8" s="624"/>
      <c r="T8" s="624"/>
      <c r="U8" s="624"/>
      <c r="V8" s="624"/>
      <c r="W8" s="624"/>
      <c r="X8" s="624"/>
      <c r="Y8" s="625"/>
      <c r="Z8" s="626">
        <v>0</v>
      </c>
      <c r="AA8" s="626"/>
      <c r="AB8" s="626"/>
      <c r="AC8" s="626"/>
      <c r="AD8" s="627">
        <v>5980</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37087</v>
      </c>
      <c r="BH8" s="624"/>
      <c r="BI8" s="624"/>
      <c r="BJ8" s="624"/>
      <c r="BK8" s="624"/>
      <c r="BL8" s="624"/>
      <c r="BM8" s="624"/>
      <c r="BN8" s="625"/>
      <c r="BO8" s="626">
        <v>1.8</v>
      </c>
      <c r="BP8" s="626"/>
      <c r="BQ8" s="626"/>
      <c r="BR8" s="626"/>
      <c r="BS8" s="627" t="s">
        <v>138</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3025294</v>
      </c>
      <c r="CS8" s="624"/>
      <c r="CT8" s="624"/>
      <c r="CU8" s="624"/>
      <c r="CV8" s="624"/>
      <c r="CW8" s="624"/>
      <c r="CX8" s="624"/>
      <c r="CY8" s="625"/>
      <c r="CZ8" s="626">
        <v>23.7</v>
      </c>
      <c r="DA8" s="626"/>
      <c r="DB8" s="626"/>
      <c r="DC8" s="626"/>
      <c r="DD8" s="632">
        <v>13895</v>
      </c>
      <c r="DE8" s="624"/>
      <c r="DF8" s="624"/>
      <c r="DG8" s="624"/>
      <c r="DH8" s="624"/>
      <c r="DI8" s="624"/>
      <c r="DJ8" s="624"/>
      <c r="DK8" s="624"/>
      <c r="DL8" s="624"/>
      <c r="DM8" s="624"/>
      <c r="DN8" s="624"/>
      <c r="DO8" s="624"/>
      <c r="DP8" s="625"/>
      <c r="DQ8" s="632">
        <v>1608578</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4197</v>
      </c>
      <c r="S9" s="624"/>
      <c r="T9" s="624"/>
      <c r="U9" s="624"/>
      <c r="V9" s="624"/>
      <c r="W9" s="624"/>
      <c r="X9" s="624"/>
      <c r="Y9" s="625"/>
      <c r="Z9" s="626">
        <v>0</v>
      </c>
      <c r="AA9" s="626"/>
      <c r="AB9" s="626"/>
      <c r="AC9" s="626"/>
      <c r="AD9" s="627">
        <v>4197</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698833</v>
      </c>
      <c r="BH9" s="624"/>
      <c r="BI9" s="624"/>
      <c r="BJ9" s="624"/>
      <c r="BK9" s="624"/>
      <c r="BL9" s="624"/>
      <c r="BM9" s="624"/>
      <c r="BN9" s="625"/>
      <c r="BO9" s="626">
        <v>33.299999999999997</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609900</v>
      </c>
      <c r="CS9" s="624"/>
      <c r="CT9" s="624"/>
      <c r="CU9" s="624"/>
      <c r="CV9" s="624"/>
      <c r="CW9" s="624"/>
      <c r="CX9" s="624"/>
      <c r="CY9" s="625"/>
      <c r="CZ9" s="626">
        <v>4.8</v>
      </c>
      <c r="DA9" s="626"/>
      <c r="DB9" s="626"/>
      <c r="DC9" s="626"/>
      <c r="DD9" s="632">
        <v>2236</v>
      </c>
      <c r="DE9" s="624"/>
      <c r="DF9" s="624"/>
      <c r="DG9" s="624"/>
      <c r="DH9" s="624"/>
      <c r="DI9" s="624"/>
      <c r="DJ9" s="624"/>
      <c r="DK9" s="624"/>
      <c r="DL9" s="624"/>
      <c r="DM9" s="624"/>
      <c r="DN9" s="624"/>
      <c r="DO9" s="624"/>
      <c r="DP9" s="625"/>
      <c r="DQ9" s="632">
        <v>451281</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244</v>
      </c>
      <c r="AA10" s="626"/>
      <c r="AB10" s="626"/>
      <c r="AC10" s="626"/>
      <c r="AD10" s="627" t="s">
        <v>139</v>
      </c>
      <c r="AE10" s="627"/>
      <c r="AF10" s="627"/>
      <c r="AG10" s="627"/>
      <c r="AH10" s="627"/>
      <c r="AI10" s="627"/>
      <c r="AJ10" s="627"/>
      <c r="AK10" s="627"/>
      <c r="AL10" s="628" t="s">
        <v>139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42111</v>
      </c>
      <c r="BH10" s="624"/>
      <c r="BI10" s="624"/>
      <c r="BJ10" s="624"/>
      <c r="BK10" s="624"/>
      <c r="BL10" s="624"/>
      <c r="BM10" s="624"/>
      <c r="BN10" s="625"/>
      <c r="BO10" s="626">
        <v>2</v>
      </c>
      <c r="BP10" s="626"/>
      <c r="BQ10" s="626"/>
      <c r="BR10" s="626"/>
      <c r="BS10" s="627" t="s">
        <v>139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15711</v>
      </c>
      <c r="CS10" s="624"/>
      <c r="CT10" s="624"/>
      <c r="CU10" s="624"/>
      <c r="CV10" s="624"/>
      <c r="CW10" s="624"/>
      <c r="CX10" s="624"/>
      <c r="CY10" s="625"/>
      <c r="CZ10" s="626">
        <v>0.1</v>
      </c>
      <c r="DA10" s="626"/>
      <c r="DB10" s="626"/>
      <c r="DC10" s="626"/>
      <c r="DD10" s="632" t="s">
        <v>139</v>
      </c>
      <c r="DE10" s="624"/>
      <c r="DF10" s="624"/>
      <c r="DG10" s="624"/>
      <c r="DH10" s="624"/>
      <c r="DI10" s="624"/>
      <c r="DJ10" s="624"/>
      <c r="DK10" s="624"/>
      <c r="DL10" s="624"/>
      <c r="DM10" s="624"/>
      <c r="DN10" s="624"/>
      <c r="DO10" s="624"/>
      <c r="DP10" s="625"/>
      <c r="DQ10" s="632">
        <v>3711</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486541</v>
      </c>
      <c r="S11" s="624"/>
      <c r="T11" s="624"/>
      <c r="U11" s="624"/>
      <c r="V11" s="624"/>
      <c r="W11" s="624"/>
      <c r="X11" s="624"/>
      <c r="Y11" s="625"/>
      <c r="Z11" s="628">
        <v>3.5</v>
      </c>
      <c r="AA11" s="629"/>
      <c r="AB11" s="629"/>
      <c r="AC11" s="635"/>
      <c r="AD11" s="632">
        <v>486541</v>
      </c>
      <c r="AE11" s="624"/>
      <c r="AF11" s="624"/>
      <c r="AG11" s="624"/>
      <c r="AH11" s="624"/>
      <c r="AI11" s="624"/>
      <c r="AJ11" s="624"/>
      <c r="AK11" s="625"/>
      <c r="AL11" s="628">
        <v>6.6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57539</v>
      </c>
      <c r="BH11" s="624"/>
      <c r="BI11" s="624"/>
      <c r="BJ11" s="624"/>
      <c r="BK11" s="624"/>
      <c r="BL11" s="624"/>
      <c r="BM11" s="624"/>
      <c r="BN11" s="625"/>
      <c r="BO11" s="626">
        <v>2.7</v>
      </c>
      <c r="BP11" s="626"/>
      <c r="BQ11" s="626"/>
      <c r="BR11" s="626"/>
      <c r="BS11" s="627">
        <v>16440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1031255</v>
      </c>
      <c r="CS11" s="624"/>
      <c r="CT11" s="624"/>
      <c r="CU11" s="624"/>
      <c r="CV11" s="624"/>
      <c r="CW11" s="624"/>
      <c r="CX11" s="624"/>
      <c r="CY11" s="625"/>
      <c r="CZ11" s="626">
        <v>8.1</v>
      </c>
      <c r="DA11" s="626"/>
      <c r="DB11" s="626"/>
      <c r="DC11" s="626"/>
      <c r="DD11" s="632">
        <v>190755</v>
      </c>
      <c r="DE11" s="624"/>
      <c r="DF11" s="624"/>
      <c r="DG11" s="624"/>
      <c r="DH11" s="624"/>
      <c r="DI11" s="624"/>
      <c r="DJ11" s="624"/>
      <c r="DK11" s="624"/>
      <c r="DL11" s="624"/>
      <c r="DM11" s="624"/>
      <c r="DN11" s="624"/>
      <c r="DO11" s="624"/>
      <c r="DP11" s="625"/>
      <c r="DQ11" s="632">
        <v>416103</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5923</v>
      </c>
      <c r="S12" s="624"/>
      <c r="T12" s="624"/>
      <c r="U12" s="624"/>
      <c r="V12" s="624"/>
      <c r="W12" s="624"/>
      <c r="X12" s="624"/>
      <c r="Y12" s="625"/>
      <c r="Z12" s="626">
        <v>0</v>
      </c>
      <c r="AA12" s="626"/>
      <c r="AB12" s="626"/>
      <c r="AC12" s="626"/>
      <c r="AD12" s="627">
        <v>5923</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972631</v>
      </c>
      <c r="BH12" s="624"/>
      <c r="BI12" s="624"/>
      <c r="BJ12" s="624"/>
      <c r="BK12" s="624"/>
      <c r="BL12" s="624"/>
      <c r="BM12" s="624"/>
      <c r="BN12" s="625"/>
      <c r="BO12" s="626">
        <v>46.3</v>
      </c>
      <c r="BP12" s="626"/>
      <c r="BQ12" s="626"/>
      <c r="BR12" s="626"/>
      <c r="BS12" s="627" t="s">
        <v>139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345072</v>
      </c>
      <c r="CS12" s="624"/>
      <c r="CT12" s="624"/>
      <c r="CU12" s="624"/>
      <c r="CV12" s="624"/>
      <c r="CW12" s="624"/>
      <c r="CX12" s="624"/>
      <c r="CY12" s="625"/>
      <c r="CZ12" s="626">
        <v>2.7</v>
      </c>
      <c r="DA12" s="626"/>
      <c r="DB12" s="626"/>
      <c r="DC12" s="626"/>
      <c r="DD12" s="632">
        <v>3392</v>
      </c>
      <c r="DE12" s="624"/>
      <c r="DF12" s="624"/>
      <c r="DG12" s="624"/>
      <c r="DH12" s="624"/>
      <c r="DI12" s="624"/>
      <c r="DJ12" s="624"/>
      <c r="DK12" s="624"/>
      <c r="DL12" s="624"/>
      <c r="DM12" s="624"/>
      <c r="DN12" s="624"/>
      <c r="DO12" s="624"/>
      <c r="DP12" s="625"/>
      <c r="DQ12" s="632">
        <v>219068</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139</v>
      </c>
      <c r="AA13" s="626"/>
      <c r="AB13" s="626"/>
      <c r="AC13" s="626"/>
      <c r="AD13" s="627" t="s">
        <v>244</v>
      </c>
      <c r="AE13" s="627"/>
      <c r="AF13" s="627"/>
      <c r="AG13" s="627"/>
      <c r="AH13" s="627"/>
      <c r="AI13" s="627"/>
      <c r="AJ13" s="627"/>
      <c r="AK13" s="627"/>
      <c r="AL13" s="628" t="s">
        <v>244</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963553</v>
      </c>
      <c r="BH13" s="624"/>
      <c r="BI13" s="624"/>
      <c r="BJ13" s="624"/>
      <c r="BK13" s="624"/>
      <c r="BL13" s="624"/>
      <c r="BM13" s="624"/>
      <c r="BN13" s="625"/>
      <c r="BO13" s="626">
        <v>45.9</v>
      </c>
      <c r="BP13" s="626"/>
      <c r="BQ13" s="626"/>
      <c r="BR13" s="626"/>
      <c r="BS13" s="627" t="s">
        <v>138</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1658335</v>
      </c>
      <c r="CS13" s="624"/>
      <c r="CT13" s="624"/>
      <c r="CU13" s="624"/>
      <c r="CV13" s="624"/>
      <c r="CW13" s="624"/>
      <c r="CX13" s="624"/>
      <c r="CY13" s="625"/>
      <c r="CZ13" s="626">
        <v>13</v>
      </c>
      <c r="DA13" s="626"/>
      <c r="DB13" s="626"/>
      <c r="DC13" s="626"/>
      <c r="DD13" s="632">
        <v>398579</v>
      </c>
      <c r="DE13" s="624"/>
      <c r="DF13" s="624"/>
      <c r="DG13" s="624"/>
      <c r="DH13" s="624"/>
      <c r="DI13" s="624"/>
      <c r="DJ13" s="624"/>
      <c r="DK13" s="624"/>
      <c r="DL13" s="624"/>
      <c r="DM13" s="624"/>
      <c r="DN13" s="624"/>
      <c r="DO13" s="624"/>
      <c r="DP13" s="625"/>
      <c r="DQ13" s="632">
        <v>1261737</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158</v>
      </c>
      <c r="S14" s="624"/>
      <c r="T14" s="624"/>
      <c r="U14" s="624"/>
      <c r="V14" s="624"/>
      <c r="W14" s="624"/>
      <c r="X14" s="624"/>
      <c r="Y14" s="625"/>
      <c r="Z14" s="626">
        <v>0</v>
      </c>
      <c r="AA14" s="626"/>
      <c r="AB14" s="626"/>
      <c r="AC14" s="626"/>
      <c r="AD14" s="627">
        <v>158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89074</v>
      </c>
      <c r="BH14" s="624"/>
      <c r="BI14" s="624"/>
      <c r="BJ14" s="624"/>
      <c r="BK14" s="624"/>
      <c r="BL14" s="624"/>
      <c r="BM14" s="624"/>
      <c r="BN14" s="625"/>
      <c r="BO14" s="626">
        <v>4.2</v>
      </c>
      <c r="BP14" s="626"/>
      <c r="BQ14" s="626"/>
      <c r="BR14" s="626"/>
      <c r="BS14" s="627" t="s">
        <v>139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452515</v>
      </c>
      <c r="CS14" s="624"/>
      <c r="CT14" s="624"/>
      <c r="CU14" s="624"/>
      <c r="CV14" s="624"/>
      <c r="CW14" s="624"/>
      <c r="CX14" s="624"/>
      <c r="CY14" s="625"/>
      <c r="CZ14" s="626">
        <v>3.5</v>
      </c>
      <c r="DA14" s="626"/>
      <c r="DB14" s="626"/>
      <c r="DC14" s="626"/>
      <c r="DD14" s="632">
        <v>57481</v>
      </c>
      <c r="DE14" s="624"/>
      <c r="DF14" s="624"/>
      <c r="DG14" s="624"/>
      <c r="DH14" s="624"/>
      <c r="DI14" s="624"/>
      <c r="DJ14" s="624"/>
      <c r="DK14" s="624"/>
      <c r="DL14" s="624"/>
      <c r="DM14" s="624"/>
      <c r="DN14" s="624"/>
      <c r="DO14" s="624"/>
      <c r="DP14" s="625"/>
      <c r="DQ14" s="632">
        <v>406188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138</v>
      </c>
      <c r="AA15" s="626"/>
      <c r="AB15" s="626"/>
      <c r="AC15" s="626"/>
      <c r="AD15" s="627" t="s">
        <v>244</v>
      </c>
      <c r="AE15" s="627"/>
      <c r="AF15" s="627"/>
      <c r="AG15" s="627"/>
      <c r="AH15" s="627"/>
      <c r="AI15" s="627"/>
      <c r="AJ15" s="627"/>
      <c r="AK15" s="627"/>
      <c r="AL15" s="628" t="s">
        <v>138</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125384</v>
      </c>
      <c r="BH15" s="624"/>
      <c r="BI15" s="624"/>
      <c r="BJ15" s="624"/>
      <c r="BK15" s="624"/>
      <c r="BL15" s="624"/>
      <c r="BM15" s="624"/>
      <c r="BN15" s="625"/>
      <c r="BO15" s="626">
        <v>6</v>
      </c>
      <c r="BP15" s="626"/>
      <c r="BQ15" s="626"/>
      <c r="BR15" s="626"/>
      <c r="BS15" s="627" t="s">
        <v>138</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1656575</v>
      </c>
      <c r="CS15" s="624"/>
      <c r="CT15" s="624"/>
      <c r="CU15" s="624"/>
      <c r="CV15" s="624"/>
      <c r="CW15" s="624"/>
      <c r="CX15" s="624"/>
      <c r="CY15" s="625"/>
      <c r="CZ15" s="626">
        <v>13</v>
      </c>
      <c r="DA15" s="626"/>
      <c r="DB15" s="626"/>
      <c r="DC15" s="626"/>
      <c r="DD15" s="632">
        <v>268399</v>
      </c>
      <c r="DE15" s="624"/>
      <c r="DF15" s="624"/>
      <c r="DG15" s="624"/>
      <c r="DH15" s="624"/>
      <c r="DI15" s="624"/>
      <c r="DJ15" s="624"/>
      <c r="DK15" s="624"/>
      <c r="DL15" s="624"/>
      <c r="DM15" s="624"/>
      <c r="DN15" s="624"/>
      <c r="DO15" s="624"/>
      <c r="DP15" s="625"/>
      <c r="DQ15" s="632">
        <v>1273331</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9306</v>
      </c>
      <c r="S16" s="624"/>
      <c r="T16" s="624"/>
      <c r="U16" s="624"/>
      <c r="V16" s="624"/>
      <c r="W16" s="624"/>
      <c r="X16" s="624"/>
      <c r="Y16" s="625"/>
      <c r="Z16" s="626">
        <v>0.1</v>
      </c>
      <c r="AA16" s="626"/>
      <c r="AB16" s="626"/>
      <c r="AC16" s="626"/>
      <c r="AD16" s="627">
        <v>9306</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4562</v>
      </c>
      <c r="BH16" s="624"/>
      <c r="BI16" s="624"/>
      <c r="BJ16" s="624"/>
      <c r="BK16" s="624"/>
      <c r="BL16" s="624"/>
      <c r="BM16" s="624"/>
      <c r="BN16" s="625"/>
      <c r="BO16" s="626">
        <v>0.2</v>
      </c>
      <c r="BP16" s="626"/>
      <c r="BQ16" s="626"/>
      <c r="BR16" s="626"/>
      <c r="BS16" s="627" t="s">
        <v>244</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5745</v>
      </c>
      <c r="CS16" s="624"/>
      <c r="CT16" s="624"/>
      <c r="CU16" s="624"/>
      <c r="CV16" s="624"/>
      <c r="CW16" s="624"/>
      <c r="CX16" s="624"/>
      <c r="CY16" s="625"/>
      <c r="CZ16" s="626">
        <v>0</v>
      </c>
      <c r="DA16" s="626"/>
      <c r="DB16" s="626"/>
      <c r="DC16" s="626"/>
      <c r="DD16" s="632" t="s">
        <v>139</v>
      </c>
      <c r="DE16" s="624"/>
      <c r="DF16" s="624"/>
      <c r="DG16" s="624"/>
      <c r="DH16" s="624"/>
      <c r="DI16" s="624"/>
      <c r="DJ16" s="624"/>
      <c r="DK16" s="624"/>
      <c r="DL16" s="624"/>
      <c r="DM16" s="624"/>
      <c r="DN16" s="624"/>
      <c r="DO16" s="624"/>
      <c r="DP16" s="625"/>
      <c r="DQ16" s="632">
        <v>5745</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21859</v>
      </c>
      <c r="S17" s="624"/>
      <c r="T17" s="624"/>
      <c r="U17" s="624"/>
      <c r="V17" s="624"/>
      <c r="W17" s="624"/>
      <c r="X17" s="624"/>
      <c r="Y17" s="625"/>
      <c r="Z17" s="626">
        <v>0.2</v>
      </c>
      <c r="AA17" s="626"/>
      <c r="AB17" s="626"/>
      <c r="AC17" s="626"/>
      <c r="AD17" s="627">
        <v>21859</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1571133</v>
      </c>
      <c r="CS17" s="624"/>
      <c r="CT17" s="624"/>
      <c r="CU17" s="624"/>
      <c r="CV17" s="624"/>
      <c r="CW17" s="624"/>
      <c r="CX17" s="624"/>
      <c r="CY17" s="625"/>
      <c r="CZ17" s="626">
        <v>12.3</v>
      </c>
      <c r="DA17" s="626"/>
      <c r="DB17" s="626"/>
      <c r="DC17" s="626"/>
      <c r="DD17" s="632" t="s">
        <v>139</v>
      </c>
      <c r="DE17" s="624"/>
      <c r="DF17" s="624"/>
      <c r="DG17" s="624"/>
      <c r="DH17" s="624"/>
      <c r="DI17" s="624"/>
      <c r="DJ17" s="624"/>
      <c r="DK17" s="624"/>
      <c r="DL17" s="624"/>
      <c r="DM17" s="624"/>
      <c r="DN17" s="624"/>
      <c r="DO17" s="624"/>
      <c r="DP17" s="625"/>
      <c r="DQ17" s="632">
        <v>1561313</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16970</v>
      </c>
      <c r="S18" s="624"/>
      <c r="T18" s="624"/>
      <c r="U18" s="624"/>
      <c r="V18" s="624"/>
      <c r="W18" s="624"/>
      <c r="X18" s="624"/>
      <c r="Y18" s="625"/>
      <c r="Z18" s="626">
        <v>0.1</v>
      </c>
      <c r="AA18" s="626"/>
      <c r="AB18" s="626"/>
      <c r="AC18" s="626"/>
      <c r="AD18" s="627">
        <v>16970</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138</v>
      </c>
      <c r="BP18" s="626"/>
      <c r="BQ18" s="626"/>
      <c r="BR18" s="626"/>
      <c r="BS18" s="627" t="s">
        <v>244</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560</v>
      </c>
      <c r="CS18" s="624"/>
      <c r="CT18" s="624"/>
      <c r="CU18" s="624"/>
      <c r="CV18" s="624"/>
      <c r="CW18" s="624"/>
      <c r="CX18" s="624"/>
      <c r="CY18" s="625"/>
      <c r="CZ18" s="626">
        <v>0</v>
      </c>
      <c r="DA18" s="626"/>
      <c r="DB18" s="626"/>
      <c r="DC18" s="626"/>
      <c r="DD18" s="632" t="s">
        <v>139</v>
      </c>
      <c r="DE18" s="624"/>
      <c r="DF18" s="624"/>
      <c r="DG18" s="624"/>
      <c r="DH18" s="624"/>
      <c r="DI18" s="624"/>
      <c r="DJ18" s="624"/>
      <c r="DK18" s="624"/>
      <c r="DL18" s="624"/>
      <c r="DM18" s="624"/>
      <c r="DN18" s="624"/>
      <c r="DO18" s="624"/>
      <c r="DP18" s="625"/>
      <c r="DQ18" s="632">
        <v>560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16931</v>
      </c>
      <c r="S19" s="624"/>
      <c r="T19" s="624"/>
      <c r="U19" s="624"/>
      <c r="V19" s="624"/>
      <c r="W19" s="624"/>
      <c r="X19" s="624"/>
      <c r="Y19" s="625"/>
      <c r="Z19" s="626">
        <v>0.1</v>
      </c>
      <c r="AA19" s="626"/>
      <c r="AB19" s="626"/>
      <c r="AC19" s="626"/>
      <c r="AD19" s="627">
        <v>16931</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71688</v>
      </c>
      <c r="BH19" s="624"/>
      <c r="BI19" s="624"/>
      <c r="BJ19" s="624"/>
      <c r="BK19" s="624"/>
      <c r="BL19" s="624"/>
      <c r="BM19" s="624"/>
      <c r="BN19" s="625"/>
      <c r="BO19" s="626">
        <v>3.4</v>
      </c>
      <c r="BP19" s="626"/>
      <c r="BQ19" s="626"/>
      <c r="BR19" s="626"/>
      <c r="BS19" s="627" t="s">
        <v>139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39</v>
      </c>
      <c r="S20" s="624"/>
      <c r="T20" s="624"/>
      <c r="U20" s="624"/>
      <c r="V20" s="624"/>
      <c r="W20" s="624"/>
      <c r="X20" s="624"/>
      <c r="Y20" s="625"/>
      <c r="Z20" s="626">
        <v>0</v>
      </c>
      <c r="AA20" s="626"/>
      <c r="AB20" s="626"/>
      <c r="AC20" s="626"/>
      <c r="AD20" s="627">
        <v>39</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71688</v>
      </c>
      <c r="BH20" s="624"/>
      <c r="BI20" s="624"/>
      <c r="BJ20" s="624"/>
      <c r="BK20" s="624"/>
      <c r="BL20" s="624"/>
      <c r="BM20" s="624"/>
      <c r="BN20" s="625"/>
      <c r="BO20" s="626">
        <v>3.4</v>
      </c>
      <c r="BP20" s="626"/>
      <c r="BQ20" s="626"/>
      <c r="BR20" s="626"/>
      <c r="BS20" s="627" t="s">
        <v>139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12781379</v>
      </c>
      <c r="CS20" s="624"/>
      <c r="CT20" s="624"/>
      <c r="CU20" s="624"/>
      <c r="CV20" s="624"/>
      <c r="CW20" s="624"/>
      <c r="CX20" s="624"/>
      <c r="CY20" s="625"/>
      <c r="CZ20" s="626">
        <v>100</v>
      </c>
      <c r="DA20" s="626"/>
      <c r="DB20" s="626"/>
      <c r="DC20" s="626"/>
      <c r="DD20" s="632">
        <v>1433352</v>
      </c>
      <c r="DE20" s="624"/>
      <c r="DF20" s="624"/>
      <c r="DG20" s="624"/>
      <c r="DH20" s="624"/>
      <c r="DI20" s="624"/>
      <c r="DJ20" s="624"/>
      <c r="DK20" s="624"/>
      <c r="DL20" s="624"/>
      <c r="DM20" s="624"/>
      <c r="DN20" s="624"/>
      <c r="DO20" s="624"/>
      <c r="DP20" s="625"/>
      <c r="DQ20" s="632">
        <v>8927810</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5022283</v>
      </c>
      <c r="S21" s="624"/>
      <c r="T21" s="624"/>
      <c r="U21" s="624"/>
      <c r="V21" s="624"/>
      <c r="W21" s="624"/>
      <c r="X21" s="624"/>
      <c r="Y21" s="625"/>
      <c r="Z21" s="626">
        <v>36.6</v>
      </c>
      <c r="AA21" s="626"/>
      <c r="AB21" s="626"/>
      <c r="AC21" s="626"/>
      <c r="AD21" s="627">
        <v>4678030</v>
      </c>
      <c r="AE21" s="627"/>
      <c r="AF21" s="627"/>
      <c r="AG21" s="627"/>
      <c r="AH21" s="627"/>
      <c r="AI21" s="627"/>
      <c r="AJ21" s="627"/>
      <c r="AK21" s="627"/>
      <c r="AL21" s="628">
        <v>63.3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7752</v>
      </c>
      <c r="BH21" s="624"/>
      <c r="BI21" s="624"/>
      <c r="BJ21" s="624"/>
      <c r="BK21" s="624"/>
      <c r="BL21" s="624"/>
      <c r="BM21" s="624"/>
      <c r="BN21" s="625"/>
      <c r="BO21" s="626">
        <v>0.4</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4678030</v>
      </c>
      <c r="S22" s="624"/>
      <c r="T22" s="624"/>
      <c r="U22" s="624"/>
      <c r="V22" s="624"/>
      <c r="W22" s="624"/>
      <c r="X22" s="624"/>
      <c r="Y22" s="625"/>
      <c r="Z22" s="626">
        <v>34.1</v>
      </c>
      <c r="AA22" s="626"/>
      <c r="AB22" s="626"/>
      <c r="AC22" s="626"/>
      <c r="AD22" s="627">
        <v>4678030</v>
      </c>
      <c r="AE22" s="627"/>
      <c r="AF22" s="627"/>
      <c r="AG22" s="627"/>
      <c r="AH22" s="627"/>
      <c r="AI22" s="627"/>
      <c r="AJ22" s="627"/>
      <c r="AK22" s="627"/>
      <c r="AL22" s="628">
        <v>63.3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344253</v>
      </c>
      <c r="S23" s="624"/>
      <c r="T23" s="624"/>
      <c r="U23" s="624"/>
      <c r="V23" s="624"/>
      <c r="W23" s="624"/>
      <c r="X23" s="624"/>
      <c r="Y23" s="625"/>
      <c r="Z23" s="626">
        <v>2.5</v>
      </c>
      <c r="AA23" s="626"/>
      <c r="AB23" s="626"/>
      <c r="AC23" s="626"/>
      <c r="AD23" s="627" t="s">
        <v>139</v>
      </c>
      <c r="AE23" s="627"/>
      <c r="AF23" s="627"/>
      <c r="AG23" s="627"/>
      <c r="AH23" s="627"/>
      <c r="AI23" s="627"/>
      <c r="AJ23" s="627"/>
      <c r="AK23" s="627"/>
      <c r="AL23" s="628" t="s">
        <v>244</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63936</v>
      </c>
      <c r="BH23" s="624"/>
      <c r="BI23" s="624"/>
      <c r="BJ23" s="624"/>
      <c r="BK23" s="624"/>
      <c r="BL23" s="624"/>
      <c r="BM23" s="624"/>
      <c r="BN23" s="625"/>
      <c r="BO23" s="626">
        <v>3</v>
      </c>
      <c r="BP23" s="626"/>
      <c r="BQ23" s="626"/>
      <c r="BR23" s="626"/>
      <c r="BS23" s="627" t="s">
        <v>244</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139</v>
      </c>
      <c r="AA24" s="626"/>
      <c r="AB24" s="626"/>
      <c r="AC24" s="626"/>
      <c r="AD24" s="627" t="s">
        <v>244</v>
      </c>
      <c r="AE24" s="627"/>
      <c r="AF24" s="627"/>
      <c r="AG24" s="627"/>
      <c r="AH24" s="627"/>
      <c r="AI24" s="627"/>
      <c r="AJ24" s="627"/>
      <c r="AK24" s="627"/>
      <c r="AL24" s="628" t="s">
        <v>138</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244</v>
      </c>
      <c r="BP24" s="626"/>
      <c r="BQ24" s="626"/>
      <c r="BR24" s="626"/>
      <c r="BS24" s="627" t="s">
        <v>138</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5056680</v>
      </c>
      <c r="CS24" s="613"/>
      <c r="CT24" s="613"/>
      <c r="CU24" s="613"/>
      <c r="CV24" s="613"/>
      <c r="CW24" s="613"/>
      <c r="CX24" s="613"/>
      <c r="CY24" s="614"/>
      <c r="CZ24" s="617">
        <v>39.6</v>
      </c>
      <c r="DA24" s="618"/>
      <c r="DB24" s="618"/>
      <c r="DC24" s="634"/>
      <c r="DD24" s="658">
        <v>3734253</v>
      </c>
      <c r="DE24" s="613"/>
      <c r="DF24" s="613"/>
      <c r="DG24" s="613"/>
      <c r="DH24" s="613"/>
      <c r="DI24" s="613"/>
      <c r="DJ24" s="613"/>
      <c r="DK24" s="614"/>
      <c r="DL24" s="658">
        <v>3713186</v>
      </c>
      <c r="DM24" s="613"/>
      <c r="DN24" s="613"/>
      <c r="DO24" s="613"/>
      <c r="DP24" s="613"/>
      <c r="DQ24" s="613"/>
      <c r="DR24" s="613"/>
      <c r="DS24" s="613"/>
      <c r="DT24" s="613"/>
      <c r="DU24" s="613"/>
      <c r="DV24" s="614"/>
      <c r="DW24" s="617">
        <v>49.7</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7787422</v>
      </c>
      <c r="S25" s="624"/>
      <c r="T25" s="624"/>
      <c r="U25" s="624"/>
      <c r="V25" s="624"/>
      <c r="W25" s="624"/>
      <c r="X25" s="624"/>
      <c r="Y25" s="625"/>
      <c r="Z25" s="626">
        <v>56.8</v>
      </c>
      <c r="AA25" s="626"/>
      <c r="AB25" s="626"/>
      <c r="AC25" s="626"/>
      <c r="AD25" s="627">
        <v>7379233</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244</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1912384</v>
      </c>
      <c r="CS25" s="655"/>
      <c r="CT25" s="655"/>
      <c r="CU25" s="655"/>
      <c r="CV25" s="655"/>
      <c r="CW25" s="655"/>
      <c r="CX25" s="655"/>
      <c r="CY25" s="656"/>
      <c r="CZ25" s="628">
        <v>15</v>
      </c>
      <c r="DA25" s="653"/>
      <c r="DB25" s="653"/>
      <c r="DC25" s="657"/>
      <c r="DD25" s="632">
        <v>1744675</v>
      </c>
      <c r="DE25" s="655"/>
      <c r="DF25" s="655"/>
      <c r="DG25" s="655"/>
      <c r="DH25" s="655"/>
      <c r="DI25" s="655"/>
      <c r="DJ25" s="655"/>
      <c r="DK25" s="656"/>
      <c r="DL25" s="632">
        <v>1736880</v>
      </c>
      <c r="DM25" s="655"/>
      <c r="DN25" s="655"/>
      <c r="DO25" s="655"/>
      <c r="DP25" s="655"/>
      <c r="DQ25" s="655"/>
      <c r="DR25" s="655"/>
      <c r="DS25" s="655"/>
      <c r="DT25" s="655"/>
      <c r="DU25" s="655"/>
      <c r="DV25" s="656"/>
      <c r="DW25" s="628">
        <v>23.3</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2120</v>
      </c>
      <c r="S26" s="624"/>
      <c r="T26" s="624"/>
      <c r="U26" s="624"/>
      <c r="V26" s="624"/>
      <c r="W26" s="624"/>
      <c r="X26" s="624"/>
      <c r="Y26" s="625"/>
      <c r="Z26" s="626">
        <v>0</v>
      </c>
      <c r="AA26" s="626"/>
      <c r="AB26" s="626"/>
      <c r="AC26" s="626"/>
      <c r="AD26" s="627">
        <v>2120</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139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1071773</v>
      </c>
      <c r="CS26" s="624"/>
      <c r="CT26" s="624"/>
      <c r="CU26" s="624"/>
      <c r="CV26" s="624"/>
      <c r="CW26" s="624"/>
      <c r="CX26" s="624"/>
      <c r="CY26" s="625"/>
      <c r="CZ26" s="628">
        <v>8.4</v>
      </c>
      <c r="DA26" s="653"/>
      <c r="DB26" s="653"/>
      <c r="DC26" s="657"/>
      <c r="DD26" s="632">
        <v>979818</v>
      </c>
      <c r="DE26" s="624"/>
      <c r="DF26" s="624"/>
      <c r="DG26" s="624"/>
      <c r="DH26" s="624"/>
      <c r="DI26" s="624"/>
      <c r="DJ26" s="624"/>
      <c r="DK26" s="625"/>
      <c r="DL26" s="632" t="s">
        <v>244</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58856</v>
      </c>
      <c r="S27" s="624"/>
      <c r="T27" s="624"/>
      <c r="U27" s="624"/>
      <c r="V27" s="624"/>
      <c r="W27" s="624"/>
      <c r="X27" s="624"/>
      <c r="Y27" s="625"/>
      <c r="Z27" s="626">
        <v>0.4</v>
      </c>
      <c r="AA27" s="626"/>
      <c r="AB27" s="626"/>
      <c r="AC27" s="626"/>
      <c r="AD27" s="627" t="s">
        <v>139</v>
      </c>
      <c r="AE27" s="627"/>
      <c r="AF27" s="627"/>
      <c r="AG27" s="627"/>
      <c r="AH27" s="627"/>
      <c r="AI27" s="627"/>
      <c r="AJ27" s="627"/>
      <c r="AK27" s="627"/>
      <c r="AL27" s="628" t="s">
        <v>138</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2098909</v>
      </c>
      <c r="BH27" s="624"/>
      <c r="BI27" s="624"/>
      <c r="BJ27" s="624"/>
      <c r="BK27" s="624"/>
      <c r="BL27" s="624"/>
      <c r="BM27" s="624"/>
      <c r="BN27" s="625"/>
      <c r="BO27" s="626">
        <v>100</v>
      </c>
      <c r="BP27" s="626"/>
      <c r="BQ27" s="626"/>
      <c r="BR27" s="626"/>
      <c r="BS27" s="627">
        <v>16440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1573163</v>
      </c>
      <c r="CS27" s="655"/>
      <c r="CT27" s="655"/>
      <c r="CU27" s="655"/>
      <c r="CV27" s="655"/>
      <c r="CW27" s="655"/>
      <c r="CX27" s="655"/>
      <c r="CY27" s="656"/>
      <c r="CZ27" s="628">
        <v>12.3</v>
      </c>
      <c r="DA27" s="653"/>
      <c r="DB27" s="653"/>
      <c r="DC27" s="657"/>
      <c r="DD27" s="632">
        <v>428265</v>
      </c>
      <c r="DE27" s="655"/>
      <c r="DF27" s="655"/>
      <c r="DG27" s="655"/>
      <c r="DH27" s="655"/>
      <c r="DI27" s="655"/>
      <c r="DJ27" s="655"/>
      <c r="DK27" s="656"/>
      <c r="DL27" s="632">
        <v>414993</v>
      </c>
      <c r="DM27" s="655"/>
      <c r="DN27" s="655"/>
      <c r="DO27" s="655"/>
      <c r="DP27" s="655"/>
      <c r="DQ27" s="655"/>
      <c r="DR27" s="655"/>
      <c r="DS27" s="655"/>
      <c r="DT27" s="655"/>
      <c r="DU27" s="655"/>
      <c r="DV27" s="656"/>
      <c r="DW27" s="628">
        <v>5.6</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96349</v>
      </c>
      <c r="S28" s="624"/>
      <c r="T28" s="624"/>
      <c r="U28" s="624"/>
      <c r="V28" s="624"/>
      <c r="W28" s="624"/>
      <c r="X28" s="624"/>
      <c r="Y28" s="625"/>
      <c r="Z28" s="626">
        <v>0.7</v>
      </c>
      <c r="AA28" s="626"/>
      <c r="AB28" s="626"/>
      <c r="AC28" s="626"/>
      <c r="AD28" s="627">
        <v>4924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1571133</v>
      </c>
      <c r="CS28" s="624"/>
      <c r="CT28" s="624"/>
      <c r="CU28" s="624"/>
      <c r="CV28" s="624"/>
      <c r="CW28" s="624"/>
      <c r="CX28" s="624"/>
      <c r="CY28" s="625"/>
      <c r="CZ28" s="628">
        <v>12.3</v>
      </c>
      <c r="DA28" s="653"/>
      <c r="DB28" s="653"/>
      <c r="DC28" s="657"/>
      <c r="DD28" s="632">
        <v>1561313</v>
      </c>
      <c r="DE28" s="624"/>
      <c r="DF28" s="624"/>
      <c r="DG28" s="624"/>
      <c r="DH28" s="624"/>
      <c r="DI28" s="624"/>
      <c r="DJ28" s="624"/>
      <c r="DK28" s="625"/>
      <c r="DL28" s="632">
        <v>1561313</v>
      </c>
      <c r="DM28" s="624"/>
      <c r="DN28" s="624"/>
      <c r="DO28" s="624"/>
      <c r="DP28" s="624"/>
      <c r="DQ28" s="624"/>
      <c r="DR28" s="624"/>
      <c r="DS28" s="624"/>
      <c r="DT28" s="624"/>
      <c r="DU28" s="624"/>
      <c r="DV28" s="625"/>
      <c r="DW28" s="628">
        <v>20.9</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11601</v>
      </c>
      <c r="S29" s="624"/>
      <c r="T29" s="624"/>
      <c r="U29" s="624"/>
      <c r="V29" s="624"/>
      <c r="W29" s="624"/>
      <c r="X29" s="624"/>
      <c r="Y29" s="625"/>
      <c r="Z29" s="626">
        <v>0.1</v>
      </c>
      <c r="AA29" s="626"/>
      <c r="AB29" s="626"/>
      <c r="AC29" s="626"/>
      <c r="AD29" s="627" t="s">
        <v>244</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72</v>
      </c>
      <c r="CG29" s="621"/>
      <c r="CH29" s="621"/>
      <c r="CI29" s="621"/>
      <c r="CJ29" s="621"/>
      <c r="CK29" s="621"/>
      <c r="CL29" s="621"/>
      <c r="CM29" s="621"/>
      <c r="CN29" s="621"/>
      <c r="CO29" s="621"/>
      <c r="CP29" s="621"/>
      <c r="CQ29" s="622"/>
      <c r="CR29" s="623">
        <v>1571133</v>
      </c>
      <c r="CS29" s="655"/>
      <c r="CT29" s="655"/>
      <c r="CU29" s="655"/>
      <c r="CV29" s="655"/>
      <c r="CW29" s="655"/>
      <c r="CX29" s="655"/>
      <c r="CY29" s="656"/>
      <c r="CZ29" s="628">
        <v>12.3</v>
      </c>
      <c r="DA29" s="653"/>
      <c r="DB29" s="653"/>
      <c r="DC29" s="657"/>
      <c r="DD29" s="632">
        <v>1561313</v>
      </c>
      <c r="DE29" s="655"/>
      <c r="DF29" s="655"/>
      <c r="DG29" s="655"/>
      <c r="DH29" s="655"/>
      <c r="DI29" s="655"/>
      <c r="DJ29" s="655"/>
      <c r="DK29" s="656"/>
      <c r="DL29" s="632">
        <v>1561313</v>
      </c>
      <c r="DM29" s="655"/>
      <c r="DN29" s="655"/>
      <c r="DO29" s="655"/>
      <c r="DP29" s="655"/>
      <c r="DQ29" s="655"/>
      <c r="DR29" s="655"/>
      <c r="DS29" s="655"/>
      <c r="DT29" s="655"/>
      <c r="DU29" s="655"/>
      <c r="DV29" s="656"/>
      <c r="DW29" s="628">
        <v>20.9</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1806659</v>
      </c>
      <c r="S30" s="624"/>
      <c r="T30" s="624"/>
      <c r="U30" s="624"/>
      <c r="V30" s="624"/>
      <c r="W30" s="624"/>
      <c r="X30" s="624"/>
      <c r="Y30" s="625"/>
      <c r="Z30" s="626">
        <v>13.2</v>
      </c>
      <c r="AA30" s="626"/>
      <c r="AB30" s="626"/>
      <c r="AC30" s="626"/>
      <c r="AD30" s="627" t="s">
        <v>138</v>
      </c>
      <c r="AE30" s="627"/>
      <c r="AF30" s="627"/>
      <c r="AG30" s="627"/>
      <c r="AH30" s="627"/>
      <c r="AI30" s="627"/>
      <c r="AJ30" s="627"/>
      <c r="AK30" s="627"/>
      <c r="AL30" s="628" t="s">
        <v>244</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1521615</v>
      </c>
      <c r="CS30" s="624"/>
      <c r="CT30" s="624"/>
      <c r="CU30" s="624"/>
      <c r="CV30" s="624"/>
      <c r="CW30" s="624"/>
      <c r="CX30" s="624"/>
      <c r="CY30" s="625"/>
      <c r="CZ30" s="628">
        <v>11.9</v>
      </c>
      <c r="DA30" s="653"/>
      <c r="DB30" s="653"/>
      <c r="DC30" s="657"/>
      <c r="DD30" s="632">
        <v>1512475</v>
      </c>
      <c r="DE30" s="624"/>
      <c r="DF30" s="624"/>
      <c r="DG30" s="624"/>
      <c r="DH30" s="624"/>
      <c r="DI30" s="624"/>
      <c r="DJ30" s="624"/>
      <c r="DK30" s="625"/>
      <c r="DL30" s="632">
        <v>1512475</v>
      </c>
      <c r="DM30" s="624"/>
      <c r="DN30" s="624"/>
      <c r="DO30" s="624"/>
      <c r="DP30" s="624"/>
      <c r="DQ30" s="624"/>
      <c r="DR30" s="624"/>
      <c r="DS30" s="624"/>
      <c r="DT30" s="624"/>
      <c r="DU30" s="624"/>
      <c r="DV30" s="625"/>
      <c r="DW30" s="628">
        <v>20.3</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244</v>
      </c>
      <c r="AE31" s="627"/>
      <c r="AF31" s="627"/>
      <c r="AG31" s="627"/>
      <c r="AH31" s="627"/>
      <c r="AI31" s="627"/>
      <c r="AJ31" s="627"/>
      <c r="AK31" s="627"/>
      <c r="AL31" s="628" t="s">
        <v>244</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99.4</v>
      </c>
      <c r="BH31" s="667"/>
      <c r="BI31" s="667"/>
      <c r="BJ31" s="667"/>
      <c r="BK31" s="667"/>
      <c r="BL31" s="667"/>
      <c r="BM31" s="618">
        <v>97.9</v>
      </c>
      <c r="BN31" s="667"/>
      <c r="BO31" s="667"/>
      <c r="BP31" s="667"/>
      <c r="BQ31" s="668"/>
      <c r="BR31" s="679">
        <v>99.6</v>
      </c>
      <c r="BS31" s="667"/>
      <c r="BT31" s="667"/>
      <c r="BU31" s="667"/>
      <c r="BV31" s="667"/>
      <c r="BW31" s="667"/>
      <c r="BX31" s="618">
        <v>97.6</v>
      </c>
      <c r="BY31" s="667"/>
      <c r="BZ31" s="667"/>
      <c r="CA31" s="667"/>
      <c r="CB31" s="668"/>
      <c r="CD31" s="661"/>
      <c r="CE31" s="662"/>
      <c r="CF31" s="620" t="s">
        <v>314</v>
      </c>
      <c r="CG31" s="621"/>
      <c r="CH31" s="621"/>
      <c r="CI31" s="621"/>
      <c r="CJ31" s="621"/>
      <c r="CK31" s="621"/>
      <c r="CL31" s="621"/>
      <c r="CM31" s="621"/>
      <c r="CN31" s="621"/>
      <c r="CO31" s="621"/>
      <c r="CP31" s="621"/>
      <c r="CQ31" s="622"/>
      <c r="CR31" s="623">
        <v>49518</v>
      </c>
      <c r="CS31" s="655"/>
      <c r="CT31" s="655"/>
      <c r="CU31" s="655"/>
      <c r="CV31" s="655"/>
      <c r="CW31" s="655"/>
      <c r="CX31" s="655"/>
      <c r="CY31" s="656"/>
      <c r="CZ31" s="628">
        <v>0.4</v>
      </c>
      <c r="DA31" s="653"/>
      <c r="DB31" s="653"/>
      <c r="DC31" s="657"/>
      <c r="DD31" s="632">
        <v>48838</v>
      </c>
      <c r="DE31" s="655"/>
      <c r="DF31" s="655"/>
      <c r="DG31" s="655"/>
      <c r="DH31" s="655"/>
      <c r="DI31" s="655"/>
      <c r="DJ31" s="655"/>
      <c r="DK31" s="656"/>
      <c r="DL31" s="632">
        <v>48838</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1092487</v>
      </c>
      <c r="S32" s="624"/>
      <c r="T32" s="624"/>
      <c r="U32" s="624"/>
      <c r="V32" s="624"/>
      <c r="W32" s="624"/>
      <c r="X32" s="624"/>
      <c r="Y32" s="625"/>
      <c r="Z32" s="626">
        <v>8</v>
      </c>
      <c r="AA32" s="626"/>
      <c r="AB32" s="626"/>
      <c r="AC32" s="626"/>
      <c r="AD32" s="627" t="s">
        <v>244</v>
      </c>
      <c r="AE32" s="627"/>
      <c r="AF32" s="627"/>
      <c r="AG32" s="627"/>
      <c r="AH32" s="627"/>
      <c r="AI32" s="627"/>
      <c r="AJ32" s="627"/>
      <c r="AK32" s="627"/>
      <c r="AL32" s="628" t="s">
        <v>244</v>
      </c>
      <c r="AM32" s="629"/>
      <c r="AN32" s="629"/>
      <c r="AO32" s="630"/>
      <c r="AP32" s="671"/>
      <c r="AQ32" s="672"/>
      <c r="AR32" s="672"/>
      <c r="AS32" s="672"/>
      <c r="AT32" s="676"/>
      <c r="AU32" s="214" t="s">
        <v>316</v>
      </c>
      <c r="AX32" s="620" t="s">
        <v>317</v>
      </c>
      <c r="AY32" s="621"/>
      <c r="AZ32" s="621"/>
      <c r="BA32" s="621"/>
      <c r="BB32" s="621"/>
      <c r="BC32" s="621"/>
      <c r="BD32" s="621"/>
      <c r="BE32" s="621"/>
      <c r="BF32" s="622"/>
      <c r="BG32" s="680">
        <v>99.7</v>
      </c>
      <c r="BH32" s="655"/>
      <c r="BI32" s="655"/>
      <c r="BJ32" s="655"/>
      <c r="BK32" s="655"/>
      <c r="BL32" s="655"/>
      <c r="BM32" s="629">
        <v>98.6</v>
      </c>
      <c r="BN32" s="655"/>
      <c r="BO32" s="655"/>
      <c r="BP32" s="655"/>
      <c r="BQ32" s="678"/>
      <c r="BR32" s="680">
        <v>99.8</v>
      </c>
      <c r="BS32" s="655"/>
      <c r="BT32" s="655"/>
      <c r="BU32" s="655"/>
      <c r="BV32" s="655"/>
      <c r="BW32" s="655"/>
      <c r="BX32" s="629">
        <v>98.6</v>
      </c>
      <c r="BY32" s="655"/>
      <c r="BZ32" s="655"/>
      <c r="CA32" s="655"/>
      <c r="CB32" s="678"/>
      <c r="CD32" s="663"/>
      <c r="CE32" s="664"/>
      <c r="CF32" s="620" t="s">
        <v>318</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139</v>
      </c>
      <c r="DA32" s="653"/>
      <c r="DB32" s="653"/>
      <c r="DC32" s="657"/>
      <c r="DD32" s="632" t="s">
        <v>139</v>
      </c>
      <c r="DE32" s="624"/>
      <c r="DF32" s="624"/>
      <c r="DG32" s="624"/>
      <c r="DH32" s="624"/>
      <c r="DI32" s="624"/>
      <c r="DJ32" s="624"/>
      <c r="DK32" s="625"/>
      <c r="DL32" s="632" t="s">
        <v>139</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33879</v>
      </c>
      <c r="S33" s="624"/>
      <c r="T33" s="624"/>
      <c r="U33" s="624"/>
      <c r="V33" s="624"/>
      <c r="W33" s="624"/>
      <c r="X33" s="624"/>
      <c r="Y33" s="625"/>
      <c r="Z33" s="626">
        <v>0.2</v>
      </c>
      <c r="AA33" s="626"/>
      <c r="AB33" s="626"/>
      <c r="AC33" s="626"/>
      <c r="AD33" s="627">
        <v>2609</v>
      </c>
      <c r="AE33" s="627"/>
      <c r="AF33" s="627"/>
      <c r="AG33" s="627"/>
      <c r="AH33" s="627"/>
      <c r="AI33" s="627"/>
      <c r="AJ33" s="627"/>
      <c r="AK33" s="627"/>
      <c r="AL33" s="628">
        <v>0</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99.1</v>
      </c>
      <c r="BH33" s="682"/>
      <c r="BI33" s="682"/>
      <c r="BJ33" s="682"/>
      <c r="BK33" s="682"/>
      <c r="BL33" s="682"/>
      <c r="BM33" s="683">
        <v>97</v>
      </c>
      <c r="BN33" s="682"/>
      <c r="BO33" s="682"/>
      <c r="BP33" s="682"/>
      <c r="BQ33" s="684"/>
      <c r="BR33" s="681">
        <v>99.4</v>
      </c>
      <c r="BS33" s="682"/>
      <c r="BT33" s="682"/>
      <c r="BU33" s="682"/>
      <c r="BV33" s="682"/>
      <c r="BW33" s="682"/>
      <c r="BX33" s="683">
        <v>96.3</v>
      </c>
      <c r="BY33" s="682"/>
      <c r="BZ33" s="682"/>
      <c r="CA33" s="682"/>
      <c r="CB33" s="684"/>
      <c r="CD33" s="620" t="s">
        <v>321</v>
      </c>
      <c r="CE33" s="621"/>
      <c r="CF33" s="621"/>
      <c r="CG33" s="621"/>
      <c r="CH33" s="621"/>
      <c r="CI33" s="621"/>
      <c r="CJ33" s="621"/>
      <c r="CK33" s="621"/>
      <c r="CL33" s="621"/>
      <c r="CM33" s="621"/>
      <c r="CN33" s="621"/>
      <c r="CO33" s="621"/>
      <c r="CP33" s="621"/>
      <c r="CQ33" s="622"/>
      <c r="CR33" s="623">
        <v>6285602</v>
      </c>
      <c r="CS33" s="655"/>
      <c r="CT33" s="655"/>
      <c r="CU33" s="655"/>
      <c r="CV33" s="655"/>
      <c r="CW33" s="655"/>
      <c r="CX33" s="655"/>
      <c r="CY33" s="656"/>
      <c r="CZ33" s="628">
        <v>49.2</v>
      </c>
      <c r="DA33" s="653"/>
      <c r="DB33" s="653"/>
      <c r="DC33" s="657"/>
      <c r="DD33" s="632">
        <v>4981573</v>
      </c>
      <c r="DE33" s="655"/>
      <c r="DF33" s="655"/>
      <c r="DG33" s="655"/>
      <c r="DH33" s="655"/>
      <c r="DI33" s="655"/>
      <c r="DJ33" s="655"/>
      <c r="DK33" s="656"/>
      <c r="DL33" s="632">
        <v>3450747</v>
      </c>
      <c r="DM33" s="655"/>
      <c r="DN33" s="655"/>
      <c r="DO33" s="655"/>
      <c r="DP33" s="655"/>
      <c r="DQ33" s="655"/>
      <c r="DR33" s="655"/>
      <c r="DS33" s="655"/>
      <c r="DT33" s="655"/>
      <c r="DU33" s="655"/>
      <c r="DV33" s="656"/>
      <c r="DW33" s="628">
        <v>46.2</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699535</v>
      </c>
      <c r="S34" s="624"/>
      <c r="T34" s="624"/>
      <c r="U34" s="624"/>
      <c r="V34" s="624"/>
      <c r="W34" s="624"/>
      <c r="X34" s="624"/>
      <c r="Y34" s="625"/>
      <c r="Z34" s="626">
        <v>5.0999999999999996</v>
      </c>
      <c r="AA34" s="626"/>
      <c r="AB34" s="626"/>
      <c r="AC34" s="626"/>
      <c r="AD34" s="627" t="s">
        <v>139</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2052610</v>
      </c>
      <c r="CS34" s="624"/>
      <c r="CT34" s="624"/>
      <c r="CU34" s="624"/>
      <c r="CV34" s="624"/>
      <c r="CW34" s="624"/>
      <c r="CX34" s="624"/>
      <c r="CY34" s="625"/>
      <c r="CZ34" s="628">
        <v>16.100000000000001</v>
      </c>
      <c r="DA34" s="653"/>
      <c r="DB34" s="653"/>
      <c r="DC34" s="657"/>
      <c r="DD34" s="632">
        <v>1583219</v>
      </c>
      <c r="DE34" s="624"/>
      <c r="DF34" s="624"/>
      <c r="DG34" s="624"/>
      <c r="DH34" s="624"/>
      <c r="DI34" s="624"/>
      <c r="DJ34" s="624"/>
      <c r="DK34" s="625"/>
      <c r="DL34" s="632">
        <v>1043574</v>
      </c>
      <c r="DM34" s="624"/>
      <c r="DN34" s="624"/>
      <c r="DO34" s="624"/>
      <c r="DP34" s="624"/>
      <c r="DQ34" s="624"/>
      <c r="DR34" s="624"/>
      <c r="DS34" s="624"/>
      <c r="DT34" s="624"/>
      <c r="DU34" s="624"/>
      <c r="DV34" s="625"/>
      <c r="DW34" s="628">
        <v>14</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48042</v>
      </c>
      <c r="S35" s="624"/>
      <c r="T35" s="624"/>
      <c r="U35" s="624"/>
      <c r="V35" s="624"/>
      <c r="W35" s="624"/>
      <c r="X35" s="624"/>
      <c r="Y35" s="625"/>
      <c r="Z35" s="626">
        <v>0.4</v>
      </c>
      <c r="AA35" s="626"/>
      <c r="AB35" s="626"/>
      <c r="AC35" s="626"/>
      <c r="AD35" s="627" t="s">
        <v>244</v>
      </c>
      <c r="AE35" s="627"/>
      <c r="AF35" s="627"/>
      <c r="AG35" s="627"/>
      <c r="AH35" s="627"/>
      <c r="AI35" s="627"/>
      <c r="AJ35" s="627"/>
      <c r="AK35" s="627"/>
      <c r="AL35" s="628" t="s">
        <v>244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425972</v>
      </c>
      <c r="CS35" s="655"/>
      <c r="CT35" s="655"/>
      <c r="CU35" s="655"/>
      <c r="CV35" s="655"/>
      <c r="CW35" s="655"/>
      <c r="CX35" s="655"/>
      <c r="CY35" s="656"/>
      <c r="CZ35" s="628">
        <v>3.3</v>
      </c>
      <c r="DA35" s="653"/>
      <c r="DB35" s="653"/>
      <c r="DC35" s="657"/>
      <c r="DD35" s="632">
        <v>362752</v>
      </c>
      <c r="DE35" s="655"/>
      <c r="DF35" s="655"/>
      <c r="DG35" s="655"/>
      <c r="DH35" s="655"/>
      <c r="DI35" s="655"/>
      <c r="DJ35" s="655"/>
      <c r="DK35" s="656"/>
      <c r="DL35" s="632">
        <v>290038</v>
      </c>
      <c r="DM35" s="655"/>
      <c r="DN35" s="655"/>
      <c r="DO35" s="655"/>
      <c r="DP35" s="655"/>
      <c r="DQ35" s="655"/>
      <c r="DR35" s="655"/>
      <c r="DS35" s="655"/>
      <c r="DT35" s="655"/>
      <c r="DU35" s="655"/>
      <c r="DV35" s="656"/>
      <c r="DW35" s="628">
        <v>3.9</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847733</v>
      </c>
      <c r="S36" s="624"/>
      <c r="T36" s="624"/>
      <c r="U36" s="624"/>
      <c r="V36" s="624"/>
      <c r="W36" s="624"/>
      <c r="X36" s="624"/>
      <c r="Y36" s="625"/>
      <c r="Z36" s="626">
        <v>6.2</v>
      </c>
      <c r="AA36" s="626"/>
      <c r="AB36" s="626"/>
      <c r="AC36" s="626"/>
      <c r="AD36" s="627" t="s">
        <v>139</v>
      </c>
      <c r="AE36" s="627"/>
      <c r="AF36" s="627"/>
      <c r="AG36" s="627"/>
      <c r="AH36" s="627"/>
      <c r="AI36" s="627"/>
      <c r="AJ36" s="627"/>
      <c r="AK36" s="627"/>
      <c r="AL36" s="628" t="s">
        <v>244</v>
      </c>
      <c r="AM36" s="629"/>
      <c r="AN36" s="629"/>
      <c r="AO36" s="630"/>
      <c r="AP36" s="222"/>
      <c r="AQ36" s="689" t="s">
        <v>329</v>
      </c>
      <c r="AR36" s="690"/>
      <c r="AS36" s="690"/>
      <c r="AT36" s="690"/>
      <c r="AU36" s="690"/>
      <c r="AV36" s="690"/>
      <c r="AW36" s="690"/>
      <c r="AX36" s="690"/>
      <c r="AY36" s="691"/>
      <c r="AZ36" s="612">
        <v>1769631</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70126</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2463318</v>
      </c>
      <c r="CS36" s="624"/>
      <c r="CT36" s="624"/>
      <c r="CU36" s="624"/>
      <c r="CV36" s="624"/>
      <c r="CW36" s="624"/>
      <c r="CX36" s="624"/>
      <c r="CY36" s="625"/>
      <c r="CZ36" s="628">
        <v>19.3</v>
      </c>
      <c r="DA36" s="653"/>
      <c r="DB36" s="653"/>
      <c r="DC36" s="657"/>
      <c r="DD36" s="632">
        <v>1917630</v>
      </c>
      <c r="DE36" s="624"/>
      <c r="DF36" s="624"/>
      <c r="DG36" s="624"/>
      <c r="DH36" s="624"/>
      <c r="DI36" s="624"/>
      <c r="DJ36" s="624"/>
      <c r="DK36" s="625"/>
      <c r="DL36" s="632">
        <v>1336470</v>
      </c>
      <c r="DM36" s="624"/>
      <c r="DN36" s="624"/>
      <c r="DO36" s="624"/>
      <c r="DP36" s="624"/>
      <c r="DQ36" s="624"/>
      <c r="DR36" s="624"/>
      <c r="DS36" s="624"/>
      <c r="DT36" s="624"/>
      <c r="DU36" s="624"/>
      <c r="DV36" s="625"/>
      <c r="DW36" s="628">
        <v>17.899999999999999</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222375</v>
      </c>
      <c r="S37" s="624"/>
      <c r="T37" s="624"/>
      <c r="U37" s="624"/>
      <c r="V37" s="624"/>
      <c r="W37" s="624"/>
      <c r="X37" s="624"/>
      <c r="Y37" s="625"/>
      <c r="Z37" s="626">
        <v>1.6</v>
      </c>
      <c r="AA37" s="626"/>
      <c r="AB37" s="626"/>
      <c r="AC37" s="626"/>
      <c r="AD37" s="627">
        <v>3364</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724623</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53447</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481689</v>
      </c>
      <c r="CS37" s="655"/>
      <c r="CT37" s="655"/>
      <c r="CU37" s="655"/>
      <c r="CV37" s="655"/>
      <c r="CW37" s="655"/>
      <c r="CX37" s="655"/>
      <c r="CY37" s="656"/>
      <c r="CZ37" s="628">
        <v>3.8</v>
      </c>
      <c r="DA37" s="653"/>
      <c r="DB37" s="653"/>
      <c r="DC37" s="657"/>
      <c r="DD37" s="632">
        <v>481689</v>
      </c>
      <c r="DE37" s="655"/>
      <c r="DF37" s="655"/>
      <c r="DG37" s="655"/>
      <c r="DH37" s="655"/>
      <c r="DI37" s="655"/>
      <c r="DJ37" s="655"/>
      <c r="DK37" s="656"/>
      <c r="DL37" s="632">
        <v>462558</v>
      </c>
      <c r="DM37" s="655"/>
      <c r="DN37" s="655"/>
      <c r="DO37" s="655"/>
      <c r="DP37" s="655"/>
      <c r="DQ37" s="655"/>
      <c r="DR37" s="655"/>
      <c r="DS37" s="655"/>
      <c r="DT37" s="655"/>
      <c r="DU37" s="655"/>
      <c r="DV37" s="656"/>
      <c r="DW37" s="628">
        <v>6.2</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1011706</v>
      </c>
      <c r="S38" s="624"/>
      <c r="T38" s="624"/>
      <c r="U38" s="624"/>
      <c r="V38" s="624"/>
      <c r="W38" s="624"/>
      <c r="X38" s="624"/>
      <c r="Y38" s="625"/>
      <c r="Z38" s="626">
        <v>7.4</v>
      </c>
      <c r="AA38" s="626"/>
      <c r="AB38" s="626"/>
      <c r="AC38" s="626"/>
      <c r="AD38" s="627" t="s">
        <v>139</v>
      </c>
      <c r="AE38" s="627"/>
      <c r="AF38" s="627"/>
      <c r="AG38" s="627"/>
      <c r="AH38" s="627"/>
      <c r="AI38" s="627"/>
      <c r="AJ38" s="627"/>
      <c r="AK38" s="627"/>
      <c r="AL38" s="628" t="s">
        <v>138</v>
      </c>
      <c r="AM38" s="629"/>
      <c r="AN38" s="629"/>
      <c r="AO38" s="630"/>
      <c r="AQ38" s="686" t="s">
        <v>337</v>
      </c>
      <c r="AR38" s="687"/>
      <c r="AS38" s="687"/>
      <c r="AT38" s="687"/>
      <c r="AU38" s="687"/>
      <c r="AV38" s="687"/>
      <c r="AW38" s="687"/>
      <c r="AX38" s="687"/>
      <c r="AY38" s="688"/>
      <c r="AZ38" s="623">
        <v>39865</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2710</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1004583</v>
      </c>
      <c r="CS38" s="624"/>
      <c r="CT38" s="624"/>
      <c r="CU38" s="624"/>
      <c r="CV38" s="624"/>
      <c r="CW38" s="624"/>
      <c r="CX38" s="624"/>
      <c r="CY38" s="625"/>
      <c r="CZ38" s="628">
        <v>7.9</v>
      </c>
      <c r="DA38" s="653"/>
      <c r="DB38" s="653"/>
      <c r="DC38" s="657"/>
      <c r="DD38" s="632">
        <v>846094</v>
      </c>
      <c r="DE38" s="624"/>
      <c r="DF38" s="624"/>
      <c r="DG38" s="624"/>
      <c r="DH38" s="624"/>
      <c r="DI38" s="624"/>
      <c r="DJ38" s="624"/>
      <c r="DK38" s="625"/>
      <c r="DL38" s="632">
        <v>780665</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139</v>
      </c>
      <c r="AA39" s="626"/>
      <c r="AB39" s="626"/>
      <c r="AC39" s="626"/>
      <c r="AD39" s="627" t="s">
        <v>244</v>
      </c>
      <c r="AE39" s="627"/>
      <c r="AF39" s="627"/>
      <c r="AG39" s="627"/>
      <c r="AH39" s="627"/>
      <c r="AI39" s="627"/>
      <c r="AJ39" s="627"/>
      <c r="AK39" s="627"/>
      <c r="AL39" s="628" t="s">
        <v>244</v>
      </c>
      <c r="AM39" s="629"/>
      <c r="AN39" s="629"/>
      <c r="AO39" s="630"/>
      <c r="AQ39" s="686" t="s">
        <v>341</v>
      </c>
      <c r="AR39" s="687"/>
      <c r="AS39" s="687"/>
      <c r="AT39" s="687"/>
      <c r="AU39" s="687"/>
      <c r="AV39" s="687"/>
      <c r="AW39" s="687"/>
      <c r="AX39" s="687"/>
      <c r="AY39" s="688"/>
      <c r="AZ39" s="623">
        <v>6666</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4254</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289722</v>
      </c>
      <c r="CS39" s="655"/>
      <c r="CT39" s="655"/>
      <c r="CU39" s="655"/>
      <c r="CV39" s="655"/>
      <c r="CW39" s="655"/>
      <c r="CX39" s="655"/>
      <c r="CY39" s="656"/>
      <c r="CZ39" s="628">
        <v>2.2999999999999998</v>
      </c>
      <c r="DA39" s="653"/>
      <c r="DB39" s="653"/>
      <c r="DC39" s="657"/>
      <c r="DD39" s="632">
        <v>266817</v>
      </c>
      <c r="DE39" s="655"/>
      <c r="DF39" s="655"/>
      <c r="DG39" s="655"/>
      <c r="DH39" s="655"/>
      <c r="DI39" s="655"/>
      <c r="DJ39" s="655"/>
      <c r="DK39" s="656"/>
      <c r="DL39" s="632" t="s">
        <v>244</v>
      </c>
      <c r="DM39" s="655"/>
      <c r="DN39" s="655"/>
      <c r="DO39" s="655"/>
      <c r="DP39" s="655"/>
      <c r="DQ39" s="655"/>
      <c r="DR39" s="655"/>
      <c r="DS39" s="655"/>
      <c r="DT39" s="655"/>
      <c r="DU39" s="655"/>
      <c r="DV39" s="656"/>
      <c r="DW39" s="628" t="s">
        <v>139</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75606</v>
      </c>
      <c r="S40" s="624"/>
      <c r="T40" s="624"/>
      <c r="U40" s="624"/>
      <c r="V40" s="624"/>
      <c r="W40" s="624"/>
      <c r="X40" s="624"/>
      <c r="Y40" s="625"/>
      <c r="Z40" s="626">
        <v>0.6</v>
      </c>
      <c r="AA40" s="626"/>
      <c r="AB40" s="626"/>
      <c r="AC40" s="626"/>
      <c r="AD40" s="627" t="s">
        <v>139</v>
      </c>
      <c r="AE40" s="627"/>
      <c r="AF40" s="627"/>
      <c r="AG40" s="627"/>
      <c r="AH40" s="627"/>
      <c r="AI40" s="627"/>
      <c r="AJ40" s="627"/>
      <c r="AK40" s="627"/>
      <c r="AL40" s="628" t="s">
        <v>244</v>
      </c>
      <c r="AM40" s="629"/>
      <c r="AN40" s="629"/>
      <c r="AO40" s="630"/>
      <c r="AQ40" s="686" t="s">
        <v>345</v>
      </c>
      <c r="AR40" s="687"/>
      <c r="AS40" s="687"/>
      <c r="AT40" s="687"/>
      <c r="AU40" s="687"/>
      <c r="AV40" s="687"/>
      <c r="AW40" s="687"/>
      <c r="AX40" s="687"/>
      <c r="AY40" s="688"/>
      <c r="AZ40" s="623">
        <v>1033</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100</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49397</v>
      </c>
      <c r="CS40" s="624"/>
      <c r="CT40" s="624"/>
      <c r="CU40" s="624"/>
      <c r="CV40" s="624"/>
      <c r="CW40" s="624"/>
      <c r="CX40" s="624"/>
      <c r="CY40" s="625"/>
      <c r="CZ40" s="628">
        <v>0.4</v>
      </c>
      <c r="DA40" s="653"/>
      <c r="DB40" s="653"/>
      <c r="DC40" s="657"/>
      <c r="DD40" s="632">
        <v>5061</v>
      </c>
      <c r="DE40" s="624"/>
      <c r="DF40" s="624"/>
      <c r="DG40" s="624"/>
      <c r="DH40" s="624"/>
      <c r="DI40" s="624"/>
      <c r="DJ40" s="624"/>
      <c r="DK40" s="625"/>
      <c r="DL40" s="632" t="s">
        <v>244</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13718764</v>
      </c>
      <c r="S41" s="696"/>
      <c r="T41" s="696"/>
      <c r="U41" s="696"/>
      <c r="V41" s="696"/>
      <c r="W41" s="696"/>
      <c r="X41" s="696"/>
      <c r="Y41" s="700"/>
      <c r="Z41" s="701">
        <v>100</v>
      </c>
      <c r="AA41" s="701"/>
      <c r="AB41" s="701"/>
      <c r="AC41" s="701"/>
      <c r="AD41" s="702">
        <v>7392250</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197888</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139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139</v>
      </c>
      <c r="DA41" s="653"/>
      <c r="DB41" s="653"/>
      <c r="DC41" s="657"/>
      <c r="DD41" s="632" t="s">
        <v>139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799556</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353</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1439097</v>
      </c>
      <c r="CS42" s="655"/>
      <c r="CT42" s="655"/>
      <c r="CU42" s="655"/>
      <c r="CV42" s="655"/>
      <c r="CW42" s="655"/>
      <c r="CX42" s="655"/>
      <c r="CY42" s="656"/>
      <c r="CZ42" s="628">
        <v>11.3</v>
      </c>
      <c r="DA42" s="653"/>
      <c r="DB42" s="653"/>
      <c r="DC42" s="657"/>
      <c r="DD42" s="632">
        <v>211984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32546</v>
      </c>
      <c r="CS43" s="655"/>
      <c r="CT43" s="655"/>
      <c r="CU43" s="655"/>
      <c r="CV43" s="655"/>
      <c r="CW43" s="655"/>
      <c r="CX43" s="655"/>
      <c r="CY43" s="656"/>
      <c r="CZ43" s="628">
        <v>0.3</v>
      </c>
      <c r="DA43" s="653"/>
      <c r="DB43" s="653"/>
      <c r="DC43" s="657"/>
      <c r="DD43" s="632">
        <v>32546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1433352</v>
      </c>
      <c r="CS44" s="624"/>
      <c r="CT44" s="624"/>
      <c r="CU44" s="624"/>
      <c r="CV44" s="624"/>
      <c r="CW44" s="624"/>
      <c r="CX44" s="624"/>
      <c r="CY44" s="625"/>
      <c r="CZ44" s="628">
        <v>11.2</v>
      </c>
      <c r="DA44" s="629"/>
      <c r="DB44" s="629"/>
      <c r="DC44" s="635"/>
      <c r="DD44" s="632">
        <v>206239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586711</v>
      </c>
      <c r="CS45" s="655"/>
      <c r="CT45" s="655"/>
      <c r="CU45" s="655"/>
      <c r="CV45" s="655"/>
      <c r="CW45" s="655"/>
      <c r="CX45" s="655"/>
      <c r="CY45" s="656"/>
      <c r="CZ45" s="628">
        <v>4.5999999999999996</v>
      </c>
      <c r="DA45" s="653"/>
      <c r="DB45" s="653"/>
      <c r="DC45" s="657"/>
      <c r="DD45" s="632">
        <v>17757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737054</v>
      </c>
      <c r="CS46" s="624"/>
      <c r="CT46" s="624"/>
      <c r="CU46" s="624"/>
      <c r="CV46" s="624"/>
      <c r="CW46" s="624"/>
      <c r="CX46" s="624"/>
      <c r="CY46" s="625"/>
      <c r="CZ46" s="628">
        <v>5.8</v>
      </c>
      <c r="DA46" s="629"/>
      <c r="DB46" s="629"/>
      <c r="DC46" s="635"/>
      <c r="DD46" s="632">
        <v>182545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5745</v>
      </c>
      <c r="CS47" s="655"/>
      <c r="CT47" s="655"/>
      <c r="CU47" s="655"/>
      <c r="CV47" s="655"/>
      <c r="CW47" s="655"/>
      <c r="CX47" s="655"/>
      <c r="CY47" s="656"/>
      <c r="CZ47" s="628">
        <v>0</v>
      </c>
      <c r="DA47" s="653"/>
      <c r="DB47" s="653"/>
      <c r="DC47" s="657"/>
      <c r="DD47" s="632">
        <v>5745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138</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12781379</v>
      </c>
      <c r="CS49" s="682"/>
      <c r="CT49" s="682"/>
      <c r="CU49" s="682"/>
      <c r="CV49" s="682"/>
      <c r="CW49" s="682"/>
      <c r="CX49" s="682"/>
      <c r="CY49" s="711"/>
      <c r="CZ49" s="703">
        <v>100</v>
      </c>
      <c r="DA49" s="712"/>
      <c r="DB49" s="712"/>
      <c r="DC49" s="713"/>
      <c r="DD49" s="714">
        <v>8927810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auIORlSJjC1NA29MG7dQb01iBH45r/9XCsD113xclUx7HtMOm5NAzR1TlvdN8rd6/ec3YZw5XBguRi4yz4CAQ==" saltValue="ijy2ndEMM+j6DZMiUHmg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workbookViewId="0"/>
    <sheetView zoomScale="85" zoomScaleNormal="85" zoomScaleSheetLayoutView="85" workbookViewId="1"/>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4" t="s">
        <v>385</v>
      </c>
      <c r="DH5" s="765"/>
      <c r="DI5" s="765"/>
      <c r="DJ5" s="765"/>
      <c r="DK5" s="766"/>
      <c r="DL5" s="764" t="s">
        <v>386</v>
      </c>
      <c r="DM5" s="765"/>
      <c r="DN5" s="765"/>
      <c r="DO5" s="765"/>
      <c r="DP5" s="766"/>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7"/>
      <c r="DH6" s="768"/>
      <c r="DI6" s="768"/>
      <c r="DJ6" s="768"/>
      <c r="DK6" s="769"/>
      <c r="DL6" s="767"/>
      <c r="DM6" s="768"/>
      <c r="DN6" s="768"/>
      <c r="DO6" s="768"/>
      <c r="DP6" s="769"/>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13717</v>
      </c>
      <c r="R7" s="753"/>
      <c r="S7" s="753"/>
      <c r="T7" s="753"/>
      <c r="U7" s="753"/>
      <c r="V7" s="753">
        <v>12779</v>
      </c>
      <c r="W7" s="753"/>
      <c r="X7" s="753"/>
      <c r="Y7" s="753"/>
      <c r="Z7" s="753"/>
      <c r="AA7" s="753">
        <v>937</v>
      </c>
      <c r="AB7" s="753"/>
      <c r="AC7" s="753"/>
      <c r="AD7" s="753"/>
      <c r="AE7" s="754"/>
      <c r="AF7" s="755">
        <v>872</v>
      </c>
      <c r="AG7" s="756"/>
      <c r="AH7" s="756"/>
      <c r="AI7" s="756"/>
      <c r="AJ7" s="757"/>
      <c r="AK7" s="758">
        <v>46</v>
      </c>
      <c r="AL7" s="744"/>
      <c r="AM7" s="744"/>
      <c r="AN7" s="744"/>
      <c r="AO7" s="759"/>
      <c r="AP7" s="760">
        <v>15158</v>
      </c>
      <c r="AQ7" s="744"/>
      <c r="AR7" s="744"/>
      <c r="AS7" s="744"/>
      <c r="AT7" s="759"/>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3"/>
      <c r="CH7" s="743">
        <v>-1</v>
      </c>
      <c r="CI7" s="744"/>
      <c r="CJ7" s="744"/>
      <c r="CK7" s="744"/>
      <c r="CL7" s="745"/>
      <c r="CM7" s="743">
        <v>19</v>
      </c>
      <c r="CN7" s="744"/>
      <c r="CO7" s="744"/>
      <c r="CP7" s="744"/>
      <c r="CQ7" s="745"/>
      <c r="CR7" s="743">
        <v>19</v>
      </c>
      <c r="CS7" s="744"/>
      <c r="CT7" s="744"/>
      <c r="CU7" s="744"/>
      <c r="CV7" s="745"/>
      <c r="CW7" s="743">
        <v>1</v>
      </c>
      <c r="CX7" s="744"/>
      <c r="CY7" s="744"/>
      <c r="CZ7" s="744"/>
      <c r="DA7" s="745"/>
      <c r="DB7" s="743" t="s">
        <v>510</v>
      </c>
      <c r="DC7" s="744"/>
      <c r="DD7" s="744"/>
      <c r="DE7" s="744"/>
      <c r="DF7" s="745"/>
      <c r="DG7" s="743" t="s">
        <v>510</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x14ac:dyDescent="0.2">
      <c r="A8" s="238">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t="s">
        <v>584</v>
      </c>
      <c r="BT8" s="775"/>
      <c r="BU8" s="775"/>
      <c r="BV8" s="775"/>
      <c r="BW8" s="775"/>
      <c r="BX8" s="775"/>
      <c r="BY8" s="775"/>
      <c r="BZ8" s="775"/>
      <c r="CA8" s="775"/>
      <c r="CB8" s="775"/>
      <c r="CC8" s="775"/>
      <c r="CD8" s="775"/>
      <c r="CE8" s="775"/>
      <c r="CF8" s="775"/>
      <c r="CG8" s="776"/>
      <c r="CH8" s="777">
        <v>3</v>
      </c>
      <c r="CI8" s="778"/>
      <c r="CJ8" s="778"/>
      <c r="CK8" s="778"/>
      <c r="CL8" s="779"/>
      <c r="CM8" s="777">
        <v>142</v>
      </c>
      <c r="CN8" s="778"/>
      <c r="CO8" s="778"/>
      <c r="CP8" s="778"/>
      <c r="CQ8" s="779"/>
      <c r="CR8" s="777">
        <v>2</v>
      </c>
      <c r="CS8" s="778"/>
      <c r="CT8" s="778"/>
      <c r="CU8" s="778"/>
      <c r="CV8" s="779"/>
      <c r="CW8" s="777" t="s">
        <v>510</v>
      </c>
      <c r="CX8" s="778"/>
      <c r="CY8" s="778"/>
      <c r="CZ8" s="778"/>
      <c r="DA8" s="779"/>
      <c r="DB8" s="777" t="s">
        <v>510</v>
      </c>
      <c r="DC8" s="778"/>
      <c r="DD8" s="778"/>
      <c r="DE8" s="778"/>
      <c r="DF8" s="779"/>
      <c r="DG8" s="777" t="s">
        <v>510</v>
      </c>
      <c r="DH8" s="778"/>
      <c r="DI8" s="778"/>
      <c r="DJ8" s="778"/>
      <c r="DK8" s="779"/>
      <c r="DL8" s="777">
        <v>212</v>
      </c>
      <c r="DM8" s="778"/>
      <c r="DN8" s="778"/>
      <c r="DO8" s="778"/>
      <c r="DP8" s="779"/>
      <c r="DQ8" s="777">
        <v>42</v>
      </c>
      <c r="DR8" s="778"/>
      <c r="DS8" s="778"/>
      <c r="DT8" s="778"/>
      <c r="DU8" s="779"/>
      <c r="DV8" s="774"/>
      <c r="DW8" s="775"/>
      <c r="DX8" s="775"/>
      <c r="DY8" s="775"/>
      <c r="DZ8" s="780"/>
      <c r="EA8" s="234"/>
    </row>
    <row r="9" spans="1:131" s="235" customFormat="1" ht="26.25" customHeight="1" x14ac:dyDescent="0.2">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4"/>
    </row>
    <row r="10" spans="1:131" s="235" customFormat="1" ht="26.25" customHeight="1" x14ac:dyDescent="0.2">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4"/>
    </row>
    <row r="11" spans="1:131" s="235" customFormat="1" ht="26.25" customHeight="1" x14ac:dyDescent="0.2">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4"/>
    </row>
    <row r="12" spans="1:131" s="235" customFormat="1" ht="26.25" customHeight="1" x14ac:dyDescent="0.2">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4"/>
    </row>
    <row r="13" spans="1:131" s="235" customFormat="1" ht="26.25" customHeight="1" x14ac:dyDescent="0.2">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x14ac:dyDescent="0.2">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x14ac:dyDescent="0.2">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x14ac:dyDescent="0.2">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x14ac:dyDescent="0.2">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x14ac:dyDescent="0.2">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x14ac:dyDescent="0.2">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x14ac:dyDescent="0.2">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x14ac:dyDescent="0.25">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x14ac:dyDescent="0.2">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389</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x14ac:dyDescent="0.25">
      <c r="A23" s="240" t="s">
        <v>390</v>
      </c>
      <c r="B23" s="790" t="s">
        <v>391</v>
      </c>
      <c r="C23" s="791"/>
      <c r="D23" s="791"/>
      <c r="E23" s="791"/>
      <c r="F23" s="791"/>
      <c r="G23" s="791"/>
      <c r="H23" s="791"/>
      <c r="I23" s="791"/>
      <c r="J23" s="791"/>
      <c r="K23" s="791"/>
      <c r="L23" s="791"/>
      <c r="M23" s="791"/>
      <c r="N23" s="791"/>
      <c r="O23" s="791"/>
      <c r="P23" s="792"/>
      <c r="Q23" s="793">
        <v>13717</v>
      </c>
      <c r="R23" s="794"/>
      <c r="S23" s="794"/>
      <c r="T23" s="794"/>
      <c r="U23" s="794"/>
      <c r="V23" s="794">
        <v>12779</v>
      </c>
      <c r="W23" s="794"/>
      <c r="X23" s="794"/>
      <c r="Y23" s="794"/>
      <c r="Z23" s="794"/>
      <c r="AA23" s="794">
        <v>937</v>
      </c>
      <c r="AB23" s="794"/>
      <c r="AC23" s="794"/>
      <c r="AD23" s="794"/>
      <c r="AE23" s="795"/>
      <c r="AF23" s="796">
        <v>872</v>
      </c>
      <c r="AG23" s="794"/>
      <c r="AH23" s="794"/>
      <c r="AI23" s="794"/>
      <c r="AJ23" s="797"/>
      <c r="AK23" s="798"/>
      <c r="AL23" s="799"/>
      <c r="AM23" s="799"/>
      <c r="AN23" s="799"/>
      <c r="AO23" s="799"/>
      <c r="AP23" s="794">
        <v>15158</v>
      </c>
      <c r="AQ23" s="794"/>
      <c r="AR23" s="794"/>
      <c r="AS23" s="794"/>
      <c r="AT23" s="794"/>
      <c r="AU23" s="810"/>
      <c r="AV23" s="810"/>
      <c r="AW23" s="810"/>
      <c r="AX23" s="810"/>
      <c r="AY23" s="811"/>
      <c r="AZ23" s="812" t="s">
        <v>392</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x14ac:dyDescent="0.2">
      <c r="A24" s="809" t="s">
        <v>393</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5" t="s">
        <v>398</v>
      </c>
      <c r="AG26" s="816"/>
      <c r="AH26" s="816"/>
      <c r="AI26" s="816"/>
      <c r="AJ26" s="817"/>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3">
        <v>2227</v>
      </c>
      <c r="R28" s="824"/>
      <c r="S28" s="824"/>
      <c r="T28" s="824"/>
      <c r="U28" s="824"/>
      <c r="V28" s="824">
        <v>2156</v>
      </c>
      <c r="W28" s="824"/>
      <c r="X28" s="824"/>
      <c r="Y28" s="824"/>
      <c r="Z28" s="824"/>
      <c r="AA28" s="824">
        <v>70</v>
      </c>
      <c r="AB28" s="824"/>
      <c r="AC28" s="824"/>
      <c r="AD28" s="824"/>
      <c r="AE28" s="825"/>
      <c r="AF28" s="826">
        <v>70</v>
      </c>
      <c r="AG28" s="824"/>
      <c r="AH28" s="824"/>
      <c r="AI28" s="824"/>
      <c r="AJ28" s="827"/>
      <c r="AK28" s="828">
        <v>143</v>
      </c>
      <c r="AL28" s="829"/>
      <c r="AM28" s="829"/>
      <c r="AN28" s="829"/>
      <c r="AO28" s="829"/>
      <c r="AP28" s="829" t="s">
        <v>510</v>
      </c>
      <c r="AQ28" s="829"/>
      <c r="AR28" s="829"/>
      <c r="AS28" s="829"/>
      <c r="AT28" s="829"/>
      <c r="AU28" s="829" t="s">
        <v>510</v>
      </c>
      <c r="AV28" s="829"/>
      <c r="AW28" s="829"/>
      <c r="AX28" s="829"/>
      <c r="AY28" s="829"/>
      <c r="AZ28" s="830" t="s">
        <v>510</v>
      </c>
      <c r="BA28" s="830"/>
      <c r="BB28" s="830"/>
      <c r="BC28" s="830"/>
      <c r="BD28" s="830"/>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x14ac:dyDescent="0.2">
      <c r="A29" s="242">
        <v>2</v>
      </c>
      <c r="B29" s="781" t="s">
        <v>404</v>
      </c>
      <c r="C29" s="782"/>
      <c r="D29" s="782"/>
      <c r="E29" s="782"/>
      <c r="F29" s="782"/>
      <c r="G29" s="782"/>
      <c r="H29" s="782"/>
      <c r="I29" s="782"/>
      <c r="J29" s="782"/>
      <c r="K29" s="782"/>
      <c r="L29" s="782"/>
      <c r="M29" s="782"/>
      <c r="N29" s="782"/>
      <c r="O29" s="782"/>
      <c r="P29" s="783"/>
      <c r="Q29" s="784">
        <v>2974</v>
      </c>
      <c r="R29" s="785"/>
      <c r="S29" s="785"/>
      <c r="T29" s="785"/>
      <c r="U29" s="785"/>
      <c r="V29" s="785">
        <v>2809</v>
      </c>
      <c r="W29" s="785"/>
      <c r="X29" s="785"/>
      <c r="Y29" s="785"/>
      <c r="Z29" s="785"/>
      <c r="AA29" s="785">
        <v>165</v>
      </c>
      <c r="AB29" s="785"/>
      <c r="AC29" s="785"/>
      <c r="AD29" s="785"/>
      <c r="AE29" s="786"/>
      <c r="AF29" s="787">
        <v>165</v>
      </c>
      <c r="AG29" s="788"/>
      <c r="AH29" s="788"/>
      <c r="AI29" s="788"/>
      <c r="AJ29" s="789"/>
      <c r="AK29" s="835">
        <v>396</v>
      </c>
      <c r="AL29" s="831"/>
      <c r="AM29" s="831"/>
      <c r="AN29" s="831"/>
      <c r="AO29" s="831"/>
      <c r="AP29" s="831" t="s">
        <v>510</v>
      </c>
      <c r="AQ29" s="831"/>
      <c r="AR29" s="831"/>
      <c r="AS29" s="831"/>
      <c r="AT29" s="831"/>
      <c r="AU29" s="831" t="s">
        <v>510</v>
      </c>
      <c r="AV29" s="831"/>
      <c r="AW29" s="831"/>
      <c r="AX29" s="831"/>
      <c r="AY29" s="831"/>
      <c r="AZ29" s="832" t="s">
        <v>510</v>
      </c>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x14ac:dyDescent="0.2">
      <c r="A30" s="242">
        <v>3</v>
      </c>
      <c r="B30" s="781" t="s">
        <v>405</v>
      </c>
      <c r="C30" s="782"/>
      <c r="D30" s="782"/>
      <c r="E30" s="782"/>
      <c r="F30" s="782"/>
      <c r="G30" s="782"/>
      <c r="H30" s="782"/>
      <c r="I30" s="782"/>
      <c r="J30" s="782"/>
      <c r="K30" s="782"/>
      <c r="L30" s="782"/>
      <c r="M30" s="782"/>
      <c r="N30" s="782"/>
      <c r="O30" s="782"/>
      <c r="P30" s="783"/>
      <c r="Q30" s="784">
        <v>267</v>
      </c>
      <c r="R30" s="785"/>
      <c r="S30" s="785"/>
      <c r="T30" s="785"/>
      <c r="U30" s="785"/>
      <c r="V30" s="785">
        <v>264</v>
      </c>
      <c r="W30" s="785"/>
      <c r="X30" s="785"/>
      <c r="Y30" s="785"/>
      <c r="Z30" s="785"/>
      <c r="AA30" s="785">
        <v>4</v>
      </c>
      <c r="AB30" s="785"/>
      <c r="AC30" s="785"/>
      <c r="AD30" s="785"/>
      <c r="AE30" s="786"/>
      <c r="AF30" s="787">
        <v>4</v>
      </c>
      <c r="AG30" s="788"/>
      <c r="AH30" s="788"/>
      <c r="AI30" s="788"/>
      <c r="AJ30" s="789"/>
      <c r="AK30" s="835">
        <v>84</v>
      </c>
      <c r="AL30" s="831"/>
      <c r="AM30" s="831"/>
      <c r="AN30" s="831"/>
      <c r="AO30" s="831"/>
      <c r="AP30" s="831" t="s">
        <v>510</v>
      </c>
      <c r="AQ30" s="831"/>
      <c r="AR30" s="831"/>
      <c r="AS30" s="831"/>
      <c r="AT30" s="831"/>
      <c r="AU30" s="831" t="s">
        <v>510</v>
      </c>
      <c r="AV30" s="831"/>
      <c r="AW30" s="831"/>
      <c r="AX30" s="831"/>
      <c r="AY30" s="831"/>
      <c r="AZ30" s="832" t="s">
        <v>510</v>
      </c>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x14ac:dyDescent="0.2">
      <c r="A31" s="242">
        <v>4</v>
      </c>
      <c r="B31" s="781" t="s">
        <v>406</v>
      </c>
      <c r="C31" s="782"/>
      <c r="D31" s="782"/>
      <c r="E31" s="782"/>
      <c r="F31" s="782"/>
      <c r="G31" s="782"/>
      <c r="H31" s="782"/>
      <c r="I31" s="782"/>
      <c r="J31" s="782"/>
      <c r="K31" s="782"/>
      <c r="L31" s="782"/>
      <c r="M31" s="782"/>
      <c r="N31" s="782"/>
      <c r="O31" s="782"/>
      <c r="P31" s="783"/>
      <c r="Q31" s="784">
        <v>574</v>
      </c>
      <c r="R31" s="785"/>
      <c r="S31" s="785"/>
      <c r="T31" s="785"/>
      <c r="U31" s="785"/>
      <c r="V31" s="785">
        <v>548</v>
      </c>
      <c r="W31" s="785"/>
      <c r="X31" s="785"/>
      <c r="Y31" s="785"/>
      <c r="Z31" s="785"/>
      <c r="AA31" s="785">
        <v>27</v>
      </c>
      <c r="AB31" s="785"/>
      <c r="AC31" s="785"/>
      <c r="AD31" s="785"/>
      <c r="AE31" s="786"/>
      <c r="AF31" s="787">
        <v>305</v>
      </c>
      <c r="AG31" s="788"/>
      <c r="AH31" s="788"/>
      <c r="AI31" s="788"/>
      <c r="AJ31" s="789"/>
      <c r="AK31" s="835">
        <v>40</v>
      </c>
      <c r="AL31" s="831"/>
      <c r="AM31" s="831"/>
      <c r="AN31" s="831"/>
      <c r="AO31" s="831"/>
      <c r="AP31" s="831">
        <v>1271</v>
      </c>
      <c r="AQ31" s="831"/>
      <c r="AR31" s="831"/>
      <c r="AS31" s="831"/>
      <c r="AT31" s="831"/>
      <c r="AU31" s="831">
        <v>67</v>
      </c>
      <c r="AV31" s="831"/>
      <c r="AW31" s="831"/>
      <c r="AX31" s="831"/>
      <c r="AY31" s="831"/>
      <c r="AZ31" s="832" t="s">
        <v>510</v>
      </c>
      <c r="BA31" s="832"/>
      <c r="BB31" s="832"/>
      <c r="BC31" s="832"/>
      <c r="BD31" s="832"/>
      <c r="BE31" s="833" t="s">
        <v>407</v>
      </c>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x14ac:dyDescent="0.2">
      <c r="A32" s="242">
        <v>5</v>
      </c>
      <c r="B32" s="781" t="s">
        <v>408</v>
      </c>
      <c r="C32" s="782"/>
      <c r="D32" s="782"/>
      <c r="E32" s="782"/>
      <c r="F32" s="782"/>
      <c r="G32" s="782"/>
      <c r="H32" s="782"/>
      <c r="I32" s="782"/>
      <c r="J32" s="782"/>
      <c r="K32" s="782"/>
      <c r="L32" s="782"/>
      <c r="M32" s="782"/>
      <c r="N32" s="782"/>
      <c r="O32" s="782"/>
      <c r="P32" s="783"/>
      <c r="Q32" s="784">
        <v>539</v>
      </c>
      <c r="R32" s="785"/>
      <c r="S32" s="785"/>
      <c r="T32" s="785"/>
      <c r="U32" s="785"/>
      <c r="V32" s="785">
        <v>633</v>
      </c>
      <c r="W32" s="785"/>
      <c r="X32" s="785"/>
      <c r="Y32" s="785"/>
      <c r="Z32" s="785"/>
      <c r="AA32" s="785">
        <v>-94</v>
      </c>
      <c r="AB32" s="785"/>
      <c r="AC32" s="785"/>
      <c r="AD32" s="785"/>
      <c r="AE32" s="786"/>
      <c r="AF32" s="787">
        <v>412</v>
      </c>
      <c r="AG32" s="788"/>
      <c r="AH32" s="788"/>
      <c r="AI32" s="788"/>
      <c r="AJ32" s="789"/>
      <c r="AK32" s="835">
        <v>1</v>
      </c>
      <c r="AL32" s="831"/>
      <c r="AM32" s="831"/>
      <c r="AN32" s="831"/>
      <c r="AO32" s="831"/>
      <c r="AP32" s="831">
        <v>208</v>
      </c>
      <c r="AQ32" s="831"/>
      <c r="AR32" s="831"/>
      <c r="AS32" s="831"/>
      <c r="AT32" s="831"/>
      <c r="AU32" s="831" t="s">
        <v>510</v>
      </c>
      <c r="AV32" s="831"/>
      <c r="AW32" s="831"/>
      <c r="AX32" s="831"/>
      <c r="AY32" s="831"/>
      <c r="AZ32" s="832" t="s">
        <v>510</v>
      </c>
      <c r="BA32" s="832"/>
      <c r="BB32" s="832"/>
      <c r="BC32" s="832"/>
      <c r="BD32" s="832"/>
      <c r="BE32" s="833" t="s">
        <v>407</v>
      </c>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x14ac:dyDescent="0.2">
      <c r="A33" s="242">
        <v>6</v>
      </c>
      <c r="B33" s="781" t="s">
        <v>409</v>
      </c>
      <c r="C33" s="782"/>
      <c r="D33" s="782"/>
      <c r="E33" s="782"/>
      <c r="F33" s="782"/>
      <c r="G33" s="782"/>
      <c r="H33" s="782"/>
      <c r="I33" s="782"/>
      <c r="J33" s="782"/>
      <c r="K33" s="782"/>
      <c r="L33" s="782"/>
      <c r="M33" s="782"/>
      <c r="N33" s="782"/>
      <c r="O33" s="782"/>
      <c r="P33" s="783"/>
      <c r="Q33" s="784">
        <v>928</v>
      </c>
      <c r="R33" s="785"/>
      <c r="S33" s="785"/>
      <c r="T33" s="785"/>
      <c r="U33" s="785"/>
      <c r="V33" s="785">
        <v>914</v>
      </c>
      <c r="W33" s="785"/>
      <c r="X33" s="785"/>
      <c r="Y33" s="785"/>
      <c r="Z33" s="785"/>
      <c r="AA33" s="785">
        <v>14</v>
      </c>
      <c r="AB33" s="785"/>
      <c r="AC33" s="785"/>
      <c r="AD33" s="785"/>
      <c r="AE33" s="786"/>
      <c r="AF33" s="787">
        <v>49</v>
      </c>
      <c r="AG33" s="788"/>
      <c r="AH33" s="788"/>
      <c r="AI33" s="788"/>
      <c r="AJ33" s="789"/>
      <c r="AK33" s="835">
        <v>725</v>
      </c>
      <c r="AL33" s="831"/>
      <c r="AM33" s="831"/>
      <c r="AN33" s="831"/>
      <c r="AO33" s="831"/>
      <c r="AP33" s="831">
        <v>4903</v>
      </c>
      <c r="AQ33" s="831"/>
      <c r="AR33" s="831"/>
      <c r="AS33" s="831"/>
      <c r="AT33" s="831"/>
      <c r="AU33" s="831">
        <v>4398</v>
      </c>
      <c r="AV33" s="831"/>
      <c r="AW33" s="831"/>
      <c r="AX33" s="831"/>
      <c r="AY33" s="831"/>
      <c r="AZ33" s="832" t="s">
        <v>510</v>
      </c>
      <c r="BA33" s="832"/>
      <c r="BB33" s="832"/>
      <c r="BC33" s="832"/>
      <c r="BD33" s="832"/>
      <c r="BE33" s="833" t="s">
        <v>407</v>
      </c>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x14ac:dyDescent="0.2">
      <c r="A34" s="242">
        <v>7</v>
      </c>
      <c r="B34" s="781" t="s">
        <v>410</v>
      </c>
      <c r="C34" s="782"/>
      <c r="D34" s="782"/>
      <c r="E34" s="782"/>
      <c r="F34" s="782"/>
      <c r="G34" s="782"/>
      <c r="H34" s="782"/>
      <c r="I34" s="782"/>
      <c r="J34" s="782"/>
      <c r="K34" s="782"/>
      <c r="L34" s="782"/>
      <c r="M34" s="782"/>
      <c r="N34" s="782"/>
      <c r="O34" s="782"/>
      <c r="P34" s="783"/>
      <c r="Q34" s="784">
        <v>58</v>
      </c>
      <c r="R34" s="785"/>
      <c r="S34" s="785"/>
      <c r="T34" s="785"/>
      <c r="U34" s="785"/>
      <c r="V34" s="785">
        <v>43</v>
      </c>
      <c r="W34" s="785"/>
      <c r="X34" s="785"/>
      <c r="Y34" s="785"/>
      <c r="Z34" s="785"/>
      <c r="AA34" s="785">
        <v>15</v>
      </c>
      <c r="AB34" s="785"/>
      <c r="AC34" s="785"/>
      <c r="AD34" s="785"/>
      <c r="AE34" s="786"/>
      <c r="AF34" s="787">
        <v>15</v>
      </c>
      <c r="AG34" s="788"/>
      <c r="AH34" s="788"/>
      <c r="AI34" s="788"/>
      <c r="AJ34" s="789"/>
      <c r="AK34" s="835" t="s">
        <v>510</v>
      </c>
      <c r="AL34" s="831"/>
      <c r="AM34" s="831"/>
      <c r="AN34" s="831"/>
      <c r="AO34" s="831"/>
      <c r="AP34" s="831" t="s">
        <v>510</v>
      </c>
      <c r="AQ34" s="831"/>
      <c r="AR34" s="831"/>
      <c r="AS34" s="831"/>
      <c r="AT34" s="831"/>
      <c r="AU34" s="831" t="s">
        <v>510</v>
      </c>
      <c r="AV34" s="831"/>
      <c r="AW34" s="831"/>
      <c r="AX34" s="831"/>
      <c r="AY34" s="831"/>
      <c r="AZ34" s="832" t="s">
        <v>510</v>
      </c>
      <c r="BA34" s="832"/>
      <c r="BB34" s="832"/>
      <c r="BC34" s="832"/>
      <c r="BD34" s="832"/>
      <c r="BE34" s="833" t="s">
        <v>411</v>
      </c>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x14ac:dyDescent="0.2">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x14ac:dyDescent="0.2">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x14ac:dyDescent="0.2">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x14ac:dyDescent="0.2">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x14ac:dyDescent="0.2">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x14ac:dyDescent="0.2">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x14ac:dyDescent="0.2">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x14ac:dyDescent="0.2">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x14ac:dyDescent="0.2">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x14ac:dyDescent="0.2">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x14ac:dyDescent="0.2">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x14ac:dyDescent="0.2">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x14ac:dyDescent="0.2">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x14ac:dyDescent="0.2">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x14ac:dyDescent="0.2">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x14ac:dyDescent="0.2">
      <c r="A50" s="238">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x14ac:dyDescent="0.2">
      <c r="A51" s="238">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x14ac:dyDescent="0.2">
      <c r="A52" s="238">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x14ac:dyDescent="0.2">
      <c r="A53" s="238">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x14ac:dyDescent="0.2">
      <c r="A54" s="238">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x14ac:dyDescent="0.2">
      <c r="A55" s="238">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x14ac:dyDescent="0.2">
      <c r="A56" s="238">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x14ac:dyDescent="0.2">
      <c r="A57" s="238">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x14ac:dyDescent="0.2">
      <c r="A58" s="238">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x14ac:dyDescent="0.2">
      <c r="A59" s="238">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x14ac:dyDescent="0.2">
      <c r="A60" s="238">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x14ac:dyDescent="0.25">
      <c r="A61" s="238">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x14ac:dyDescent="0.2">
      <c r="A62" s="238">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412</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x14ac:dyDescent="0.25">
      <c r="A63" s="240" t="s">
        <v>390</v>
      </c>
      <c r="B63" s="790" t="s">
        <v>413</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1020</v>
      </c>
      <c r="AG63" s="845"/>
      <c r="AH63" s="845"/>
      <c r="AI63" s="845"/>
      <c r="AJ63" s="846"/>
      <c r="AK63" s="847"/>
      <c r="AL63" s="842"/>
      <c r="AM63" s="842"/>
      <c r="AN63" s="842"/>
      <c r="AO63" s="842"/>
      <c r="AP63" s="845">
        <v>6382</v>
      </c>
      <c r="AQ63" s="845"/>
      <c r="AR63" s="845"/>
      <c r="AS63" s="845"/>
      <c r="AT63" s="845"/>
      <c r="AU63" s="845">
        <v>4465</v>
      </c>
      <c r="AV63" s="845"/>
      <c r="AW63" s="845"/>
      <c r="AX63" s="845"/>
      <c r="AY63" s="845"/>
      <c r="AZ63" s="849"/>
      <c r="BA63" s="849"/>
      <c r="BB63" s="849"/>
      <c r="BC63" s="849"/>
      <c r="BD63" s="849"/>
      <c r="BE63" s="850"/>
      <c r="BF63" s="850"/>
      <c r="BG63" s="850"/>
      <c r="BH63" s="850"/>
      <c r="BI63" s="851"/>
      <c r="BJ63" s="852" t="s">
        <v>414</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417</v>
      </c>
      <c r="AB66" s="734"/>
      <c r="AC66" s="734"/>
      <c r="AD66" s="734"/>
      <c r="AE66" s="735"/>
      <c r="AF66" s="855" t="s">
        <v>398</v>
      </c>
      <c r="AG66" s="816"/>
      <c r="AH66" s="816"/>
      <c r="AI66" s="816"/>
      <c r="AJ66" s="856"/>
      <c r="AK66" s="733" t="s">
        <v>399</v>
      </c>
      <c r="AL66" s="728"/>
      <c r="AM66" s="728"/>
      <c r="AN66" s="728"/>
      <c r="AO66" s="729"/>
      <c r="AP66" s="733" t="s">
        <v>400</v>
      </c>
      <c r="AQ66" s="734"/>
      <c r="AR66" s="734"/>
      <c r="AS66" s="734"/>
      <c r="AT66" s="735"/>
      <c r="AU66" s="733" t="s">
        <v>418</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9"/>
      <c r="AH67" s="819"/>
      <c r="AI67" s="819"/>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2">
      <c r="A68" s="236">
        <v>1</v>
      </c>
      <c r="B68" s="870" t="s">
        <v>573</v>
      </c>
      <c r="C68" s="871"/>
      <c r="D68" s="871"/>
      <c r="E68" s="871"/>
      <c r="F68" s="871"/>
      <c r="G68" s="871"/>
      <c r="H68" s="871"/>
      <c r="I68" s="871"/>
      <c r="J68" s="871"/>
      <c r="K68" s="871"/>
      <c r="L68" s="871"/>
      <c r="M68" s="871"/>
      <c r="N68" s="871"/>
      <c r="O68" s="871"/>
      <c r="P68" s="872"/>
      <c r="Q68" s="873">
        <v>1108</v>
      </c>
      <c r="R68" s="867"/>
      <c r="S68" s="867"/>
      <c r="T68" s="867"/>
      <c r="U68" s="867"/>
      <c r="V68" s="867">
        <v>1104</v>
      </c>
      <c r="W68" s="867"/>
      <c r="X68" s="867"/>
      <c r="Y68" s="867"/>
      <c r="Z68" s="867"/>
      <c r="AA68" s="867">
        <v>3</v>
      </c>
      <c r="AB68" s="867"/>
      <c r="AC68" s="867"/>
      <c r="AD68" s="867"/>
      <c r="AE68" s="867"/>
      <c r="AF68" s="867">
        <v>3</v>
      </c>
      <c r="AG68" s="867"/>
      <c r="AH68" s="867"/>
      <c r="AI68" s="867"/>
      <c r="AJ68" s="867"/>
      <c r="AK68" s="867" t="s">
        <v>510</v>
      </c>
      <c r="AL68" s="867"/>
      <c r="AM68" s="867"/>
      <c r="AN68" s="867"/>
      <c r="AO68" s="867"/>
      <c r="AP68" s="867" t="s">
        <v>510</v>
      </c>
      <c r="AQ68" s="867"/>
      <c r="AR68" s="867"/>
      <c r="AS68" s="867"/>
      <c r="AT68" s="867"/>
      <c r="AU68" s="867" t="s">
        <v>510</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2">
      <c r="A69" s="238">
        <v>2</v>
      </c>
      <c r="B69" s="874" t="s">
        <v>574</v>
      </c>
      <c r="C69" s="875"/>
      <c r="D69" s="875"/>
      <c r="E69" s="875"/>
      <c r="F69" s="875"/>
      <c r="G69" s="875"/>
      <c r="H69" s="875"/>
      <c r="I69" s="875"/>
      <c r="J69" s="875"/>
      <c r="K69" s="875"/>
      <c r="L69" s="875"/>
      <c r="M69" s="875"/>
      <c r="N69" s="875"/>
      <c r="O69" s="875"/>
      <c r="P69" s="876"/>
      <c r="Q69" s="877">
        <v>85</v>
      </c>
      <c r="R69" s="831"/>
      <c r="S69" s="831"/>
      <c r="T69" s="831"/>
      <c r="U69" s="831"/>
      <c r="V69" s="831">
        <v>71</v>
      </c>
      <c r="W69" s="831"/>
      <c r="X69" s="831"/>
      <c r="Y69" s="831"/>
      <c r="Z69" s="831"/>
      <c r="AA69" s="831">
        <v>14</v>
      </c>
      <c r="AB69" s="831"/>
      <c r="AC69" s="831"/>
      <c r="AD69" s="831"/>
      <c r="AE69" s="831"/>
      <c r="AF69" s="831">
        <v>14</v>
      </c>
      <c r="AG69" s="831"/>
      <c r="AH69" s="831"/>
      <c r="AI69" s="831"/>
      <c r="AJ69" s="831"/>
      <c r="AK69" s="831" t="s">
        <v>510</v>
      </c>
      <c r="AL69" s="831"/>
      <c r="AM69" s="831"/>
      <c r="AN69" s="831"/>
      <c r="AO69" s="831"/>
      <c r="AP69" s="831" t="s">
        <v>510</v>
      </c>
      <c r="AQ69" s="831"/>
      <c r="AR69" s="831"/>
      <c r="AS69" s="831"/>
      <c r="AT69" s="831"/>
      <c r="AU69" s="831" t="s">
        <v>510</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2">
      <c r="A70" s="238">
        <v>3</v>
      </c>
      <c r="B70" s="874" t="s">
        <v>575</v>
      </c>
      <c r="C70" s="875"/>
      <c r="D70" s="875"/>
      <c r="E70" s="875"/>
      <c r="F70" s="875"/>
      <c r="G70" s="875"/>
      <c r="H70" s="875"/>
      <c r="I70" s="875"/>
      <c r="J70" s="875"/>
      <c r="K70" s="875"/>
      <c r="L70" s="875"/>
      <c r="M70" s="875"/>
      <c r="N70" s="875"/>
      <c r="O70" s="875"/>
      <c r="P70" s="876"/>
      <c r="Q70" s="877">
        <v>6733</v>
      </c>
      <c r="R70" s="831"/>
      <c r="S70" s="831"/>
      <c r="T70" s="831"/>
      <c r="U70" s="831"/>
      <c r="V70" s="831">
        <v>6652</v>
      </c>
      <c r="W70" s="831"/>
      <c r="X70" s="831"/>
      <c r="Y70" s="831"/>
      <c r="Z70" s="831"/>
      <c r="AA70" s="831">
        <v>82</v>
      </c>
      <c r="AB70" s="831"/>
      <c r="AC70" s="831"/>
      <c r="AD70" s="831"/>
      <c r="AE70" s="831"/>
      <c r="AF70" s="831">
        <v>82</v>
      </c>
      <c r="AG70" s="831"/>
      <c r="AH70" s="831"/>
      <c r="AI70" s="831"/>
      <c r="AJ70" s="831"/>
      <c r="AK70" s="831" t="s">
        <v>510</v>
      </c>
      <c r="AL70" s="831"/>
      <c r="AM70" s="831"/>
      <c r="AN70" s="831"/>
      <c r="AO70" s="831"/>
      <c r="AP70" s="831" t="s">
        <v>510</v>
      </c>
      <c r="AQ70" s="831"/>
      <c r="AR70" s="831"/>
      <c r="AS70" s="831"/>
      <c r="AT70" s="831"/>
      <c r="AU70" s="831" t="s">
        <v>510</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2">
      <c r="A71" s="238">
        <v>4</v>
      </c>
      <c r="B71" s="874" t="s">
        <v>576</v>
      </c>
      <c r="C71" s="875"/>
      <c r="D71" s="875"/>
      <c r="E71" s="875"/>
      <c r="F71" s="875"/>
      <c r="G71" s="875"/>
      <c r="H71" s="875"/>
      <c r="I71" s="875"/>
      <c r="J71" s="875"/>
      <c r="K71" s="875"/>
      <c r="L71" s="875"/>
      <c r="M71" s="875"/>
      <c r="N71" s="875"/>
      <c r="O71" s="875"/>
      <c r="P71" s="876"/>
      <c r="Q71" s="877">
        <v>32</v>
      </c>
      <c r="R71" s="831"/>
      <c r="S71" s="831"/>
      <c r="T71" s="831"/>
      <c r="U71" s="831"/>
      <c r="V71" s="831">
        <v>31</v>
      </c>
      <c r="W71" s="831"/>
      <c r="X71" s="831"/>
      <c r="Y71" s="831"/>
      <c r="Z71" s="831"/>
      <c r="AA71" s="831">
        <v>0</v>
      </c>
      <c r="AB71" s="831"/>
      <c r="AC71" s="831"/>
      <c r="AD71" s="831"/>
      <c r="AE71" s="831"/>
      <c r="AF71" s="831">
        <v>0</v>
      </c>
      <c r="AG71" s="831"/>
      <c r="AH71" s="831"/>
      <c r="AI71" s="831"/>
      <c r="AJ71" s="831"/>
      <c r="AK71" s="831">
        <v>9</v>
      </c>
      <c r="AL71" s="831"/>
      <c r="AM71" s="831"/>
      <c r="AN71" s="831"/>
      <c r="AO71" s="831"/>
      <c r="AP71" s="831" t="s">
        <v>510</v>
      </c>
      <c r="AQ71" s="831"/>
      <c r="AR71" s="831"/>
      <c r="AS71" s="831"/>
      <c r="AT71" s="831"/>
      <c r="AU71" s="831" t="s">
        <v>510</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2">
      <c r="A72" s="238">
        <v>5</v>
      </c>
      <c r="B72" s="874" t="s">
        <v>577</v>
      </c>
      <c r="C72" s="875"/>
      <c r="D72" s="875"/>
      <c r="E72" s="875"/>
      <c r="F72" s="875"/>
      <c r="G72" s="875"/>
      <c r="H72" s="875"/>
      <c r="I72" s="875"/>
      <c r="J72" s="875"/>
      <c r="K72" s="875"/>
      <c r="L72" s="875"/>
      <c r="M72" s="875"/>
      <c r="N72" s="875"/>
      <c r="O72" s="875"/>
      <c r="P72" s="876"/>
      <c r="Q72" s="877">
        <v>29</v>
      </c>
      <c r="R72" s="831"/>
      <c r="S72" s="831"/>
      <c r="T72" s="831"/>
      <c r="U72" s="831"/>
      <c r="V72" s="831">
        <v>26</v>
      </c>
      <c r="W72" s="831"/>
      <c r="X72" s="831"/>
      <c r="Y72" s="831"/>
      <c r="Z72" s="831"/>
      <c r="AA72" s="831">
        <v>3</v>
      </c>
      <c r="AB72" s="831"/>
      <c r="AC72" s="831"/>
      <c r="AD72" s="831"/>
      <c r="AE72" s="831"/>
      <c r="AF72" s="831">
        <v>3</v>
      </c>
      <c r="AG72" s="831"/>
      <c r="AH72" s="831"/>
      <c r="AI72" s="831"/>
      <c r="AJ72" s="831"/>
      <c r="AK72" s="831">
        <v>11</v>
      </c>
      <c r="AL72" s="831"/>
      <c r="AM72" s="831"/>
      <c r="AN72" s="831"/>
      <c r="AO72" s="831"/>
      <c r="AP72" s="831" t="s">
        <v>510</v>
      </c>
      <c r="AQ72" s="831"/>
      <c r="AR72" s="831"/>
      <c r="AS72" s="831"/>
      <c r="AT72" s="831"/>
      <c r="AU72" s="831" t="s">
        <v>510</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2">
      <c r="A73" s="238">
        <v>6</v>
      </c>
      <c r="B73" s="874" t="s">
        <v>578</v>
      </c>
      <c r="C73" s="875"/>
      <c r="D73" s="875"/>
      <c r="E73" s="875"/>
      <c r="F73" s="875"/>
      <c r="G73" s="875"/>
      <c r="H73" s="875"/>
      <c r="I73" s="875"/>
      <c r="J73" s="875"/>
      <c r="K73" s="875"/>
      <c r="L73" s="875"/>
      <c r="M73" s="875"/>
      <c r="N73" s="875"/>
      <c r="O73" s="875"/>
      <c r="P73" s="876"/>
      <c r="Q73" s="877">
        <v>184</v>
      </c>
      <c r="R73" s="831"/>
      <c r="S73" s="831"/>
      <c r="T73" s="831"/>
      <c r="U73" s="831"/>
      <c r="V73" s="831">
        <v>164</v>
      </c>
      <c r="W73" s="831"/>
      <c r="X73" s="831"/>
      <c r="Y73" s="831"/>
      <c r="Z73" s="831"/>
      <c r="AA73" s="831">
        <v>21</v>
      </c>
      <c r="AB73" s="831"/>
      <c r="AC73" s="831"/>
      <c r="AD73" s="831"/>
      <c r="AE73" s="831"/>
      <c r="AF73" s="831">
        <v>21</v>
      </c>
      <c r="AG73" s="831"/>
      <c r="AH73" s="831"/>
      <c r="AI73" s="831"/>
      <c r="AJ73" s="831"/>
      <c r="AK73" s="831" t="s">
        <v>510</v>
      </c>
      <c r="AL73" s="831"/>
      <c r="AM73" s="831"/>
      <c r="AN73" s="831"/>
      <c r="AO73" s="831"/>
      <c r="AP73" s="831">
        <v>69</v>
      </c>
      <c r="AQ73" s="831"/>
      <c r="AR73" s="831"/>
      <c r="AS73" s="831"/>
      <c r="AT73" s="831"/>
      <c r="AU73" s="831">
        <v>1</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2">
      <c r="A74" s="238">
        <v>7</v>
      </c>
      <c r="B74" s="874" t="s">
        <v>579</v>
      </c>
      <c r="C74" s="875"/>
      <c r="D74" s="875"/>
      <c r="E74" s="875"/>
      <c r="F74" s="875"/>
      <c r="G74" s="875"/>
      <c r="H74" s="875"/>
      <c r="I74" s="875"/>
      <c r="J74" s="875"/>
      <c r="K74" s="875"/>
      <c r="L74" s="875"/>
      <c r="M74" s="875"/>
      <c r="N74" s="875"/>
      <c r="O74" s="875"/>
      <c r="P74" s="876"/>
      <c r="Q74" s="877">
        <v>505</v>
      </c>
      <c r="R74" s="831"/>
      <c r="S74" s="831"/>
      <c r="T74" s="831"/>
      <c r="U74" s="831"/>
      <c r="V74" s="831">
        <v>451</v>
      </c>
      <c r="W74" s="831"/>
      <c r="X74" s="831"/>
      <c r="Y74" s="831"/>
      <c r="Z74" s="831"/>
      <c r="AA74" s="831">
        <v>54</v>
      </c>
      <c r="AB74" s="831"/>
      <c r="AC74" s="831"/>
      <c r="AD74" s="831"/>
      <c r="AE74" s="831"/>
      <c r="AF74" s="831">
        <v>54</v>
      </c>
      <c r="AG74" s="831"/>
      <c r="AH74" s="831"/>
      <c r="AI74" s="831"/>
      <c r="AJ74" s="831"/>
      <c r="AK74" s="831">
        <v>20</v>
      </c>
      <c r="AL74" s="831"/>
      <c r="AM74" s="831"/>
      <c r="AN74" s="831"/>
      <c r="AO74" s="831"/>
      <c r="AP74" s="831">
        <v>568</v>
      </c>
      <c r="AQ74" s="831"/>
      <c r="AR74" s="831"/>
      <c r="AS74" s="831"/>
      <c r="AT74" s="831"/>
      <c r="AU74" s="831">
        <v>9</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2">
      <c r="A75" s="238">
        <v>8</v>
      </c>
      <c r="B75" s="874" t="s">
        <v>580</v>
      </c>
      <c r="C75" s="875"/>
      <c r="D75" s="875"/>
      <c r="E75" s="875"/>
      <c r="F75" s="875"/>
      <c r="G75" s="875"/>
      <c r="H75" s="875"/>
      <c r="I75" s="875"/>
      <c r="J75" s="875"/>
      <c r="K75" s="875"/>
      <c r="L75" s="875"/>
      <c r="M75" s="875"/>
      <c r="N75" s="875"/>
      <c r="O75" s="875"/>
      <c r="P75" s="876"/>
      <c r="Q75" s="878">
        <v>3252</v>
      </c>
      <c r="R75" s="879"/>
      <c r="S75" s="879"/>
      <c r="T75" s="879"/>
      <c r="U75" s="835"/>
      <c r="V75" s="880">
        <v>3170</v>
      </c>
      <c r="W75" s="879"/>
      <c r="X75" s="879"/>
      <c r="Y75" s="879"/>
      <c r="Z75" s="835"/>
      <c r="AA75" s="880">
        <v>82</v>
      </c>
      <c r="AB75" s="879"/>
      <c r="AC75" s="879"/>
      <c r="AD75" s="879"/>
      <c r="AE75" s="835"/>
      <c r="AF75" s="880">
        <v>82</v>
      </c>
      <c r="AG75" s="879"/>
      <c r="AH75" s="879"/>
      <c r="AI75" s="879"/>
      <c r="AJ75" s="835"/>
      <c r="AK75" s="880" t="s">
        <v>510</v>
      </c>
      <c r="AL75" s="879"/>
      <c r="AM75" s="879"/>
      <c r="AN75" s="879"/>
      <c r="AO75" s="835"/>
      <c r="AP75" s="880">
        <v>4040</v>
      </c>
      <c r="AQ75" s="879"/>
      <c r="AR75" s="879"/>
      <c r="AS75" s="879"/>
      <c r="AT75" s="835"/>
      <c r="AU75" s="880">
        <v>4</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2">
      <c r="A76" s="238">
        <v>9</v>
      </c>
      <c r="B76" s="874" t="s">
        <v>581</v>
      </c>
      <c r="C76" s="875"/>
      <c r="D76" s="875"/>
      <c r="E76" s="875"/>
      <c r="F76" s="875"/>
      <c r="G76" s="875"/>
      <c r="H76" s="875"/>
      <c r="I76" s="875"/>
      <c r="J76" s="875"/>
      <c r="K76" s="875"/>
      <c r="L76" s="875"/>
      <c r="M76" s="875"/>
      <c r="N76" s="875"/>
      <c r="O76" s="875"/>
      <c r="P76" s="876"/>
      <c r="Q76" s="878">
        <v>259</v>
      </c>
      <c r="R76" s="879"/>
      <c r="S76" s="879"/>
      <c r="T76" s="879"/>
      <c r="U76" s="835"/>
      <c r="V76" s="880">
        <v>167</v>
      </c>
      <c r="W76" s="879"/>
      <c r="X76" s="879"/>
      <c r="Y76" s="879"/>
      <c r="Z76" s="835"/>
      <c r="AA76" s="880">
        <v>92</v>
      </c>
      <c r="AB76" s="879"/>
      <c r="AC76" s="879"/>
      <c r="AD76" s="879"/>
      <c r="AE76" s="835"/>
      <c r="AF76" s="880">
        <v>92</v>
      </c>
      <c r="AG76" s="879"/>
      <c r="AH76" s="879"/>
      <c r="AI76" s="879"/>
      <c r="AJ76" s="835"/>
      <c r="AK76" s="880" t="s">
        <v>510</v>
      </c>
      <c r="AL76" s="879"/>
      <c r="AM76" s="879"/>
      <c r="AN76" s="879"/>
      <c r="AO76" s="835"/>
      <c r="AP76" s="880" t="s">
        <v>510</v>
      </c>
      <c r="AQ76" s="879"/>
      <c r="AR76" s="879"/>
      <c r="AS76" s="879"/>
      <c r="AT76" s="835"/>
      <c r="AU76" s="880" t="s">
        <v>510</v>
      </c>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2">
      <c r="A77" s="238">
        <v>10</v>
      </c>
      <c r="B77" s="874" t="s">
        <v>582</v>
      </c>
      <c r="C77" s="875"/>
      <c r="D77" s="875"/>
      <c r="E77" s="875"/>
      <c r="F77" s="875"/>
      <c r="G77" s="875"/>
      <c r="H77" s="875"/>
      <c r="I77" s="875"/>
      <c r="J77" s="875"/>
      <c r="K77" s="875"/>
      <c r="L77" s="875"/>
      <c r="M77" s="875"/>
      <c r="N77" s="875"/>
      <c r="O77" s="875"/>
      <c r="P77" s="876"/>
      <c r="Q77" s="878">
        <v>157883</v>
      </c>
      <c r="R77" s="879"/>
      <c r="S77" s="879"/>
      <c r="T77" s="879"/>
      <c r="U77" s="835"/>
      <c r="V77" s="880">
        <v>155213</v>
      </c>
      <c r="W77" s="879"/>
      <c r="X77" s="879"/>
      <c r="Y77" s="879"/>
      <c r="Z77" s="835"/>
      <c r="AA77" s="880">
        <v>2669</v>
      </c>
      <c r="AB77" s="879"/>
      <c r="AC77" s="879"/>
      <c r="AD77" s="879"/>
      <c r="AE77" s="835"/>
      <c r="AF77" s="880">
        <v>2669</v>
      </c>
      <c r="AG77" s="879"/>
      <c r="AH77" s="879"/>
      <c r="AI77" s="879"/>
      <c r="AJ77" s="835"/>
      <c r="AK77" s="880">
        <v>1728</v>
      </c>
      <c r="AL77" s="879"/>
      <c r="AM77" s="879"/>
      <c r="AN77" s="879"/>
      <c r="AO77" s="835"/>
      <c r="AP77" s="880" t="s">
        <v>510</v>
      </c>
      <c r="AQ77" s="879"/>
      <c r="AR77" s="879"/>
      <c r="AS77" s="879"/>
      <c r="AT77" s="835"/>
      <c r="AU77" s="880" t="s">
        <v>510</v>
      </c>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2">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2">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2">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2">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2">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2">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2">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2">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2">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5">
      <c r="A88" s="240" t="s">
        <v>390</v>
      </c>
      <c r="B88" s="790" t="s">
        <v>419</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3020</v>
      </c>
      <c r="AG88" s="845"/>
      <c r="AH88" s="845"/>
      <c r="AI88" s="845"/>
      <c r="AJ88" s="845"/>
      <c r="AK88" s="842"/>
      <c r="AL88" s="842"/>
      <c r="AM88" s="842"/>
      <c r="AN88" s="842"/>
      <c r="AO88" s="842"/>
      <c r="AP88" s="845">
        <v>4677</v>
      </c>
      <c r="AQ88" s="845"/>
      <c r="AR88" s="845"/>
      <c r="AS88" s="845"/>
      <c r="AT88" s="845"/>
      <c r="AU88" s="845">
        <v>14</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90" t="s">
        <v>420</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v>50</v>
      </c>
      <c r="CS102" s="853"/>
      <c r="CT102" s="853"/>
      <c r="CU102" s="853"/>
      <c r="CV102" s="892"/>
      <c r="CW102" s="891">
        <v>1</v>
      </c>
      <c r="CX102" s="853"/>
      <c r="CY102" s="853"/>
      <c r="CZ102" s="853"/>
      <c r="DA102" s="892"/>
      <c r="DB102" s="891" t="s">
        <v>510</v>
      </c>
      <c r="DC102" s="853"/>
      <c r="DD102" s="853"/>
      <c r="DE102" s="853"/>
      <c r="DF102" s="892"/>
      <c r="DG102" s="891" t="s">
        <v>510</v>
      </c>
      <c r="DH102" s="853"/>
      <c r="DI102" s="853"/>
      <c r="DJ102" s="853"/>
      <c r="DK102" s="892"/>
      <c r="DL102" s="891">
        <v>212</v>
      </c>
      <c r="DM102" s="853"/>
      <c r="DN102" s="853"/>
      <c r="DO102" s="853"/>
      <c r="DP102" s="892"/>
      <c r="DQ102" s="891">
        <v>42</v>
      </c>
      <c r="DR102" s="853"/>
      <c r="DS102" s="853"/>
      <c r="DT102" s="853"/>
      <c r="DU102" s="892"/>
      <c r="DV102" s="790"/>
      <c r="DW102" s="791"/>
      <c r="DX102" s="791"/>
      <c r="DY102" s="791"/>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421</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422</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425</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426</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427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428</v>
      </c>
      <c r="AB109" s="894"/>
      <c r="AC109" s="894"/>
      <c r="AD109" s="894"/>
      <c r="AE109" s="895"/>
      <c r="AF109" s="893" t="s">
        <v>429</v>
      </c>
      <c r="AG109" s="894"/>
      <c r="AH109" s="894"/>
      <c r="AI109" s="894"/>
      <c r="AJ109" s="895"/>
      <c r="AK109" s="893" t="s">
        <v>308</v>
      </c>
      <c r="AL109" s="894"/>
      <c r="AM109" s="894"/>
      <c r="AN109" s="894"/>
      <c r="AO109" s="895"/>
      <c r="AP109" s="893" t="s">
        <v>430</v>
      </c>
      <c r="AQ109" s="894"/>
      <c r="AR109" s="894"/>
      <c r="AS109" s="894"/>
      <c r="AT109" s="896"/>
      <c r="AU109" s="913" t="s">
        <v>427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428</v>
      </c>
      <c r="BR109" s="894"/>
      <c r="BS109" s="894"/>
      <c r="BT109" s="894"/>
      <c r="BU109" s="895"/>
      <c r="BV109" s="893" t="s">
        <v>429</v>
      </c>
      <c r="BW109" s="894"/>
      <c r="BX109" s="894"/>
      <c r="BY109" s="894"/>
      <c r="BZ109" s="895"/>
      <c r="CA109" s="893" t="s">
        <v>308</v>
      </c>
      <c r="CB109" s="894"/>
      <c r="CC109" s="894"/>
      <c r="CD109" s="894"/>
      <c r="CE109" s="895"/>
      <c r="CF109" s="914" t="s">
        <v>430</v>
      </c>
      <c r="CG109" s="914"/>
      <c r="CH109" s="914"/>
      <c r="CI109" s="914"/>
      <c r="CJ109" s="914"/>
      <c r="CK109" s="893" t="s">
        <v>431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428</v>
      </c>
      <c r="DH109" s="894"/>
      <c r="DI109" s="894"/>
      <c r="DJ109" s="894"/>
      <c r="DK109" s="895"/>
      <c r="DL109" s="893" t="s">
        <v>429</v>
      </c>
      <c r="DM109" s="894"/>
      <c r="DN109" s="894"/>
      <c r="DO109" s="894"/>
      <c r="DP109" s="895"/>
      <c r="DQ109" s="893" t="s">
        <v>308</v>
      </c>
      <c r="DR109" s="894"/>
      <c r="DS109" s="894"/>
      <c r="DT109" s="894"/>
      <c r="DU109" s="895"/>
      <c r="DV109" s="893" t="s">
        <v>430</v>
      </c>
      <c r="DW109" s="894"/>
      <c r="DX109" s="894"/>
      <c r="DY109" s="894"/>
      <c r="DZ109" s="896"/>
    </row>
    <row r="110" spans="1:131" s="230" customFormat="1" ht="26.25" customHeight="1" x14ac:dyDescent="0.2">
      <c r="A110" s="897" t="s">
        <v>432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1619031</v>
      </c>
      <c r="AB110" s="901"/>
      <c r="AC110" s="901"/>
      <c r="AD110" s="901"/>
      <c r="AE110" s="902"/>
      <c r="AF110" s="903">
        <v>1583630</v>
      </c>
      <c r="AG110" s="901"/>
      <c r="AH110" s="901"/>
      <c r="AI110" s="901"/>
      <c r="AJ110" s="902"/>
      <c r="AK110" s="903">
        <v>1571133</v>
      </c>
      <c r="AL110" s="901"/>
      <c r="AM110" s="901"/>
      <c r="AN110" s="901"/>
      <c r="AO110" s="902"/>
      <c r="AP110" s="904">
        <v>26.6</v>
      </c>
      <c r="AQ110" s="905"/>
      <c r="AR110" s="905"/>
      <c r="AS110" s="905"/>
      <c r="AT110" s="906"/>
      <c r="AU110" s="907" t="s">
        <v>75</v>
      </c>
      <c r="AV110" s="908"/>
      <c r="AW110" s="908"/>
      <c r="AX110" s="908"/>
      <c r="AY110" s="908"/>
      <c r="AZ110" s="930" t="s">
        <v>433</v>
      </c>
      <c r="BA110" s="898"/>
      <c r="BB110" s="898"/>
      <c r="BC110" s="898"/>
      <c r="BD110" s="898"/>
      <c r="BE110" s="898"/>
      <c r="BF110" s="898"/>
      <c r="BG110" s="898"/>
      <c r="BH110" s="898"/>
      <c r="BI110" s="898"/>
      <c r="BJ110" s="898"/>
      <c r="BK110" s="898"/>
      <c r="BL110" s="898"/>
      <c r="BM110" s="898"/>
      <c r="BN110" s="898"/>
      <c r="BO110" s="898"/>
      <c r="BP110" s="899"/>
      <c r="BQ110" s="931">
        <v>16086988</v>
      </c>
      <c r="BR110" s="932"/>
      <c r="BS110" s="932"/>
      <c r="BT110" s="932"/>
      <c r="BU110" s="932"/>
      <c r="BV110" s="932">
        <v>15668349</v>
      </c>
      <c r="BW110" s="932"/>
      <c r="BX110" s="932"/>
      <c r="BY110" s="932"/>
      <c r="BZ110" s="932"/>
      <c r="CA110" s="932">
        <v>15158440</v>
      </c>
      <c r="CB110" s="932"/>
      <c r="CC110" s="932"/>
      <c r="CD110" s="932"/>
      <c r="CE110" s="932"/>
      <c r="CF110" s="945">
        <v>256.8</v>
      </c>
      <c r="CG110" s="946"/>
      <c r="CH110" s="946"/>
      <c r="CI110" s="946"/>
      <c r="CJ110" s="946"/>
      <c r="CK110" s="947" t="s">
        <v>434</v>
      </c>
      <c r="CL110" s="948"/>
      <c r="CM110" s="930" t="s">
        <v>435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414</v>
      </c>
      <c r="DH110" s="932"/>
      <c r="DI110" s="932"/>
      <c r="DJ110" s="932"/>
      <c r="DK110" s="932"/>
      <c r="DL110" s="932" t="s">
        <v>392</v>
      </c>
      <c r="DM110" s="932"/>
      <c r="DN110" s="932"/>
      <c r="DO110" s="932"/>
      <c r="DP110" s="932"/>
      <c r="DQ110" s="932" t="s">
        <v>436</v>
      </c>
      <c r="DR110" s="932"/>
      <c r="DS110" s="932"/>
      <c r="DT110" s="932"/>
      <c r="DU110" s="932"/>
      <c r="DV110" s="933" t="s">
        <v>392</v>
      </c>
      <c r="DW110" s="933"/>
      <c r="DX110" s="933"/>
      <c r="DY110" s="933"/>
      <c r="DZ110" s="934"/>
    </row>
    <row r="111" spans="1:131" s="230" customFormat="1" ht="26.25" customHeight="1" x14ac:dyDescent="0.2">
      <c r="A111" s="935" t="s">
        <v>437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438</v>
      </c>
      <c r="AB111" s="939"/>
      <c r="AC111" s="939"/>
      <c r="AD111" s="939"/>
      <c r="AE111" s="940"/>
      <c r="AF111" s="941" t="s">
        <v>139</v>
      </c>
      <c r="AG111" s="939"/>
      <c r="AH111" s="939"/>
      <c r="AI111" s="939"/>
      <c r="AJ111" s="940"/>
      <c r="AK111" s="941" t="s">
        <v>139</v>
      </c>
      <c r="AL111" s="939"/>
      <c r="AM111" s="939"/>
      <c r="AN111" s="939"/>
      <c r="AO111" s="940"/>
      <c r="AP111" s="942" t="s">
        <v>139</v>
      </c>
      <c r="AQ111" s="943"/>
      <c r="AR111" s="943"/>
      <c r="AS111" s="943"/>
      <c r="AT111" s="944"/>
      <c r="AU111" s="909"/>
      <c r="AV111" s="910"/>
      <c r="AW111" s="910"/>
      <c r="AX111" s="910"/>
      <c r="AY111" s="910"/>
      <c r="AZ111" s="923" t="s">
        <v>439</v>
      </c>
      <c r="BA111" s="924"/>
      <c r="BB111" s="924"/>
      <c r="BC111" s="924"/>
      <c r="BD111" s="924"/>
      <c r="BE111" s="924"/>
      <c r="BF111" s="924"/>
      <c r="BG111" s="924"/>
      <c r="BH111" s="924"/>
      <c r="BI111" s="924"/>
      <c r="BJ111" s="924"/>
      <c r="BK111" s="924"/>
      <c r="BL111" s="924"/>
      <c r="BM111" s="924"/>
      <c r="BN111" s="924"/>
      <c r="BO111" s="924"/>
      <c r="BP111" s="925"/>
      <c r="BQ111" s="926">
        <v>5041</v>
      </c>
      <c r="BR111" s="927"/>
      <c r="BS111" s="927"/>
      <c r="BT111" s="927"/>
      <c r="BU111" s="927"/>
      <c r="BV111" s="927">
        <v>2514</v>
      </c>
      <c r="BW111" s="927"/>
      <c r="BX111" s="927"/>
      <c r="BY111" s="927"/>
      <c r="BZ111" s="927"/>
      <c r="CA111" s="927" t="s">
        <v>414</v>
      </c>
      <c r="CB111" s="927"/>
      <c r="CC111" s="927"/>
      <c r="CD111" s="927"/>
      <c r="CE111" s="927"/>
      <c r="CF111" s="921" t="s">
        <v>436</v>
      </c>
      <c r="CG111" s="922"/>
      <c r="CH111" s="922"/>
      <c r="CI111" s="922"/>
      <c r="CJ111" s="922"/>
      <c r="CK111" s="949"/>
      <c r="CL111" s="950"/>
      <c r="CM111" s="923" t="s">
        <v>440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438</v>
      </c>
      <c r="DH111" s="927"/>
      <c r="DI111" s="927"/>
      <c r="DJ111" s="927"/>
      <c r="DK111" s="927"/>
      <c r="DL111" s="927" t="s">
        <v>392</v>
      </c>
      <c r="DM111" s="927"/>
      <c r="DN111" s="927"/>
      <c r="DO111" s="927"/>
      <c r="DP111" s="927"/>
      <c r="DQ111" s="927" t="s">
        <v>139</v>
      </c>
      <c r="DR111" s="927"/>
      <c r="DS111" s="927"/>
      <c r="DT111" s="927"/>
      <c r="DU111" s="927"/>
      <c r="DV111" s="928" t="s">
        <v>139</v>
      </c>
      <c r="DW111" s="928"/>
      <c r="DX111" s="928"/>
      <c r="DY111" s="928"/>
      <c r="DZ111" s="929"/>
    </row>
    <row r="112" spans="1:131" s="230" customFormat="1" ht="26.25" customHeight="1" x14ac:dyDescent="0.2">
      <c r="A112" s="953" t="s">
        <v>441</v>
      </c>
      <c r="B112" s="954"/>
      <c r="C112" s="924" t="s">
        <v>442</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438</v>
      </c>
      <c r="AB112" s="960"/>
      <c r="AC112" s="960"/>
      <c r="AD112" s="960"/>
      <c r="AE112" s="961"/>
      <c r="AF112" s="962" t="s">
        <v>139</v>
      </c>
      <c r="AG112" s="960"/>
      <c r="AH112" s="960"/>
      <c r="AI112" s="960"/>
      <c r="AJ112" s="961"/>
      <c r="AK112" s="962" t="s">
        <v>438</v>
      </c>
      <c r="AL112" s="960"/>
      <c r="AM112" s="960"/>
      <c r="AN112" s="960"/>
      <c r="AO112" s="961"/>
      <c r="AP112" s="963" t="s">
        <v>139</v>
      </c>
      <c r="AQ112" s="964"/>
      <c r="AR112" s="964"/>
      <c r="AS112" s="964"/>
      <c r="AT112" s="965"/>
      <c r="AU112" s="909"/>
      <c r="AV112" s="910"/>
      <c r="AW112" s="910"/>
      <c r="AX112" s="910"/>
      <c r="AY112" s="910"/>
      <c r="AZ112" s="923" t="s">
        <v>443</v>
      </c>
      <c r="BA112" s="924"/>
      <c r="BB112" s="924"/>
      <c r="BC112" s="924"/>
      <c r="BD112" s="924"/>
      <c r="BE112" s="924"/>
      <c r="BF112" s="924"/>
      <c r="BG112" s="924"/>
      <c r="BH112" s="924"/>
      <c r="BI112" s="924"/>
      <c r="BJ112" s="924"/>
      <c r="BK112" s="924"/>
      <c r="BL112" s="924"/>
      <c r="BM112" s="924"/>
      <c r="BN112" s="924"/>
      <c r="BO112" s="924"/>
      <c r="BP112" s="925"/>
      <c r="BQ112" s="926">
        <v>5494319</v>
      </c>
      <c r="BR112" s="927"/>
      <c r="BS112" s="927"/>
      <c r="BT112" s="927"/>
      <c r="BU112" s="927"/>
      <c r="BV112" s="927">
        <v>4842455</v>
      </c>
      <c r="BW112" s="927"/>
      <c r="BX112" s="927"/>
      <c r="BY112" s="927"/>
      <c r="BZ112" s="927"/>
      <c r="CA112" s="927">
        <v>4464953</v>
      </c>
      <c r="CB112" s="927"/>
      <c r="CC112" s="927"/>
      <c r="CD112" s="927"/>
      <c r="CE112" s="927"/>
      <c r="CF112" s="921">
        <v>75.599999999999994</v>
      </c>
      <c r="CG112" s="922"/>
      <c r="CH112" s="922"/>
      <c r="CI112" s="922"/>
      <c r="CJ112" s="922"/>
      <c r="CK112" s="949"/>
      <c r="CL112" s="950"/>
      <c r="CM112" s="923" t="s">
        <v>444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139</v>
      </c>
      <c r="DH112" s="927"/>
      <c r="DI112" s="927"/>
      <c r="DJ112" s="927"/>
      <c r="DK112" s="927"/>
      <c r="DL112" s="927" t="s">
        <v>438</v>
      </c>
      <c r="DM112" s="927"/>
      <c r="DN112" s="927"/>
      <c r="DO112" s="927"/>
      <c r="DP112" s="927"/>
      <c r="DQ112" s="927" t="s">
        <v>438</v>
      </c>
      <c r="DR112" s="927"/>
      <c r="DS112" s="927"/>
      <c r="DT112" s="927"/>
      <c r="DU112" s="927"/>
      <c r="DV112" s="928" t="s">
        <v>438</v>
      </c>
      <c r="DW112" s="928"/>
      <c r="DX112" s="928"/>
      <c r="DY112" s="928"/>
      <c r="DZ112" s="929"/>
    </row>
    <row r="113" spans="1:130" s="230" customFormat="1" ht="26.25" customHeight="1" x14ac:dyDescent="0.2">
      <c r="A113" s="955"/>
      <c r="B113" s="956"/>
      <c r="C113" s="924" t="s">
        <v>445</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654187</v>
      </c>
      <c r="AB113" s="939"/>
      <c r="AC113" s="939"/>
      <c r="AD113" s="939"/>
      <c r="AE113" s="940"/>
      <c r="AF113" s="941">
        <v>653946</v>
      </c>
      <c r="AG113" s="939"/>
      <c r="AH113" s="939"/>
      <c r="AI113" s="939"/>
      <c r="AJ113" s="940"/>
      <c r="AK113" s="941">
        <v>657580</v>
      </c>
      <c r="AL113" s="939"/>
      <c r="AM113" s="939"/>
      <c r="AN113" s="939"/>
      <c r="AO113" s="940"/>
      <c r="AP113" s="942">
        <v>11.1</v>
      </c>
      <c r="AQ113" s="943"/>
      <c r="AR113" s="943"/>
      <c r="AS113" s="943"/>
      <c r="AT113" s="944"/>
      <c r="AU113" s="909"/>
      <c r="AV113" s="910"/>
      <c r="AW113" s="910"/>
      <c r="AX113" s="910"/>
      <c r="AY113" s="910"/>
      <c r="AZ113" s="923" t="s">
        <v>446</v>
      </c>
      <c r="BA113" s="924"/>
      <c r="BB113" s="924"/>
      <c r="BC113" s="924"/>
      <c r="BD113" s="924"/>
      <c r="BE113" s="924"/>
      <c r="BF113" s="924"/>
      <c r="BG113" s="924"/>
      <c r="BH113" s="924"/>
      <c r="BI113" s="924"/>
      <c r="BJ113" s="924"/>
      <c r="BK113" s="924"/>
      <c r="BL113" s="924"/>
      <c r="BM113" s="924"/>
      <c r="BN113" s="924"/>
      <c r="BO113" s="924"/>
      <c r="BP113" s="925"/>
      <c r="BQ113" s="926">
        <v>17941</v>
      </c>
      <c r="BR113" s="927"/>
      <c r="BS113" s="927"/>
      <c r="BT113" s="927"/>
      <c r="BU113" s="927"/>
      <c r="BV113" s="927">
        <v>15117</v>
      </c>
      <c r="BW113" s="927"/>
      <c r="BX113" s="927"/>
      <c r="BY113" s="927"/>
      <c r="BZ113" s="927"/>
      <c r="CA113" s="927">
        <v>13439</v>
      </c>
      <c r="CB113" s="927"/>
      <c r="CC113" s="927"/>
      <c r="CD113" s="927"/>
      <c r="CE113" s="927"/>
      <c r="CF113" s="921">
        <v>0.2</v>
      </c>
      <c r="CG113" s="922"/>
      <c r="CH113" s="922"/>
      <c r="CI113" s="922"/>
      <c r="CJ113" s="922"/>
      <c r="CK113" s="949"/>
      <c r="CL113" s="950"/>
      <c r="CM113" s="923" t="s">
        <v>447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438</v>
      </c>
      <c r="DH113" s="960"/>
      <c r="DI113" s="960"/>
      <c r="DJ113" s="960"/>
      <c r="DK113" s="961"/>
      <c r="DL113" s="962" t="s">
        <v>139</v>
      </c>
      <c r="DM113" s="960"/>
      <c r="DN113" s="960"/>
      <c r="DO113" s="960"/>
      <c r="DP113" s="961"/>
      <c r="DQ113" s="962" t="s">
        <v>438</v>
      </c>
      <c r="DR113" s="960"/>
      <c r="DS113" s="960"/>
      <c r="DT113" s="960"/>
      <c r="DU113" s="961"/>
      <c r="DV113" s="963" t="s">
        <v>139</v>
      </c>
      <c r="DW113" s="964"/>
      <c r="DX113" s="964"/>
      <c r="DY113" s="964"/>
      <c r="DZ113" s="965"/>
    </row>
    <row r="114" spans="1:130" s="230" customFormat="1" ht="26.25" customHeight="1" x14ac:dyDescent="0.2">
      <c r="A114" s="955"/>
      <c r="B114" s="956"/>
      <c r="C114" s="924" t="s">
        <v>448</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6659</v>
      </c>
      <c r="AB114" s="960"/>
      <c r="AC114" s="960"/>
      <c r="AD114" s="960"/>
      <c r="AE114" s="961"/>
      <c r="AF114" s="962">
        <v>2307</v>
      </c>
      <c r="AG114" s="960"/>
      <c r="AH114" s="960"/>
      <c r="AI114" s="960"/>
      <c r="AJ114" s="961"/>
      <c r="AK114" s="962">
        <v>2134</v>
      </c>
      <c r="AL114" s="960"/>
      <c r="AM114" s="960"/>
      <c r="AN114" s="960"/>
      <c r="AO114" s="961"/>
      <c r="AP114" s="963">
        <v>0</v>
      </c>
      <c r="AQ114" s="964"/>
      <c r="AR114" s="964"/>
      <c r="AS114" s="964"/>
      <c r="AT114" s="965"/>
      <c r="AU114" s="909"/>
      <c r="AV114" s="910"/>
      <c r="AW114" s="910"/>
      <c r="AX114" s="910"/>
      <c r="AY114" s="910"/>
      <c r="AZ114" s="923" t="s">
        <v>449</v>
      </c>
      <c r="BA114" s="924"/>
      <c r="BB114" s="924"/>
      <c r="BC114" s="924"/>
      <c r="BD114" s="924"/>
      <c r="BE114" s="924"/>
      <c r="BF114" s="924"/>
      <c r="BG114" s="924"/>
      <c r="BH114" s="924"/>
      <c r="BI114" s="924"/>
      <c r="BJ114" s="924"/>
      <c r="BK114" s="924"/>
      <c r="BL114" s="924"/>
      <c r="BM114" s="924"/>
      <c r="BN114" s="924"/>
      <c r="BO114" s="924"/>
      <c r="BP114" s="925"/>
      <c r="BQ114" s="926">
        <v>1738111</v>
      </c>
      <c r="BR114" s="927"/>
      <c r="BS114" s="927"/>
      <c r="BT114" s="927"/>
      <c r="BU114" s="927"/>
      <c r="BV114" s="927">
        <v>1708567</v>
      </c>
      <c r="BW114" s="927"/>
      <c r="BX114" s="927"/>
      <c r="BY114" s="927"/>
      <c r="BZ114" s="927"/>
      <c r="CA114" s="927">
        <v>1711355</v>
      </c>
      <c r="CB114" s="927"/>
      <c r="CC114" s="927"/>
      <c r="CD114" s="927"/>
      <c r="CE114" s="927"/>
      <c r="CF114" s="921">
        <v>29</v>
      </c>
      <c r="CG114" s="922"/>
      <c r="CH114" s="922"/>
      <c r="CI114" s="922"/>
      <c r="CJ114" s="922"/>
      <c r="CK114" s="949"/>
      <c r="CL114" s="950"/>
      <c r="CM114" s="923" t="s">
        <v>450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392</v>
      </c>
      <c r="DH114" s="960"/>
      <c r="DI114" s="960"/>
      <c r="DJ114" s="960"/>
      <c r="DK114" s="961"/>
      <c r="DL114" s="962" t="s">
        <v>414</v>
      </c>
      <c r="DM114" s="960"/>
      <c r="DN114" s="960"/>
      <c r="DO114" s="960"/>
      <c r="DP114" s="961"/>
      <c r="DQ114" s="962" t="s">
        <v>139</v>
      </c>
      <c r="DR114" s="960"/>
      <c r="DS114" s="960"/>
      <c r="DT114" s="960"/>
      <c r="DU114" s="961"/>
      <c r="DV114" s="963" t="s">
        <v>139</v>
      </c>
      <c r="DW114" s="964"/>
      <c r="DX114" s="964"/>
      <c r="DY114" s="964"/>
      <c r="DZ114" s="965"/>
    </row>
    <row r="115" spans="1:130" s="230" customFormat="1" ht="26.25" customHeight="1" x14ac:dyDescent="0.2">
      <c r="A115" s="955"/>
      <c r="B115" s="956"/>
      <c r="C115" s="924" t="s">
        <v>451</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11812</v>
      </c>
      <c r="AB115" s="939"/>
      <c r="AC115" s="939"/>
      <c r="AD115" s="939"/>
      <c r="AE115" s="940"/>
      <c r="AF115" s="941">
        <v>2528</v>
      </c>
      <c r="AG115" s="939"/>
      <c r="AH115" s="939"/>
      <c r="AI115" s="939"/>
      <c r="AJ115" s="940"/>
      <c r="AK115" s="941">
        <v>2514</v>
      </c>
      <c r="AL115" s="939"/>
      <c r="AM115" s="939"/>
      <c r="AN115" s="939"/>
      <c r="AO115" s="940"/>
      <c r="AP115" s="942">
        <v>0</v>
      </c>
      <c r="AQ115" s="943"/>
      <c r="AR115" s="943"/>
      <c r="AS115" s="943"/>
      <c r="AT115" s="944"/>
      <c r="AU115" s="909"/>
      <c r="AV115" s="910"/>
      <c r="AW115" s="910"/>
      <c r="AX115" s="910"/>
      <c r="AY115" s="910"/>
      <c r="AZ115" s="923" t="s">
        <v>452</v>
      </c>
      <c r="BA115" s="924"/>
      <c r="BB115" s="924"/>
      <c r="BC115" s="924"/>
      <c r="BD115" s="924"/>
      <c r="BE115" s="924"/>
      <c r="BF115" s="924"/>
      <c r="BG115" s="924"/>
      <c r="BH115" s="924"/>
      <c r="BI115" s="924"/>
      <c r="BJ115" s="924"/>
      <c r="BK115" s="924"/>
      <c r="BL115" s="924"/>
      <c r="BM115" s="924"/>
      <c r="BN115" s="924"/>
      <c r="BO115" s="924"/>
      <c r="BP115" s="925"/>
      <c r="BQ115" s="926">
        <v>62918</v>
      </c>
      <c r="BR115" s="927"/>
      <c r="BS115" s="927"/>
      <c r="BT115" s="927"/>
      <c r="BU115" s="927"/>
      <c r="BV115" s="927">
        <v>66185</v>
      </c>
      <c r="BW115" s="927"/>
      <c r="BX115" s="927"/>
      <c r="BY115" s="927"/>
      <c r="BZ115" s="927"/>
      <c r="CA115" s="927">
        <v>41549</v>
      </c>
      <c r="CB115" s="927"/>
      <c r="CC115" s="927"/>
      <c r="CD115" s="927"/>
      <c r="CE115" s="927"/>
      <c r="CF115" s="921">
        <v>0.7</v>
      </c>
      <c r="CG115" s="922"/>
      <c r="CH115" s="922"/>
      <c r="CI115" s="922"/>
      <c r="CJ115" s="922"/>
      <c r="CK115" s="949"/>
      <c r="CL115" s="950"/>
      <c r="CM115" s="923" t="s">
        <v>453</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139</v>
      </c>
      <c r="DH115" s="960"/>
      <c r="DI115" s="960"/>
      <c r="DJ115" s="960"/>
      <c r="DK115" s="961"/>
      <c r="DL115" s="962" t="s">
        <v>438</v>
      </c>
      <c r="DM115" s="960"/>
      <c r="DN115" s="960"/>
      <c r="DO115" s="960"/>
      <c r="DP115" s="961"/>
      <c r="DQ115" s="962" t="s">
        <v>139</v>
      </c>
      <c r="DR115" s="960"/>
      <c r="DS115" s="960"/>
      <c r="DT115" s="960"/>
      <c r="DU115" s="961"/>
      <c r="DV115" s="963" t="s">
        <v>438</v>
      </c>
      <c r="DW115" s="964"/>
      <c r="DX115" s="964"/>
      <c r="DY115" s="964"/>
      <c r="DZ115" s="965"/>
    </row>
    <row r="116" spans="1:130" s="230" customFormat="1" ht="26.25" customHeight="1" x14ac:dyDescent="0.2">
      <c r="A116" s="957"/>
      <c r="B116" s="958"/>
      <c r="C116" s="966" t="s">
        <v>454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139</v>
      </c>
      <c r="AB116" s="960"/>
      <c r="AC116" s="960"/>
      <c r="AD116" s="960"/>
      <c r="AE116" s="961"/>
      <c r="AF116" s="962" t="s">
        <v>438</v>
      </c>
      <c r="AG116" s="960"/>
      <c r="AH116" s="960"/>
      <c r="AI116" s="960"/>
      <c r="AJ116" s="961"/>
      <c r="AK116" s="962" t="s">
        <v>438</v>
      </c>
      <c r="AL116" s="960"/>
      <c r="AM116" s="960"/>
      <c r="AN116" s="960"/>
      <c r="AO116" s="961"/>
      <c r="AP116" s="963" t="s">
        <v>139</v>
      </c>
      <c r="AQ116" s="964"/>
      <c r="AR116" s="964"/>
      <c r="AS116" s="964"/>
      <c r="AT116" s="965"/>
      <c r="AU116" s="909"/>
      <c r="AV116" s="910"/>
      <c r="AW116" s="910"/>
      <c r="AX116" s="910"/>
      <c r="AY116" s="910"/>
      <c r="AZ116" s="968" t="s">
        <v>455</v>
      </c>
      <c r="BA116" s="969"/>
      <c r="BB116" s="969"/>
      <c r="BC116" s="969"/>
      <c r="BD116" s="969"/>
      <c r="BE116" s="969"/>
      <c r="BF116" s="969"/>
      <c r="BG116" s="969"/>
      <c r="BH116" s="969"/>
      <c r="BI116" s="969"/>
      <c r="BJ116" s="969"/>
      <c r="BK116" s="969"/>
      <c r="BL116" s="969"/>
      <c r="BM116" s="969"/>
      <c r="BN116" s="969"/>
      <c r="BO116" s="969"/>
      <c r="BP116" s="970"/>
      <c r="BQ116" s="926" t="s">
        <v>438</v>
      </c>
      <c r="BR116" s="927"/>
      <c r="BS116" s="927"/>
      <c r="BT116" s="927"/>
      <c r="BU116" s="927"/>
      <c r="BV116" s="927" t="s">
        <v>414</v>
      </c>
      <c r="BW116" s="927"/>
      <c r="BX116" s="927"/>
      <c r="BY116" s="927"/>
      <c r="BZ116" s="927"/>
      <c r="CA116" s="927" t="s">
        <v>139</v>
      </c>
      <c r="CB116" s="927"/>
      <c r="CC116" s="927"/>
      <c r="CD116" s="927"/>
      <c r="CE116" s="927"/>
      <c r="CF116" s="921" t="s">
        <v>139</v>
      </c>
      <c r="CG116" s="922"/>
      <c r="CH116" s="922"/>
      <c r="CI116" s="922"/>
      <c r="CJ116" s="922"/>
      <c r="CK116" s="949"/>
      <c r="CL116" s="950"/>
      <c r="CM116" s="923" t="s">
        <v>456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v>5041</v>
      </c>
      <c r="DH116" s="960"/>
      <c r="DI116" s="960"/>
      <c r="DJ116" s="960"/>
      <c r="DK116" s="961"/>
      <c r="DL116" s="962">
        <v>2514</v>
      </c>
      <c r="DM116" s="960"/>
      <c r="DN116" s="960"/>
      <c r="DO116" s="960"/>
      <c r="DP116" s="961"/>
      <c r="DQ116" s="962" t="s">
        <v>414</v>
      </c>
      <c r="DR116" s="960"/>
      <c r="DS116" s="960"/>
      <c r="DT116" s="960"/>
      <c r="DU116" s="961"/>
      <c r="DV116" s="963" t="s">
        <v>438</v>
      </c>
      <c r="DW116" s="964"/>
      <c r="DX116" s="964"/>
      <c r="DY116" s="964"/>
      <c r="DZ116" s="965"/>
    </row>
    <row r="117" spans="1:130" s="230" customFormat="1" ht="26.25" customHeight="1" x14ac:dyDescent="0.2">
      <c r="A117" s="913" t="s">
        <v>188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457</v>
      </c>
      <c r="Z117" s="895"/>
      <c r="AA117" s="979">
        <v>2291689</v>
      </c>
      <c r="AB117" s="980"/>
      <c r="AC117" s="980"/>
      <c r="AD117" s="980"/>
      <c r="AE117" s="981"/>
      <c r="AF117" s="982">
        <v>2242411</v>
      </c>
      <c r="AG117" s="980"/>
      <c r="AH117" s="980"/>
      <c r="AI117" s="980"/>
      <c r="AJ117" s="981"/>
      <c r="AK117" s="982">
        <v>2233361</v>
      </c>
      <c r="AL117" s="980"/>
      <c r="AM117" s="980"/>
      <c r="AN117" s="980"/>
      <c r="AO117" s="981"/>
      <c r="AP117" s="983"/>
      <c r="AQ117" s="984"/>
      <c r="AR117" s="984"/>
      <c r="AS117" s="984"/>
      <c r="AT117" s="985"/>
      <c r="AU117" s="909"/>
      <c r="AV117" s="910"/>
      <c r="AW117" s="910"/>
      <c r="AX117" s="910"/>
      <c r="AY117" s="910"/>
      <c r="AZ117" s="975" t="s">
        <v>458</v>
      </c>
      <c r="BA117" s="976"/>
      <c r="BB117" s="976"/>
      <c r="BC117" s="976"/>
      <c r="BD117" s="976"/>
      <c r="BE117" s="976"/>
      <c r="BF117" s="976"/>
      <c r="BG117" s="976"/>
      <c r="BH117" s="976"/>
      <c r="BI117" s="976"/>
      <c r="BJ117" s="976"/>
      <c r="BK117" s="976"/>
      <c r="BL117" s="976"/>
      <c r="BM117" s="976"/>
      <c r="BN117" s="976"/>
      <c r="BO117" s="976"/>
      <c r="BP117" s="977"/>
      <c r="BQ117" s="926" t="s">
        <v>139</v>
      </c>
      <c r="BR117" s="927"/>
      <c r="BS117" s="927"/>
      <c r="BT117" s="927"/>
      <c r="BU117" s="927"/>
      <c r="BV117" s="927" t="s">
        <v>139</v>
      </c>
      <c r="BW117" s="927"/>
      <c r="BX117" s="927"/>
      <c r="BY117" s="927"/>
      <c r="BZ117" s="927"/>
      <c r="CA117" s="927" t="s">
        <v>438</v>
      </c>
      <c r="CB117" s="927"/>
      <c r="CC117" s="927"/>
      <c r="CD117" s="927"/>
      <c r="CE117" s="927"/>
      <c r="CF117" s="921" t="s">
        <v>436</v>
      </c>
      <c r="CG117" s="922"/>
      <c r="CH117" s="922"/>
      <c r="CI117" s="922"/>
      <c r="CJ117" s="922"/>
      <c r="CK117" s="949"/>
      <c r="CL117" s="950"/>
      <c r="CM117" s="923" t="s">
        <v>459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139</v>
      </c>
      <c r="DH117" s="960"/>
      <c r="DI117" s="960"/>
      <c r="DJ117" s="960"/>
      <c r="DK117" s="961"/>
      <c r="DL117" s="962" t="s">
        <v>436</v>
      </c>
      <c r="DM117" s="960"/>
      <c r="DN117" s="960"/>
      <c r="DO117" s="960"/>
      <c r="DP117" s="961"/>
      <c r="DQ117" s="962" t="s">
        <v>139</v>
      </c>
      <c r="DR117" s="960"/>
      <c r="DS117" s="960"/>
      <c r="DT117" s="960"/>
      <c r="DU117" s="961"/>
      <c r="DV117" s="963" t="s">
        <v>436</v>
      </c>
      <c r="DW117" s="964"/>
      <c r="DX117" s="964"/>
      <c r="DY117" s="964"/>
      <c r="DZ117" s="965"/>
    </row>
    <row r="118" spans="1:130" s="230" customFormat="1" ht="26.25" customHeight="1" x14ac:dyDescent="0.2">
      <c r="A118" s="913" t="s">
        <v>431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428</v>
      </c>
      <c r="AB118" s="894"/>
      <c r="AC118" s="894"/>
      <c r="AD118" s="894"/>
      <c r="AE118" s="895"/>
      <c r="AF118" s="893" t="s">
        <v>429</v>
      </c>
      <c r="AG118" s="894"/>
      <c r="AH118" s="894"/>
      <c r="AI118" s="894"/>
      <c r="AJ118" s="895"/>
      <c r="AK118" s="893" t="s">
        <v>308</v>
      </c>
      <c r="AL118" s="894"/>
      <c r="AM118" s="894"/>
      <c r="AN118" s="894"/>
      <c r="AO118" s="895"/>
      <c r="AP118" s="971" t="s">
        <v>430</v>
      </c>
      <c r="AQ118" s="972"/>
      <c r="AR118" s="972"/>
      <c r="AS118" s="972"/>
      <c r="AT118" s="973"/>
      <c r="AU118" s="909"/>
      <c r="AV118" s="910"/>
      <c r="AW118" s="910"/>
      <c r="AX118" s="910"/>
      <c r="AY118" s="910"/>
      <c r="AZ118" s="974" t="s">
        <v>460</v>
      </c>
      <c r="BA118" s="966"/>
      <c r="BB118" s="966"/>
      <c r="BC118" s="966"/>
      <c r="BD118" s="966"/>
      <c r="BE118" s="966"/>
      <c r="BF118" s="966"/>
      <c r="BG118" s="966"/>
      <c r="BH118" s="966"/>
      <c r="BI118" s="966"/>
      <c r="BJ118" s="966"/>
      <c r="BK118" s="966"/>
      <c r="BL118" s="966"/>
      <c r="BM118" s="966"/>
      <c r="BN118" s="966"/>
      <c r="BO118" s="966"/>
      <c r="BP118" s="967"/>
      <c r="BQ118" s="1000" t="s">
        <v>139</v>
      </c>
      <c r="BR118" s="1001"/>
      <c r="BS118" s="1001"/>
      <c r="BT118" s="1001"/>
      <c r="BU118" s="1001"/>
      <c r="BV118" s="1001" t="s">
        <v>139</v>
      </c>
      <c r="BW118" s="1001"/>
      <c r="BX118" s="1001"/>
      <c r="BY118" s="1001"/>
      <c r="BZ118" s="1001"/>
      <c r="CA118" s="1001" t="s">
        <v>436</v>
      </c>
      <c r="CB118" s="1001"/>
      <c r="CC118" s="1001"/>
      <c r="CD118" s="1001"/>
      <c r="CE118" s="1001"/>
      <c r="CF118" s="921" t="s">
        <v>139</v>
      </c>
      <c r="CG118" s="922"/>
      <c r="CH118" s="922"/>
      <c r="CI118" s="922"/>
      <c r="CJ118" s="922"/>
      <c r="CK118" s="949"/>
      <c r="CL118" s="950"/>
      <c r="CM118" s="923" t="s">
        <v>461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392</v>
      </c>
      <c r="DH118" s="960"/>
      <c r="DI118" s="960"/>
      <c r="DJ118" s="960"/>
      <c r="DK118" s="961"/>
      <c r="DL118" s="962" t="s">
        <v>392</v>
      </c>
      <c r="DM118" s="960"/>
      <c r="DN118" s="960"/>
      <c r="DO118" s="960"/>
      <c r="DP118" s="961"/>
      <c r="DQ118" s="962" t="s">
        <v>438</v>
      </c>
      <c r="DR118" s="960"/>
      <c r="DS118" s="960"/>
      <c r="DT118" s="960"/>
      <c r="DU118" s="961"/>
      <c r="DV118" s="963" t="s">
        <v>392</v>
      </c>
      <c r="DW118" s="964"/>
      <c r="DX118" s="964"/>
      <c r="DY118" s="964"/>
      <c r="DZ118" s="965"/>
    </row>
    <row r="119" spans="1:130" s="230" customFormat="1" ht="26.25" customHeight="1" x14ac:dyDescent="0.2">
      <c r="A119" s="1057" t="s">
        <v>434</v>
      </c>
      <c r="B119" s="948"/>
      <c r="C119" s="930" t="s">
        <v>435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436</v>
      </c>
      <c r="AB119" s="901"/>
      <c r="AC119" s="901"/>
      <c r="AD119" s="901"/>
      <c r="AE119" s="902"/>
      <c r="AF119" s="903" t="s">
        <v>392</v>
      </c>
      <c r="AG119" s="901"/>
      <c r="AH119" s="901"/>
      <c r="AI119" s="901"/>
      <c r="AJ119" s="902"/>
      <c r="AK119" s="903" t="s">
        <v>436</v>
      </c>
      <c r="AL119" s="901"/>
      <c r="AM119" s="901"/>
      <c r="AN119" s="901"/>
      <c r="AO119" s="902"/>
      <c r="AP119" s="904" t="s">
        <v>436</v>
      </c>
      <c r="AQ119" s="905"/>
      <c r="AR119" s="905"/>
      <c r="AS119" s="905"/>
      <c r="AT119" s="906"/>
      <c r="AU119" s="911"/>
      <c r="AV119" s="912"/>
      <c r="AW119" s="912"/>
      <c r="AX119" s="912"/>
      <c r="AY119" s="912"/>
      <c r="AZ119" s="251" t="s">
        <v>188</v>
      </c>
      <c r="BA119" s="251"/>
      <c r="BB119" s="251"/>
      <c r="BC119" s="251"/>
      <c r="BD119" s="251"/>
      <c r="BE119" s="251"/>
      <c r="BF119" s="251"/>
      <c r="BG119" s="251"/>
      <c r="BH119" s="251"/>
      <c r="BI119" s="251"/>
      <c r="BJ119" s="251"/>
      <c r="BK119" s="251"/>
      <c r="BL119" s="251"/>
      <c r="BM119" s="251"/>
      <c r="BN119" s="251"/>
      <c r="BO119" s="978" t="s">
        <v>462</v>
      </c>
      <c r="BP119" s="1006"/>
      <c r="BQ119" s="1000">
        <v>23405318</v>
      </c>
      <c r="BR119" s="1001"/>
      <c r="BS119" s="1001"/>
      <c r="BT119" s="1001"/>
      <c r="BU119" s="1001"/>
      <c r="BV119" s="1001">
        <v>22303187</v>
      </c>
      <c r="BW119" s="1001"/>
      <c r="BX119" s="1001"/>
      <c r="BY119" s="1001"/>
      <c r="BZ119" s="1001"/>
      <c r="CA119" s="1001">
        <v>21389736</v>
      </c>
      <c r="CB119" s="1001"/>
      <c r="CC119" s="1001"/>
      <c r="CD119" s="1001"/>
      <c r="CE119" s="1001"/>
      <c r="CF119" s="1002"/>
      <c r="CG119" s="1003"/>
      <c r="CH119" s="1003"/>
      <c r="CI119" s="1003"/>
      <c r="CJ119" s="1004"/>
      <c r="CK119" s="951"/>
      <c r="CL119" s="952"/>
      <c r="CM119" s="974" t="s">
        <v>463</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139</v>
      </c>
      <c r="DH119" s="987"/>
      <c r="DI119" s="987"/>
      <c r="DJ119" s="987"/>
      <c r="DK119" s="988"/>
      <c r="DL119" s="986" t="s">
        <v>139</v>
      </c>
      <c r="DM119" s="987"/>
      <c r="DN119" s="987"/>
      <c r="DO119" s="987"/>
      <c r="DP119" s="988"/>
      <c r="DQ119" s="986" t="s">
        <v>139</v>
      </c>
      <c r="DR119" s="987"/>
      <c r="DS119" s="987"/>
      <c r="DT119" s="987"/>
      <c r="DU119" s="988"/>
      <c r="DV119" s="989" t="s">
        <v>139</v>
      </c>
      <c r="DW119" s="990"/>
      <c r="DX119" s="990"/>
      <c r="DY119" s="990"/>
      <c r="DZ119" s="991"/>
    </row>
    <row r="120" spans="1:130" s="230" customFormat="1" ht="26.25" customHeight="1" x14ac:dyDescent="0.2">
      <c r="A120" s="1058"/>
      <c r="B120" s="950"/>
      <c r="C120" s="923" t="s">
        <v>440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139</v>
      </c>
      <c r="AB120" s="960"/>
      <c r="AC120" s="960"/>
      <c r="AD120" s="960"/>
      <c r="AE120" s="961"/>
      <c r="AF120" s="962" t="s">
        <v>392</v>
      </c>
      <c r="AG120" s="960"/>
      <c r="AH120" s="960"/>
      <c r="AI120" s="960"/>
      <c r="AJ120" s="961"/>
      <c r="AK120" s="962" t="s">
        <v>139</v>
      </c>
      <c r="AL120" s="960"/>
      <c r="AM120" s="960"/>
      <c r="AN120" s="960"/>
      <c r="AO120" s="961"/>
      <c r="AP120" s="963" t="s">
        <v>392</v>
      </c>
      <c r="AQ120" s="964"/>
      <c r="AR120" s="964"/>
      <c r="AS120" s="964"/>
      <c r="AT120" s="965"/>
      <c r="AU120" s="992" t="s">
        <v>464</v>
      </c>
      <c r="AV120" s="993"/>
      <c r="AW120" s="993"/>
      <c r="AX120" s="993"/>
      <c r="AY120" s="994"/>
      <c r="AZ120" s="930" t="s">
        <v>465</v>
      </c>
      <c r="BA120" s="898"/>
      <c r="BB120" s="898"/>
      <c r="BC120" s="898"/>
      <c r="BD120" s="898"/>
      <c r="BE120" s="898"/>
      <c r="BF120" s="898"/>
      <c r="BG120" s="898"/>
      <c r="BH120" s="898"/>
      <c r="BI120" s="898"/>
      <c r="BJ120" s="898"/>
      <c r="BK120" s="898"/>
      <c r="BL120" s="898"/>
      <c r="BM120" s="898"/>
      <c r="BN120" s="898"/>
      <c r="BO120" s="898"/>
      <c r="BP120" s="899"/>
      <c r="BQ120" s="931">
        <v>4453569</v>
      </c>
      <c r="BR120" s="932"/>
      <c r="BS120" s="932"/>
      <c r="BT120" s="932"/>
      <c r="BU120" s="932"/>
      <c r="BV120" s="932">
        <v>5150151</v>
      </c>
      <c r="BW120" s="932"/>
      <c r="BX120" s="932"/>
      <c r="BY120" s="932"/>
      <c r="BZ120" s="932"/>
      <c r="CA120" s="932">
        <v>5475832</v>
      </c>
      <c r="CB120" s="932"/>
      <c r="CC120" s="932"/>
      <c r="CD120" s="932"/>
      <c r="CE120" s="932"/>
      <c r="CF120" s="945">
        <v>92.8</v>
      </c>
      <c r="CG120" s="946"/>
      <c r="CH120" s="946"/>
      <c r="CI120" s="946"/>
      <c r="CJ120" s="946"/>
      <c r="CK120" s="1007" t="s">
        <v>466</v>
      </c>
      <c r="CL120" s="1008"/>
      <c r="CM120" s="1008"/>
      <c r="CN120" s="1008"/>
      <c r="CO120" s="1009"/>
      <c r="CP120" s="1015" t="s">
        <v>467</v>
      </c>
      <c r="CQ120" s="1016"/>
      <c r="CR120" s="1016"/>
      <c r="CS120" s="1016"/>
      <c r="CT120" s="1016"/>
      <c r="CU120" s="1016"/>
      <c r="CV120" s="1016"/>
      <c r="CW120" s="1016"/>
      <c r="CX120" s="1016"/>
      <c r="CY120" s="1016"/>
      <c r="CZ120" s="1016"/>
      <c r="DA120" s="1016"/>
      <c r="DB120" s="1016"/>
      <c r="DC120" s="1016"/>
      <c r="DD120" s="1016"/>
      <c r="DE120" s="1016"/>
      <c r="DF120" s="1017"/>
      <c r="DG120" s="931">
        <v>5466798</v>
      </c>
      <c r="DH120" s="932"/>
      <c r="DI120" s="932"/>
      <c r="DJ120" s="932"/>
      <c r="DK120" s="932"/>
      <c r="DL120" s="932">
        <v>4808636</v>
      </c>
      <c r="DM120" s="932"/>
      <c r="DN120" s="932"/>
      <c r="DO120" s="932"/>
      <c r="DP120" s="932"/>
      <c r="DQ120" s="932">
        <v>4397607</v>
      </c>
      <c r="DR120" s="932"/>
      <c r="DS120" s="932"/>
      <c r="DT120" s="932"/>
      <c r="DU120" s="932"/>
      <c r="DV120" s="933">
        <v>74.5</v>
      </c>
      <c r="DW120" s="933"/>
      <c r="DX120" s="933"/>
      <c r="DY120" s="933"/>
      <c r="DZ120" s="934"/>
    </row>
    <row r="121" spans="1:130" s="230" customFormat="1" ht="26.25" customHeight="1" x14ac:dyDescent="0.2">
      <c r="A121" s="1058"/>
      <c r="B121" s="950"/>
      <c r="C121" s="975" t="s">
        <v>468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392</v>
      </c>
      <c r="AB121" s="960"/>
      <c r="AC121" s="960"/>
      <c r="AD121" s="960"/>
      <c r="AE121" s="961"/>
      <c r="AF121" s="962" t="s">
        <v>139</v>
      </c>
      <c r="AG121" s="960"/>
      <c r="AH121" s="960"/>
      <c r="AI121" s="960"/>
      <c r="AJ121" s="961"/>
      <c r="AK121" s="962" t="s">
        <v>139</v>
      </c>
      <c r="AL121" s="960"/>
      <c r="AM121" s="960"/>
      <c r="AN121" s="960"/>
      <c r="AO121" s="961"/>
      <c r="AP121" s="963" t="s">
        <v>139</v>
      </c>
      <c r="AQ121" s="964"/>
      <c r="AR121" s="964"/>
      <c r="AS121" s="964"/>
      <c r="AT121" s="965"/>
      <c r="AU121" s="995"/>
      <c r="AV121" s="996"/>
      <c r="AW121" s="996"/>
      <c r="AX121" s="996"/>
      <c r="AY121" s="997"/>
      <c r="AZ121" s="923" t="s">
        <v>469</v>
      </c>
      <c r="BA121" s="924"/>
      <c r="BB121" s="924"/>
      <c r="BC121" s="924"/>
      <c r="BD121" s="924"/>
      <c r="BE121" s="924"/>
      <c r="BF121" s="924"/>
      <c r="BG121" s="924"/>
      <c r="BH121" s="924"/>
      <c r="BI121" s="924"/>
      <c r="BJ121" s="924"/>
      <c r="BK121" s="924"/>
      <c r="BL121" s="924"/>
      <c r="BM121" s="924"/>
      <c r="BN121" s="924"/>
      <c r="BO121" s="924"/>
      <c r="BP121" s="925"/>
      <c r="BQ121" s="926">
        <v>613434</v>
      </c>
      <c r="BR121" s="927"/>
      <c r="BS121" s="927"/>
      <c r="BT121" s="927"/>
      <c r="BU121" s="927"/>
      <c r="BV121" s="927">
        <v>530337</v>
      </c>
      <c r="BW121" s="927"/>
      <c r="BX121" s="927"/>
      <c r="BY121" s="927"/>
      <c r="BZ121" s="927"/>
      <c r="CA121" s="927">
        <v>470432</v>
      </c>
      <c r="CB121" s="927"/>
      <c r="CC121" s="927"/>
      <c r="CD121" s="927"/>
      <c r="CE121" s="927"/>
      <c r="CF121" s="921">
        <v>8</v>
      </c>
      <c r="CG121" s="922"/>
      <c r="CH121" s="922"/>
      <c r="CI121" s="922"/>
      <c r="CJ121" s="922"/>
      <c r="CK121" s="1010"/>
      <c r="CL121" s="1011"/>
      <c r="CM121" s="1011"/>
      <c r="CN121" s="1011"/>
      <c r="CO121" s="1012"/>
      <c r="CP121" s="1020" t="s">
        <v>406</v>
      </c>
      <c r="CQ121" s="1021"/>
      <c r="CR121" s="1021"/>
      <c r="CS121" s="1021"/>
      <c r="CT121" s="1021"/>
      <c r="CU121" s="1021"/>
      <c r="CV121" s="1021"/>
      <c r="CW121" s="1021"/>
      <c r="CX121" s="1021"/>
      <c r="CY121" s="1021"/>
      <c r="CZ121" s="1021"/>
      <c r="DA121" s="1021"/>
      <c r="DB121" s="1021"/>
      <c r="DC121" s="1021"/>
      <c r="DD121" s="1021"/>
      <c r="DE121" s="1021"/>
      <c r="DF121" s="1022"/>
      <c r="DG121" s="926">
        <v>27521</v>
      </c>
      <c r="DH121" s="927"/>
      <c r="DI121" s="927"/>
      <c r="DJ121" s="927"/>
      <c r="DK121" s="927"/>
      <c r="DL121" s="927">
        <v>33819</v>
      </c>
      <c r="DM121" s="927"/>
      <c r="DN121" s="927"/>
      <c r="DO121" s="927"/>
      <c r="DP121" s="927"/>
      <c r="DQ121" s="927">
        <v>67346</v>
      </c>
      <c r="DR121" s="927"/>
      <c r="DS121" s="927"/>
      <c r="DT121" s="927"/>
      <c r="DU121" s="927"/>
      <c r="DV121" s="928">
        <v>1.1000000000000001</v>
      </c>
      <c r="DW121" s="928"/>
      <c r="DX121" s="928"/>
      <c r="DY121" s="928"/>
      <c r="DZ121" s="929"/>
    </row>
    <row r="122" spans="1:130" s="230" customFormat="1" ht="26.25" customHeight="1" x14ac:dyDescent="0.2">
      <c r="A122" s="1058"/>
      <c r="B122" s="950"/>
      <c r="C122" s="923" t="s">
        <v>450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392</v>
      </c>
      <c r="AB122" s="960"/>
      <c r="AC122" s="960"/>
      <c r="AD122" s="960"/>
      <c r="AE122" s="961"/>
      <c r="AF122" s="962" t="s">
        <v>139</v>
      </c>
      <c r="AG122" s="960"/>
      <c r="AH122" s="960"/>
      <c r="AI122" s="960"/>
      <c r="AJ122" s="961"/>
      <c r="AK122" s="962" t="s">
        <v>139</v>
      </c>
      <c r="AL122" s="960"/>
      <c r="AM122" s="960"/>
      <c r="AN122" s="960"/>
      <c r="AO122" s="961"/>
      <c r="AP122" s="963" t="s">
        <v>139</v>
      </c>
      <c r="AQ122" s="964"/>
      <c r="AR122" s="964"/>
      <c r="AS122" s="964"/>
      <c r="AT122" s="965"/>
      <c r="AU122" s="995"/>
      <c r="AV122" s="996"/>
      <c r="AW122" s="996"/>
      <c r="AX122" s="996"/>
      <c r="AY122" s="997"/>
      <c r="AZ122" s="974" t="s">
        <v>470</v>
      </c>
      <c r="BA122" s="966"/>
      <c r="BB122" s="966"/>
      <c r="BC122" s="966"/>
      <c r="BD122" s="966"/>
      <c r="BE122" s="966"/>
      <c r="BF122" s="966"/>
      <c r="BG122" s="966"/>
      <c r="BH122" s="966"/>
      <c r="BI122" s="966"/>
      <c r="BJ122" s="966"/>
      <c r="BK122" s="966"/>
      <c r="BL122" s="966"/>
      <c r="BM122" s="966"/>
      <c r="BN122" s="966"/>
      <c r="BO122" s="966"/>
      <c r="BP122" s="967"/>
      <c r="BQ122" s="1000">
        <v>15226411</v>
      </c>
      <c r="BR122" s="1001"/>
      <c r="BS122" s="1001"/>
      <c r="BT122" s="1001"/>
      <c r="BU122" s="1001"/>
      <c r="BV122" s="1001">
        <v>14611145</v>
      </c>
      <c r="BW122" s="1001"/>
      <c r="BX122" s="1001"/>
      <c r="BY122" s="1001"/>
      <c r="BZ122" s="1001"/>
      <c r="CA122" s="1001">
        <v>13870065</v>
      </c>
      <c r="CB122" s="1001"/>
      <c r="CC122" s="1001"/>
      <c r="CD122" s="1001"/>
      <c r="CE122" s="1001"/>
      <c r="CF122" s="1018">
        <v>235</v>
      </c>
      <c r="CG122" s="1019"/>
      <c r="CH122" s="1019"/>
      <c r="CI122" s="1019"/>
      <c r="CJ122" s="1019"/>
      <c r="CK122" s="1010"/>
      <c r="CL122" s="1011"/>
      <c r="CM122" s="1011"/>
      <c r="CN122" s="1011"/>
      <c r="CO122" s="1012"/>
      <c r="CP122" s="1020" t="s">
        <v>408</v>
      </c>
      <c r="CQ122" s="1021"/>
      <c r="CR122" s="1021"/>
      <c r="CS122" s="1021"/>
      <c r="CT122" s="1021"/>
      <c r="CU122" s="1021"/>
      <c r="CV122" s="1021"/>
      <c r="CW122" s="1021"/>
      <c r="CX122" s="1021"/>
      <c r="CY122" s="1021"/>
      <c r="CZ122" s="1021"/>
      <c r="DA122" s="1021"/>
      <c r="DB122" s="1021"/>
      <c r="DC122" s="1021"/>
      <c r="DD122" s="1021"/>
      <c r="DE122" s="1021"/>
      <c r="DF122" s="1022"/>
      <c r="DG122" s="926" t="s">
        <v>139</v>
      </c>
      <c r="DH122" s="927"/>
      <c r="DI122" s="927"/>
      <c r="DJ122" s="927"/>
      <c r="DK122" s="927"/>
      <c r="DL122" s="927" t="s">
        <v>139</v>
      </c>
      <c r="DM122" s="927"/>
      <c r="DN122" s="927"/>
      <c r="DO122" s="927"/>
      <c r="DP122" s="927"/>
      <c r="DQ122" s="927" t="s">
        <v>139</v>
      </c>
      <c r="DR122" s="927"/>
      <c r="DS122" s="927"/>
      <c r="DT122" s="927"/>
      <c r="DU122" s="927"/>
      <c r="DV122" s="928" t="s">
        <v>139</v>
      </c>
      <c r="DW122" s="928"/>
      <c r="DX122" s="928"/>
      <c r="DY122" s="928"/>
      <c r="DZ122" s="929"/>
    </row>
    <row r="123" spans="1:130" s="230" customFormat="1" ht="26.25" customHeight="1" x14ac:dyDescent="0.2">
      <c r="A123" s="1058"/>
      <c r="B123" s="950"/>
      <c r="C123" s="923" t="s">
        <v>456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v>2541</v>
      </c>
      <c r="AB123" s="960"/>
      <c r="AC123" s="960"/>
      <c r="AD123" s="960"/>
      <c r="AE123" s="961"/>
      <c r="AF123" s="962">
        <v>2528</v>
      </c>
      <c r="AG123" s="960"/>
      <c r="AH123" s="960"/>
      <c r="AI123" s="960"/>
      <c r="AJ123" s="961"/>
      <c r="AK123" s="962">
        <v>2514</v>
      </c>
      <c r="AL123" s="960"/>
      <c r="AM123" s="960"/>
      <c r="AN123" s="960"/>
      <c r="AO123" s="961"/>
      <c r="AP123" s="963">
        <v>0</v>
      </c>
      <c r="AQ123" s="964"/>
      <c r="AR123" s="964"/>
      <c r="AS123" s="964"/>
      <c r="AT123" s="965"/>
      <c r="AU123" s="998"/>
      <c r="AV123" s="999"/>
      <c r="AW123" s="999"/>
      <c r="AX123" s="999"/>
      <c r="AY123" s="999"/>
      <c r="AZ123" s="251" t="s">
        <v>188</v>
      </c>
      <c r="BA123" s="251"/>
      <c r="BB123" s="251"/>
      <c r="BC123" s="251"/>
      <c r="BD123" s="251"/>
      <c r="BE123" s="251"/>
      <c r="BF123" s="251"/>
      <c r="BG123" s="251"/>
      <c r="BH123" s="251"/>
      <c r="BI123" s="251"/>
      <c r="BJ123" s="251"/>
      <c r="BK123" s="251"/>
      <c r="BL123" s="251"/>
      <c r="BM123" s="251"/>
      <c r="BN123" s="251"/>
      <c r="BO123" s="978" t="s">
        <v>471</v>
      </c>
      <c r="BP123" s="1006"/>
      <c r="BQ123" s="1064">
        <v>20293414</v>
      </c>
      <c r="BR123" s="1065"/>
      <c r="BS123" s="1065"/>
      <c r="BT123" s="1065"/>
      <c r="BU123" s="1065"/>
      <c r="BV123" s="1065">
        <v>20291633</v>
      </c>
      <c r="BW123" s="1065"/>
      <c r="BX123" s="1065"/>
      <c r="BY123" s="1065"/>
      <c r="BZ123" s="1065"/>
      <c r="CA123" s="1065">
        <v>19816329</v>
      </c>
      <c r="CB123" s="1065"/>
      <c r="CC123" s="1065"/>
      <c r="CD123" s="1065"/>
      <c r="CE123" s="1065"/>
      <c r="CF123" s="1002"/>
      <c r="CG123" s="1003"/>
      <c r="CH123" s="1003"/>
      <c r="CI123" s="1003"/>
      <c r="CJ123" s="1004"/>
      <c r="CK123" s="1010"/>
      <c r="CL123" s="1011"/>
      <c r="CM123" s="1011"/>
      <c r="CN123" s="1011"/>
      <c r="CO123" s="1012"/>
      <c r="CP123" s="1020" t="s">
        <v>472</v>
      </c>
      <c r="CQ123" s="1021"/>
      <c r="CR123" s="1021"/>
      <c r="CS123" s="1021"/>
      <c r="CT123" s="1021"/>
      <c r="CU123" s="1021"/>
      <c r="CV123" s="1021"/>
      <c r="CW123" s="1021"/>
      <c r="CX123" s="1021"/>
      <c r="CY123" s="1021"/>
      <c r="CZ123" s="1021"/>
      <c r="DA123" s="1021"/>
      <c r="DB123" s="1021"/>
      <c r="DC123" s="1021"/>
      <c r="DD123" s="1021"/>
      <c r="DE123" s="1021"/>
      <c r="DF123" s="1022"/>
      <c r="DG123" s="959" t="s">
        <v>139</v>
      </c>
      <c r="DH123" s="960"/>
      <c r="DI123" s="960"/>
      <c r="DJ123" s="960"/>
      <c r="DK123" s="961"/>
      <c r="DL123" s="962" t="s">
        <v>139</v>
      </c>
      <c r="DM123" s="960"/>
      <c r="DN123" s="960"/>
      <c r="DO123" s="960"/>
      <c r="DP123" s="961"/>
      <c r="DQ123" s="962" t="s">
        <v>139</v>
      </c>
      <c r="DR123" s="960"/>
      <c r="DS123" s="960"/>
      <c r="DT123" s="960"/>
      <c r="DU123" s="961"/>
      <c r="DV123" s="963" t="s">
        <v>139</v>
      </c>
      <c r="DW123" s="964"/>
      <c r="DX123" s="964"/>
      <c r="DY123" s="964"/>
      <c r="DZ123" s="965"/>
    </row>
    <row r="124" spans="1:130" s="230" customFormat="1" ht="26.25" customHeight="1" thickBot="1" x14ac:dyDescent="0.25">
      <c r="A124" s="1058"/>
      <c r="B124" s="950"/>
      <c r="C124" s="923" t="s">
        <v>459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139</v>
      </c>
      <c r="AB124" s="960"/>
      <c r="AC124" s="960"/>
      <c r="AD124" s="960"/>
      <c r="AE124" s="961"/>
      <c r="AF124" s="962" t="s">
        <v>139</v>
      </c>
      <c r="AG124" s="960"/>
      <c r="AH124" s="960"/>
      <c r="AI124" s="960"/>
      <c r="AJ124" s="961"/>
      <c r="AK124" s="962" t="s">
        <v>139</v>
      </c>
      <c r="AL124" s="960"/>
      <c r="AM124" s="960"/>
      <c r="AN124" s="960"/>
      <c r="AO124" s="961"/>
      <c r="AP124" s="963" t="s">
        <v>139</v>
      </c>
      <c r="AQ124" s="964"/>
      <c r="AR124" s="964"/>
      <c r="AS124" s="964"/>
      <c r="AT124" s="965"/>
      <c r="AU124" s="1060" t="s">
        <v>473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53.6</v>
      </c>
      <c r="BR124" s="1028"/>
      <c r="BS124" s="1028"/>
      <c r="BT124" s="1028"/>
      <c r="BU124" s="1028"/>
      <c r="BV124" s="1028">
        <v>32.9</v>
      </c>
      <c r="BW124" s="1028"/>
      <c r="BX124" s="1028"/>
      <c r="BY124" s="1028"/>
      <c r="BZ124" s="1028"/>
      <c r="CA124" s="1028">
        <v>26.6</v>
      </c>
      <c r="CB124" s="1028"/>
      <c r="CC124" s="1028"/>
      <c r="CD124" s="1028"/>
      <c r="CE124" s="1028"/>
      <c r="CF124" s="1029"/>
      <c r="CG124" s="1030"/>
      <c r="CH124" s="1030"/>
      <c r="CI124" s="1030"/>
      <c r="CJ124" s="1031"/>
      <c r="CK124" s="1013"/>
      <c r="CL124" s="1013"/>
      <c r="CM124" s="1013"/>
      <c r="CN124" s="1013"/>
      <c r="CO124" s="1014"/>
      <c r="CP124" s="1020" t="s">
        <v>474</v>
      </c>
      <c r="CQ124" s="1021"/>
      <c r="CR124" s="1021"/>
      <c r="CS124" s="1021"/>
      <c r="CT124" s="1021"/>
      <c r="CU124" s="1021"/>
      <c r="CV124" s="1021"/>
      <c r="CW124" s="1021"/>
      <c r="CX124" s="1021"/>
      <c r="CY124" s="1021"/>
      <c r="CZ124" s="1021"/>
      <c r="DA124" s="1021"/>
      <c r="DB124" s="1021"/>
      <c r="DC124" s="1021"/>
      <c r="DD124" s="1021"/>
      <c r="DE124" s="1021"/>
      <c r="DF124" s="1022"/>
      <c r="DG124" s="1005" t="s">
        <v>139</v>
      </c>
      <c r="DH124" s="987"/>
      <c r="DI124" s="987"/>
      <c r="DJ124" s="987"/>
      <c r="DK124" s="988"/>
      <c r="DL124" s="986" t="s">
        <v>139</v>
      </c>
      <c r="DM124" s="987"/>
      <c r="DN124" s="987"/>
      <c r="DO124" s="987"/>
      <c r="DP124" s="988"/>
      <c r="DQ124" s="986" t="s">
        <v>139</v>
      </c>
      <c r="DR124" s="987"/>
      <c r="DS124" s="987"/>
      <c r="DT124" s="987"/>
      <c r="DU124" s="988"/>
      <c r="DV124" s="989" t="s">
        <v>139</v>
      </c>
      <c r="DW124" s="990"/>
      <c r="DX124" s="990"/>
      <c r="DY124" s="990"/>
      <c r="DZ124" s="991"/>
    </row>
    <row r="125" spans="1:130" s="230" customFormat="1" ht="26.25" customHeight="1" x14ac:dyDescent="0.2">
      <c r="A125" s="1058"/>
      <c r="B125" s="950"/>
      <c r="C125" s="923" t="s">
        <v>461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414</v>
      </c>
      <c r="AB125" s="960"/>
      <c r="AC125" s="960"/>
      <c r="AD125" s="960"/>
      <c r="AE125" s="961"/>
      <c r="AF125" s="962" t="s">
        <v>139</v>
      </c>
      <c r="AG125" s="960"/>
      <c r="AH125" s="960"/>
      <c r="AI125" s="960"/>
      <c r="AJ125" s="961"/>
      <c r="AK125" s="962" t="s">
        <v>139</v>
      </c>
      <c r="AL125" s="960"/>
      <c r="AM125" s="960"/>
      <c r="AN125" s="960"/>
      <c r="AO125" s="961"/>
      <c r="AP125" s="963" t="s">
        <v>139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475</v>
      </c>
      <c r="CL125" s="1008"/>
      <c r="CM125" s="1008"/>
      <c r="CN125" s="1008"/>
      <c r="CO125" s="1009"/>
      <c r="CP125" s="930" t="s">
        <v>476</v>
      </c>
      <c r="CQ125" s="898"/>
      <c r="CR125" s="898"/>
      <c r="CS125" s="898"/>
      <c r="CT125" s="898"/>
      <c r="CU125" s="898"/>
      <c r="CV125" s="898"/>
      <c r="CW125" s="898"/>
      <c r="CX125" s="898"/>
      <c r="CY125" s="898"/>
      <c r="CZ125" s="898"/>
      <c r="DA125" s="898"/>
      <c r="DB125" s="898"/>
      <c r="DC125" s="898"/>
      <c r="DD125" s="898"/>
      <c r="DE125" s="898"/>
      <c r="DF125" s="899"/>
      <c r="DG125" s="931" t="s">
        <v>139</v>
      </c>
      <c r="DH125" s="932"/>
      <c r="DI125" s="932"/>
      <c r="DJ125" s="932"/>
      <c r="DK125" s="932"/>
      <c r="DL125" s="932" t="s">
        <v>139</v>
      </c>
      <c r="DM125" s="932"/>
      <c r="DN125" s="932"/>
      <c r="DO125" s="932"/>
      <c r="DP125" s="932"/>
      <c r="DQ125" s="932" t="s">
        <v>414</v>
      </c>
      <c r="DR125" s="932"/>
      <c r="DS125" s="932"/>
      <c r="DT125" s="932"/>
      <c r="DU125" s="932"/>
      <c r="DV125" s="933" t="s">
        <v>139</v>
      </c>
      <c r="DW125" s="933"/>
      <c r="DX125" s="933"/>
      <c r="DY125" s="933"/>
      <c r="DZ125" s="934"/>
    </row>
    <row r="126" spans="1:130" s="230" customFormat="1" ht="26.25" customHeight="1" thickBot="1" x14ac:dyDescent="0.25">
      <c r="A126" s="1058"/>
      <c r="B126" s="950"/>
      <c r="C126" s="923" t="s">
        <v>463</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v>9271</v>
      </c>
      <c r="AB126" s="960"/>
      <c r="AC126" s="960"/>
      <c r="AD126" s="960"/>
      <c r="AE126" s="961"/>
      <c r="AF126" s="962" t="s">
        <v>139</v>
      </c>
      <c r="AG126" s="960"/>
      <c r="AH126" s="960"/>
      <c r="AI126" s="960"/>
      <c r="AJ126" s="961"/>
      <c r="AK126" s="962" t="s">
        <v>139</v>
      </c>
      <c r="AL126" s="960"/>
      <c r="AM126" s="960"/>
      <c r="AN126" s="960"/>
      <c r="AO126" s="961"/>
      <c r="AP126" s="963" t="s">
        <v>139</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477</v>
      </c>
      <c r="CQ126" s="924"/>
      <c r="CR126" s="924"/>
      <c r="CS126" s="924"/>
      <c r="CT126" s="924"/>
      <c r="CU126" s="924"/>
      <c r="CV126" s="924"/>
      <c r="CW126" s="924"/>
      <c r="CX126" s="924"/>
      <c r="CY126" s="924"/>
      <c r="CZ126" s="924"/>
      <c r="DA126" s="924"/>
      <c r="DB126" s="924"/>
      <c r="DC126" s="924"/>
      <c r="DD126" s="924"/>
      <c r="DE126" s="924"/>
      <c r="DF126" s="925"/>
      <c r="DG126" s="926">
        <v>49789</v>
      </c>
      <c r="DH126" s="927"/>
      <c r="DI126" s="927"/>
      <c r="DJ126" s="927"/>
      <c r="DK126" s="927"/>
      <c r="DL126" s="927">
        <v>54066</v>
      </c>
      <c r="DM126" s="927"/>
      <c r="DN126" s="927"/>
      <c r="DO126" s="927"/>
      <c r="DP126" s="927"/>
      <c r="DQ126" s="927">
        <v>41549</v>
      </c>
      <c r="DR126" s="927"/>
      <c r="DS126" s="927"/>
      <c r="DT126" s="927"/>
      <c r="DU126" s="927"/>
      <c r="DV126" s="928">
        <v>0.7</v>
      </c>
      <c r="DW126" s="928"/>
      <c r="DX126" s="928"/>
      <c r="DY126" s="928"/>
      <c r="DZ126" s="929"/>
    </row>
    <row r="127" spans="1:130" s="230" customFormat="1" ht="26.25" customHeight="1" x14ac:dyDescent="0.2">
      <c r="A127" s="1059"/>
      <c r="B127" s="952"/>
      <c r="C127" s="974" t="s">
        <v>478</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139</v>
      </c>
      <c r="AB127" s="960"/>
      <c r="AC127" s="960"/>
      <c r="AD127" s="960"/>
      <c r="AE127" s="961"/>
      <c r="AF127" s="962" t="s">
        <v>414</v>
      </c>
      <c r="AG127" s="960"/>
      <c r="AH127" s="960"/>
      <c r="AI127" s="960"/>
      <c r="AJ127" s="961"/>
      <c r="AK127" s="962" t="s">
        <v>414</v>
      </c>
      <c r="AL127" s="960"/>
      <c r="AM127" s="960"/>
      <c r="AN127" s="960"/>
      <c r="AO127" s="961"/>
      <c r="AP127" s="963" t="s">
        <v>414</v>
      </c>
      <c r="AQ127" s="964"/>
      <c r="AR127" s="964"/>
      <c r="AS127" s="964"/>
      <c r="AT127" s="965"/>
      <c r="AU127" s="232"/>
      <c r="AV127" s="232"/>
      <c r="AW127" s="232"/>
      <c r="AX127" s="1032" t="s">
        <v>479</v>
      </c>
      <c r="AY127" s="1033"/>
      <c r="AZ127" s="1033"/>
      <c r="BA127" s="1033"/>
      <c r="BB127" s="1033"/>
      <c r="BC127" s="1033"/>
      <c r="BD127" s="1033"/>
      <c r="BE127" s="1034"/>
      <c r="BF127" s="1035" t="s">
        <v>480</v>
      </c>
      <c r="BG127" s="1033"/>
      <c r="BH127" s="1033"/>
      <c r="BI127" s="1033"/>
      <c r="BJ127" s="1033"/>
      <c r="BK127" s="1033"/>
      <c r="BL127" s="1034"/>
      <c r="BM127" s="1035" t="s">
        <v>481</v>
      </c>
      <c r="BN127" s="1033"/>
      <c r="BO127" s="1033"/>
      <c r="BP127" s="1033"/>
      <c r="BQ127" s="1033"/>
      <c r="BR127" s="1033"/>
      <c r="BS127" s="1034"/>
      <c r="BT127" s="1035" t="s">
        <v>482</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483</v>
      </c>
      <c r="CQ127" s="924"/>
      <c r="CR127" s="924"/>
      <c r="CS127" s="924"/>
      <c r="CT127" s="924"/>
      <c r="CU127" s="924"/>
      <c r="CV127" s="924"/>
      <c r="CW127" s="924"/>
      <c r="CX127" s="924"/>
      <c r="CY127" s="924"/>
      <c r="CZ127" s="924"/>
      <c r="DA127" s="924"/>
      <c r="DB127" s="924"/>
      <c r="DC127" s="924"/>
      <c r="DD127" s="924"/>
      <c r="DE127" s="924"/>
      <c r="DF127" s="925"/>
      <c r="DG127" s="926" t="s">
        <v>414</v>
      </c>
      <c r="DH127" s="927"/>
      <c r="DI127" s="927"/>
      <c r="DJ127" s="927"/>
      <c r="DK127" s="927"/>
      <c r="DL127" s="927" t="s">
        <v>414</v>
      </c>
      <c r="DM127" s="927"/>
      <c r="DN127" s="927"/>
      <c r="DO127" s="927"/>
      <c r="DP127" s="927"/>
      <c r="DQ127" s="927" t="s">
        <v>414</v>
      </c>
      <c r="DR127" s="927"/>
      <c r="DS127" s="927"/>
      <c r="DT127" s="927"/>
      <c r="DU127" s="927"/>
      <c r="DV127" s="928" t="s">
        <v>139</v>
      </c>
      <c r="DW127" s="928"/>
      <c r="DX127" s="928"/>
      <c r="DY127" s="928"/>
      <c r="DZ127" s="929"/>
    </row>
    <row r="128" spans="1:130" s="230" customFormat="1" ht="26.25" customHeight="1" thickBot="1" x14ac:dyDescent="0.25">
      <c r="A128" s="1042" t="s">
        <v>484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485</v>
      </c>
      <c r="X128" s="1044"/>
      <c r="Y128" s="1044"/>
      <c r="Z128" s="1045"/>
      <c r="AA128" s="1046">
        <v>70917</v>
      </c>
      <c r="AB128" s="1047"/>
      <c r="AC128" s="1047"/>
      <c r="AD128" s="1047"/>
      <c r="AE128" s="1048"/>
      <c r="AF128" s="1049">
        <v>69776</v>
      </c>
      <c r="AG128" s="1047"/>
      <c r="AH128" s="1047"/>
      <c r="AI128" s="1047"/>
      <c r="AJ128" s="1048"/>
      <c r="AK128" s="1049">
        <v>67324</v>
      </c>
      <c r="AL128" s="1047"/>
      <c r="AM128" s="1047"/>
      <c r="AN128" s="1047"/>
      <c r="AO128" s="1048"/>
      <c r="AP128" s="1050"/>
      <c r="AQ128" s="1051"/>
      <c r="AR128" s="1051"/>
      <c r="AS128" s="1051"/>
      <c r="AT128" s="1052"/>
      <c r="AU128" s="232"/>
      <c r="AV128" s="232"/>
      <c r="AW128" s="232"/>
      <c r="AX128" s="897" t="s">
        <v>486</v>
      </c>
      <c r="AY128" s="898"/>
      <c r="AZ128" s="898"/>
      <c r="BA128" s="898"/>
      <c r="BB128" s="898"/>
      <c r="BC128" s="898"/>
      <c r="BD128" s="898"/>
      <c r="BE128" s="899"/>
      <c r="BF128" s="1053" t="s">
        <v>414</v>
      </c>
      <c r="BG128" s="1054"/>
      <c r="BH128" s="1054"/>
      <c r="BI128" s="1054"/>
      <c r="BJ128" s="1054"/>
      <c r="BK128" s="1054"/>
      <c r="BL128" s="1055"/>
      <c r="BM128" s="1053">
        <v>13.92</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487</v>
      </c>
      <c r="CQ128" s="726"/>
      <c r="CR128" s="726"/>
      <c r="CS128" s="726"/>
      <c r="CT128" s="726"/>
      <c r="CU128" s="726"/>
      <c r="CV128" s="726"/>
      <c r="CW128" s="726"/>
      <c r="CX128" s="726"/>
      <c r="CY128" s="726"/>
      <c r="CZ128" s="726"/>
      <c r="DA128" s="726"/>
      <c r="DB128" s="726"/>
      <c r="DC128" s="726"/>
      <c r="DD128" s="726"/>
      <c r="DE128" s="726"/>
      <c r="DF128" s="1037"/>
      <c r="DG128" s="1038">
        <v>13129</v>
      </c>
      <c r="DH128" s="1039"/>
      <c r="DI128" s="1039"/>
      <c r="DJ128" s="1039"/>
      <c r="DK128" s="1039"/>
      <c r="DL128" s="1039">
        <v>12119</v>
      </c>
      <c r="DM128" s="1039"/>
      <c r="DN128" s="1039"/>
      <c r="DO128" s="1039"/>
      <c r="DP128" s="1039"/>
      <c r="DQ128" s="1039" t="s">
        <v>414</v>
      </c>
      <c r="DR128" s="1039"/>
      <c r="DS128" s="1039"/>
      <c r="DT128" s="1039"/>
      <c r="DU128" s="1039"/>
      <c r="DV128" s="1040" t="s">
        <v>139</v>
      </c>
      <c r="DW128" s="1040"/>
      <c r="DX128" s="1040"/>
      <c r="DY128" s="1040"/>
      <c r="DZ128" s="1041"/>
    </row>
    <row r="129" spans="1:131" s="230" customFormat="1" ht="26.25" customHeight="1" x14ac:dyDescent="0.2">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488</v>
      </c>
      <c r="X129" s="1072"/>
      <c r="Y129" s="1072"/>
      <c r="Z129" s="1073"/>
      <c r="AA129" s="959">
        <v>7382022</v>
      </c>
      <c r="AB129" s="960"/>
      <c r="AC129" s="960"/>
      <c r="AD129" s="960"/>
      <c r="AE129" s="961"/>
      <c r="AF129" s="962">
        <v>7652559</v>
      </c>
      <c r="AG129" s="960"/>
      <c r="AH129" s="960"/>
      <c r="AI129" s="960"/>
      <c r="AJ129" s="961"/>
      <c r="AK129" s="962">
        <v>7404385</v>
      </c>
      <c r="AL129" s="960"/>
      <c r="AM129" s="960"/>
      <c r="AN129" s="960"/>
      <c r="AO129" s="961"/>
      <c r="AP129" s="1074"/>
      <c r="AQ129" s="1075"/>
      <c r="AR129" s="1075"/>
      <c r="AS129" s="1075"/>
      <c r="AT129" s="1076"/>
      <c r="AU129" s="233"/>
      <c r="AV129" s="233"/>
      <c r="AW129" s="233"/>
      <c r="AX129" s="1066" t="s">
        <v>489</v>
      </c>
      <c r="AY129" s="924"/>
      <c r="AZ129" s="924"/>
      <c r="BA129" s="924"/>
      <c r="BB129" s="924"/>
      <c r="BC129" s="924"/>
      <c r="BD129" s="924"/>
      <c r="BE129" s="925"/>
      <c r="BF129" s="1067" t="s">
        <v>139</v>
      </c>
      <c r="BG129" s="1068"/>
      <c r="BH129" s="1068"/>
      <c r="BI129" s="1068"/>
      <c r="BJ129" s="1068"/>
      <c r="BK129" s="1068"/>
      <c r="BL129" s="1069"/>
      <c r="BM129" s="1067">
        <v>18.920000000000002</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490</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491</v>
      </c>
      <c r="X130" s="1072"/>
      <c r="Y130" s="1072"/>
      <c r="Z130" s="1073"/>
      <c r="AA130" s="959">
        <v>1580759</v>
      </c>
      <c r="AB130" s="960"/>
      <c r="AC130" s="960"/>
      <c r="AD130" s="960"/>
      <c r="AE130" s="961"/>
      <c r="AF130" s="962">
        <v>1547763</v>
      </c>
      <c r="AG130" s="960"/>
      <c r="AH130" s="960"/>
      <c r="AI130" s="960"/>
      <c r="AJ130" s="961"/>
      <c r="AK130" s="962">
        <v>1501315</v>
      </c>
      <c r="AL130" s="960"/>
      <c r="AM130" s="960"/>
      <c r="AN130" s="960"/>
      <c r="AO130" s="961"/>
      <c r="AP130" s="1074"/>
      <c r="AQ130" s="1075"/>
      <c r="AR130" s="1075"/>
      <c r="AS130" s="1075"/>
      <c r="AT130" s="1076"/>
      <c r="AU130" s="233"/>
      <c r="AV130" s="233"/>
      <c r="AW130" s="233"/>
      <c r="AX130" s="1066" t="s">
        <v>492</v>
      </c>
      <c r="AY130" s="924"/>
      <c r="AZ130" s="924"/>
      <c r="BA130" s="924"/>
      <c r="BB130" s="924"/>
      <c r="BC130" s="924"/>
      <c r="BD130" s="924"/>
      <c r="BE130" s="925"/>
      <c r="BF130" s="1102">
        <v>10.8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493</v>
      </c>
      <c r="X131" s="1109"/>
      <c r="Y131" s="1109"/>
      <c r="Z131" s="1110"/>
      <c r="AA131" s="1005">
        <v>5801263</v>
      </c>
      <c r="AB131" s="987"/>
      <c r="AC131" s="987"/>
      <c r="AD131" s="987"/>
      <c r="AE131" s="988"/>
      <c r="AF131" s="986">
        <v>6104796</v>
      </c>
      <c r="AG131" s="987"/>
      <c r="AH131" s="987"/>
      <c r="AI131" s="987"/>
      <c r="AJ131" s="988"/>
      <c r="AK131" s="986">
        <v>5903070</v>
      </c>
      <c r="AL131" s="987"/>
      <c r="AM131" s="987"/>
      <c r="AN131" s="987"/>
      <c r="AO131" s="988"/>
      <c r="AP131" s="1111"/>
      <c r="AQ131" s="1112"/>
      <c r="AR131" s="1112"/>
      <c r="AS131" s="1112"/>
      <c r="AT131" s="1113"/>
      <c r="AU131" s="233"/>
      <c r="AV131" s="233"/>
      <c r="AW131" s="233"/>
      <c r="AX131" s="1084" t="s">
        <v>494</v>
      </c>
      <c r="AY131" s="726"/>
      <c r="AZ131" s="726"/>
      <c r="BA131" s="726"/>
      <c r="BB131" s="726"/>
      <c r="BC131" s="726"/>
      <c r="BD131" s="726"/>
      <c r="BE131" s="1037"/>
      <c r="BF131" s="1085">
        <v>26.6</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495</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496</v>
      </c>
      <c r="W132" s="1095"/>
      <c r="X132" s="1095"/>
      <c r="Y132" s="1095"/>
      <c r="Z132" s="1096"/>
      <c r="AA132" s="1097">
        <v>11.03230452</v>
      </c>
      <c r="AB132" s="1098"/>
      <c r="AC132" s="1098"/>
      <c r="AD132" s="1098"/>
      <c r="AE132" s="1099"/>
      <c r="AF132" s="1100">
        <v>10.23575563</v>
      </c>
      <c r="AG132" s="1098"/>
      <c r="AH132" s="1098"/>
      <c r="AI132" s="1098"/>
      <c r="AJ132" s="1099"/>
      <c r="AK132" s="1100">
        <v>11.26061524</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497</v>
      </c>
      <c r="W133" s="1078"/>
      <c r="X133" s="1078"/>
      <c r="Y133" s="1078"/>
      <c r="Z133" s="1079"/>
      <c r="AA133" s="1080">
        <v>11.7</v>
      </c>
      <c r="AB133" s="1081"/>
      <c r="AC133" s="1081"/>
      <c r="AD133" s="1081"/>
      <c r="AE133" s="1082"/>
      <c r="AF133" s="1080">
        <v>11</v>
      </c>
      <c r="AG133" s="1081"/>
      <c r="AH133" s="1081"/>
      <c r="AI133" s="1081"/>
      <c r="AJ133" s="1082"/>
      <c r="AK133" s="1080">
        <v>10.8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lwJCsk0gxXS0V8Sl8tWGw8bgVNqspmWqf8+PO4FA4sbop71N2drbfGgxbu15XnnJkNJDBK5F3qaxMQc1ICsEA==" saltValue="11v/HAaweaLfPNc+sne6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 zoomScale="85" zoomScaleNormal="85" zoomScaleSheetLayoutView="85" workbookViewId="1"/>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yM0QxMNzcZR+RTtuRdnz0MD16H80jI74wH0ik0NaImvUdINMJyAllVZQlub68RncwqC314C8Tlb6cPUb/cU0w==" saltValue="gx+wzW9qGAG/90xvBFI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85" zoomScaleNormal="85" workbookViewId="0"/>
    <sheetView zoomScale="85" zoomScaleNormal="85" zoomScaleSheetLayoutView="85" workbookViewId="1"/>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e7aH8tn+RLVmymVmktWGu6twd+l3XVPXLwjTjGWrMyArXY0iFfK3zDb5g53EiLTXLLLPYrKaMqHSWMSTAD3Tg==" saltValue="oUUvjZISqWYVyXWGz8uWR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85" zoomScaleNormal="85" workbookViewId="0">
      <selection activeCell="AL43" sqref="AL43"/>
    </sheetView>
    <sheetView zoomScale="85" zoomScaleNormal="85" zoomScaleSheetLayoutView="85" workbookViewId="1"/>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506</v>
      </c>
      <c r="AL9" s="1118"/>
      <c r="AM9" s="1118"/>
      <c r="AN9" s="1119"/>
      <c r="AO9" s="281">
        <v>1912384</v>
      </c>
      <c r="AP9" s="281">
        <v>96114</v>
      </c>
      <c r="AQ9" s="282">
        <v>76332</v>
      </c>
      <c r="AR9" s="283">
        <v>25.9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507</v>
      </c>
      <c r="AL10" s="1118"/>
      <c r="AM10" s="1118"/>
      <c r="AN10" s="1119"/>
      <c r="AO10" s="284">
        <v>287355</v>
      </c>
      <c r="AP10" s="284">
        <v>14442</v>
      </c>
      <c r="AQ10" s="285">
        <v>8203</v>
      </c>
      <c r="AR10" s="286">
        <v>76.099999999999994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508</v>
      </c>
      <c r="AL11" s="1118"/>
      <c r="AM11" s="1118"/>
      <c r="AN11" s="1119"/>
      <c r="AO11" s="284">
        <v>19821</v>
      </c>
      <c r="AP11" s="284">
        <v>996</v>
      </c>
      <c r="AQ11" s="285">
        <v>546</v>
      </c>
      <c r="AR11" s="286">
        <v>82.4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509</v>
      </c>
      <c r="AL12" s="1118"/>
      <c r="AM12" s="1118"/>
      <c r="AN12" s="1119"/>
      <c r="AO12" s="284" t="s">
        <v>510</v>
      </c>
      <c r="AP12" s="284" t="s">
        <v>510</v>
      </c>
      <c r="AQ12" s="285">
        <v>4</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511</v>
      </c>
      <c r="AL13" s="1118"/>
      <c r="AM13" s="1118"/>
      <c r="AN13" s="1119"/>
      <c r="AO13" s="284">
        <v>110704</v>
      </c>
      <c r="AP13" s="284">
        <v>5564</v>
      </c>
      <c r="AQ13" s="285">
        <v>2795</v>
      </c>
      <c r="AR13" s="286">
        <v>99.1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512</v>
      </c>
      <c r="AL14" s="1118"/>
      <c r="AM14" s="1118"/>
      <c r="AN14" s="1119"/>
      <c r="AO14" s="284">
        <v>32546</v>
      </c>
      <c r="AP14" s="284">
        <v>1636</v>
      </c>
      <c r="AQ14" s="285">
        <v>1229</v>
      </c>
      <c r="AR14" s="286">
        <v>33.1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513</v>
      </c>
      <c r="AL15" s="1121"/>
      <c r="AM15" s="1121"/>
      <c r="AN15" s="1122"/>
      <c r="AO15" s="284">
        <v>-150801</v>
      </c>
      <c r="AP15" s="284">
        <v>-7579</v>
      </c>
      <c r="AQ15" s="285">
        <v>-5192</v>
      </c>
      <c r="AR15" s="286">
        <v>46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188</v>
      </c>
      <c r="AL16" s="1121"/>
      <c r="AM16" s="1121"/>
      <c r="AN16" s="1122"/>
      <c r="AO16" s="284">
        <v>2212009</v>
      </c>
      <c r="AP16" s="284">
        <v>111173</v>
      </c>
      <c r="AQ16" s="285">
        <v>83916</v>
      </c>
      <c r="AR16" s="286">
        <v>32.5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518</v>
      </c>
      <c r="AL21" s="1124"/>
      <c r="AM21" s="1124"/>
      <c r="AN21" s="1125"/>
      <c r="AO21" s="297">
        <v>9.5</v>
      </c>
      <c r="AP21" s="298">
        <v>7.81</v>
      </c>
      <c r="AQ21" s="299">
        <v>1.69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519</v>
      </c>
      <c r="AL22" s="1124"/>
      <c r="AM22" s="1124"/>
      <c r="AN22" s="1125"/>
      <c r="AO22" s="302">
        <v>96.4</v>
      </c>
      <c r="AP22" s="303">
        <v>97.3</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520</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523</v>
      </c>
      <c r="AL32" s="1132"/>
      <c r="AM32" s="1132"/>
      <c r="AN32" s="1133"/>
      <c r="AO32" s="312">
        <v>1571133</v>
      </c>
      <c r="AP32" s="312">
        <v>78963</v>
      </c>
      <c r="AQ32" s="313">
        <v>34996</v>
      </c>
      <c r="AR32" s="314">
        <v>125.6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524</v>
      </c>
      <c r="AL33" s="1132"/>
      <c r="AM33" s="1132"/>
      <c r="AN33" s="1133"/>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525</v>
      </c>
      <c r="AL34" s="1132"/>
      <c r="AM34" s="1132"/>
      <c r="AN34" s="1133"/>
      <c r="AO34" s="312" t="s">
        <v>510</v>
      </c>
      <c r="AP34" s="312" t="s">
        <v>510</v>
      </c>
      <c r="AQ34" s="313" t="s">
        <v>510</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526</v>
      </c>
      <c r="AL35" s="1132"/>
      <c r="AM35" s="1132"/>
      <c r="AN35" s="1133"/>
      <c r="AO35" s="312">
        <v>657580</v>
      </c>
      <c r="AP35" s="312">
        <v>33049</v>
      </c>
      <c r="AQ35" s="313">
        <v>11520</v>
      </c>
      <c r="AR35" s="314">
        <v>186.9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527</v>
      </c>
      <c r="AL36" s="1132"/>
      <c r="AM36" s="1132"/>
      <c r="AN36" s="1133"/>
      <c r="AO36" s="312">
        <v>2134</v>
      </c>
      <c r="AP36" s="312">
        <v>107</v>
      </c>
      <c r="AQ36" s="313">
        <v>3057</v>
      </c>
      <c r="AR36" s="314">
        <v>-96.5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528</v>
      </c>
      <c r="AL37" s="1132"/>
      <c r="AM37" s="1132"/>
      <c r="AN37" s="1133"/>
      <c r="AO37" s="312">
        <v>2514</v>
      </c>
      <c r="AP37" s="312">
        <v>126</v>
      </c>
      <c r="AQ37" s="313">
        <v>208</v>
      </c>
      <c r="AR37" s="314">
        <v>-39.4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529</v>
      </c>
      <c r="AL38" s="1135"/>
      <c r="AM38" s="1135"/>
      <c r="AN38" s="1136"/>
      <c r="AO38" s="315" t="s">
        <v>510</v>
      </c>
      <c r="AP38" s="315" t="s">
        <v>510</v>
      </c>
      <c r="AQ38" s="316">
        <v>0</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530</v>
      </c>
      <c r="AL39" s="1135"/>
      <c r="AM39" s="1135"/>
      <c r="AN39" s="1136"/>
      <c r="AO39" s="312">
        <v>-67324</v>
      </c>
      <c r="AP39" s="312">
        <v>-3384</v>
      </c>
      <c r="AQ39" s="313">
        <v>-2483</v>
      </c>
      <c r="AR39" s="314">
        <v>36.299999999999997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531</v>
      </c>
      <c r="AL40" s="1132"/>
      <c r="AM40" s="1132"/>
      <c r="AN40" s="1133"/>
      <c r="AO40" s="312">
        <v>-1501315</v>
      </c>
      <c r="AP40" s="312">
        <v>-75454</v>
      </c>
      <c r="AQ40" s="313">
        <v>-31447</v>
      </c>
      <c r="AR40" s="314">
        <v>139.9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301</v>
      </c>
      <c r="AL41" s="1138"/>
      <c r="AM41" s="1138"/>
      <c r="AN41" s="1139"/>
      <c r="AO41" s="312">
        <v>664722</v>
      </c>
      <c r="AP41" s="312">
        <v>33408</v>
      </c>
      <c r="AQ41" s="313">
        <v>15852</v>
      </c>
      <c r="AR41" s="314">
        <v>110.7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501</v>
      </c>
      <c r="AN49" s="1128" t="s">
        <v>535</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2526643</v>
      </c>
      <c r="AN51" s="334">
        <v>118172</v>
      </c>
      <c r="AO51" s="335">
        <v>78.900000000000006</v>
      </c>
      <c r="AP51" s="336">
        <v>53869</v>
      </c>
      <c r="AQ51" s="337">
        <v>0.4</v>
      </c>
      <c r="AR51" s="338">
        <v>78.5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2122770</v>
      </c>
      <c r="AN52" s="342">
        <v>99283</v>
      </c>
      <c r="AO52" s="343">
        <v>151.1</v>
      </c>
      <c r="AP52" s="344">
        <v>35046</v>
      </c>
      <c r="AQ52" s="345">
        <v>7.1</v>
      </c>
      <c r="AR52" s="346">
        <v>144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2745603</v>
      </c>
      <c r="AN53" s="334">
        <v>130768</v>
      </c>
      <c r="AO53" s="335">
        <v>10.7</v>
      </c>
      <c r="AP53" s="336">
        <v>59119</v>
      </c>
      <c r="AQ53" s="337">
        <v>9.6999999999999993</v>
      </c>
      <c r="AR53" s="338">
        <v>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1852105</v>
      </c>
      <c r="AN54" s="342">
        <v>88212</v>
      </c>
      <c r="AO54" s="343">
        <v>-11.2</v>
      </c>
      <c r="AP54" s="344">
        <v>29900</v>
      </c>
      <c r="AQ54" s="345">
        <v>-14.7</v>
      </c>
      <c r="AR54" s="346">
        <v>3.5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1229621</v>
      </c>
      <c r="AN55" s="334">
        <v>59529</v>
      </c>
      <c r="AO55" s="335">
        <v>-54.5</v>
      </c>
      <c r="AP55" s="336">
        <v>53895</v>
      </c>
      <c r="AQ55" s="337">
        <v>-8.8000000000000007</v>
      </c>
      <c r="AR55" s="338">
        <v>-45.7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829847</v>
      </c>
      <c r="AN56" s="342">
        <v>40175</v>
      </c>
      <c r="AO56" s="343">
        <v>-54.5</v>
      </c>
      <c r="AP56" s="344">
        <v>31224</v>
      </c>
      <c r="AQ56" s="345">
        <v>4.4000000000000004</v>
      </c>
      <c r="AR56" s="346">
        <v>-58.9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899154</v>
      </c>
      <c r="AN57" s="334">
        <v>44278</v>
      </c>
      <c r="AO57" s="335">
        <v>-25.6</v>
      </c>
      <c r="AP57" s="336">
        <v>56181</v>
      </c>
      <c r="AQ57" s="337">
        <v>4.2</v>
      </c>
      <c r="AR57" s="338">
        <v>-29.8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516601</v>
      </c>
      <c r="AN58" s="342">
        <v>25440</v>
      </c>
      <c r="AO58" s="343">
        <v>-36.700000000000003</v>
      </c>
      <c r="AP58" s="344">
        <v>32039</v>
      </c>
      <c r="AQ58" s="345">
        <v>2.6</v>
      </c>
      <c r="AR58" s="346">
        <v>-39.299999999999997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1433352</v>
      </c>
      <c r="AN59" s="334">
        <v>72039</v>
      </c>
      <c r="AO59" s="335">
        <v>62.7</v>
      </c>
      <c r="AP59" s="336">
        <v>47730</v>
      </c>
      <c r="AQ59" s="337">
        <v>-15</v>
      </c>
      <c r="AR59" s="338">
        <v>77.7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737054</v>
      </c>
      <c r="AN60" s="342">
        <v>37043</v>
      </c>
      <c r="AO60" s="343">
        <v>45.6</v>
      </c>
      <c r="AP60" s="344">
        <v>26378</v>
      </c>
      <c r="AQ60" s="345">
        <v>-17.7</v>
      </c>
      <c r="AR60" s="346">
        <v>63.3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1766875</v>
      </c>
      <c r="AN61" s="349">
        <v>84957</v>
      </c>
      <c r="AO61" s="350">
        <v>14.4</v>
      </c>
      <c r="AP61" s="351">
        <v>54159</v>
      </c>
      <c r="AQ61" s="352">
        <v>-1.9</v>
      </c>
      <c r="AR61" s="338">
        <v>16.3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1211675</v>
      </c>
      <c r="AN62" s="342">
        <v>58031</v>
      </c>
      <c r="AO62" s="343">
        <v>18.899999999999999</v>
      </c>
      <c r="AP62" s="344">
        <v>30917</v>
      </c>
      <c r="AQ62" s="345">
        <v>-3.7</v>
      </c>
      <c r="AR62" s="346">
        <v>22.6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NXDiLc5YI9szUdoV9tOj8bltUU91MjWkN8qxEcZ6rTlt6mCdfRZRiwwXIUkxm5cEplGPYjmWvOYy44SJ4Nl4g==" saltValue="qHZktN0WbOToyTtnejdm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85" zoomScaleNormal="85" workbookViewId="0"/>
    <sheetView zoomScale="85" zoomScaleNormal="85" zoomScaleSheetLayoutView="85" workbookViewId="1"/>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bkC5+Fpz+Zkow0XDyN9dhpgnohYHzqiE05eLHZMbzA21y0V33eJ9MZLpoHjaVhRH4cwb1a6KGPtQxBui8vr/ow==" saltValue="rZCRiiTDSKRC3/Yel9w9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85" zoomScaleNormal="85" workbookViewId="0"/>
    <sheetView zoomScale="85" zoomScaleNormal="85" zoomScaleSheetLayoutView="85" workbookViewId="1"/>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rxGYN+2E6mioE+A8qqz443KaGPFX3BCSgsTXrFDwvGGeTYVe5RVeSbr6bM0c1JqdByl6k+HkZvLy4xVAB2NPig==" saltValue="d589Snz1q3B/t7DK7Dj9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85" zoomScaleNormal="85" workbookViewId="0"/>
    <sheetView zoomScale="85" zoomScaleNormal="85" zoomScaleSheetLayoutView="85" workbookViewId="1"/>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0" t="s">
        <v>3</v>
      </c>
      <c r="D47" s="1140"/>
      <c r="E47" s="1141"/>
      <c r="F47" s="11">
        <v>16.899999999999999</v>
      </c>
      <c r="G47" s="12">
        <v>17.36</v>
      </c>
      <c r="H47" s="12">
        <v>19.91</v>
      </c>
      <c r="I47" s="12">
        <v>24.46</v>
      </c>
      <c r="J47" s="13">
        <v>25.32</v>
      </c>
    </row>
    <row r="48" spans="2:10" ht="57.75" customHeight="1" x14ac:dyDescent="0.2">
      <c r="B48" s="14"/>
      <c r="C48" s="1142" t="s">
        <v>4</v>
      </c>
      <c r="D48" s="1142"/>
      <c r="E48" s="1143"/>
      <c r="F48" s="15">
        <v>9.0399999999999991</v>
      </c>
      <c r="G48" s="16">
        <v>12.5</v>
      </c>
      <c r="H48" s="16">
        <v>9.23</v>
      </c>
      <c r="I48" s="16">
        <v>10.45</v>
      </c>
      <c r="J48" s="17">
        <v>11.78</v>
      </c>
    </row>
    <row r="49" spans="2:10" ht="57.75" customHeight="1" thickBot="1" x14ac:dyDescent="0.25">
      <c r="B49" s="18"/>
      <c r="C49" s="1144" t="s">
        <v>5</v>
      </c>
      <c r="D49" s="1144"/>
      <c r="E49" s="1145"/>
      <c r="F49" s="19" t="s">
        <v>556</v>
      </c>
      <c r="G49" s="20">
        <v>3.88</v>
      </c>
      <c r="H49" s="20">
        <v>0.13</v>
      </c>
      <c r="I49" s="20">
        <v>6.8</v>
      </c>
      <c r="J49" s="21">
        <v>1.02</v>
      </c>
    </row>
    <row r="50" spans="2:10" ht="13.2" x14ac:dyDescent="0.2"/>
  </sheetData>
  <sheetProtection algorithmName="SHA-512" hashValue="fTHmZYDzPzPhtr5HMf8nZSscxgh5tbxtsOQVSk5EKkjwVDsdvNraNWTCeryeNm41HSdnBWLkB/0u64nahh52Bw==" saltValue="rTGn5fFB9EXJcfznl7Ha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2024-03-18T00:48:32Z</cp:lastPrinted>
  <dcterms:created xsi:type="dcterms:W3CDTF">2024-02-05T00:09:44Z</dcterms:created>
  <dcterms:modified xsi:type="dcterms:W3CDTF">2024-03-18T00:51:03Z</dcterms:modified>
  <cp:category/>
</cp:coreProperties>
</file>