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政\決算関係\財政状況資料集\R4分（R5）\060305_令和4年度財政状況資料集の作成等について\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<sst xmlns="http://schemas.openxmlformats.org/spreadsheetml/2006/main" count="1138" uniqueCount="614">
  <si>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</si>
  <si>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</si>
  <si>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</si>
  <si>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</si>
  <si>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</si>
  <si>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</si>
  <si>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</si>
  <si>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</si>
  <si>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</si>
  <si>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</si>
  <si>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</si>
  <si>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</si>
  <si>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</si>
  <si>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</si>
  <si>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</si>
  <si>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</si>
  <si>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</si>
  <si>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</si>
  <si>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</si>
  <si>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</si>
  <si>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</si>
  <si>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</si>
  <si>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</si>
  <si>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</si>
  <si>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</si>
  <si>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</si>
  <si>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</si>
  <si>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</si>
  <si>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</si>
  <si>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</si>
  <si>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</si>
  <si>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</si>
  <si>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</si>
  <si>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</si>
  <si>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</si>
  <si>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</si>
  <si>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</si>
  <si>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</si>
  <si>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</si>
  <si>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</si>
  <si>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</si>
  <si>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</si>
  <si>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</si>
  <si>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</si>
  <si>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</si>
  <si>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</si>
  <si>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</si>
  <si>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</si>
  <si>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</si>
  <si>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</si>
  <si>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</si>
  <si>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</si>
  <si>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</si>
  <si>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</si>
  <si>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</si>
  <si>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</si>
  <si>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</si>
  <si>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</si>
  <si>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</si>
  <si>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</si>
  <si>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</si>
  <si>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</si>
  <si>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</si>
  <si>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</si>
  <si>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</si>
  <si>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</si>
  <si>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</si>
  <si>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</si>
  <si>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</si>
  <si>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</si>
  <si>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</si>
  <si>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</si>
  <si>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</si>
  <si>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</si>
  <si>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</si>
  <si>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</si>
  <si>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</si>
  <si>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</si>
  <si>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</si>
  <si>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</si>
  <si>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</si>
  <si>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</si>
  <si>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</si>
  <si>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</si>
  <si>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</si>
  <si>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</si>
  <si>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</si>
  <si>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</si>
  <si>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</si>
  <si>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</si>
  <si>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</si>
  <si>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</si>
  <si>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</si>
  <si>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</si>
  <si>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</si>
  <si>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</si>
  <si>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</si>
  <si>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</si>
  <si>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</si>
  <si>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</si>
  <si>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</si>
  <si>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</si>
  <si>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</si>
  <si>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</si>
  <si>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</si>
  <si>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</si>
  <si>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</si>
  <si>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</si>
  <si>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</si>
  <si>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</si>
  <si>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</si>
  <si>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</si>
  <si>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</si>
  <si>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</si>
  <si>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</si>
  <si>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</si>
  <si>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</si>
  <si>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</si>
  <si>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</si>
  <si>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</si>
  <si>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</si>
  <si>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</si>
  <si>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</si>
  <si>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</si>
  <si>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</si>
  <si>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</si>
  <si>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</si>
  <si>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</si>
  <si>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</si>
  <si>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</si>
  <si>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</si>
  <si>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</si>
  <si>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</si>
  <si>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</si>
  <si>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</si>
  <si>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</si>
  <si>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</si>
  <si>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</si>
  <si>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</si>
  <si>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</si>
  <si>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</si>
  <si>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</si>
  <si>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</si>
  <si>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</si>
  <si>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</si>
  <si>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</si>
  <si>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</si>
  <si>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</si>
  <si>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</si>
  <si>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</si>
  <si>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</si>
  <si>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</si>
  <si>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</si>
  <si>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</si>
  <si>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</si>
  <si>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</si>
  <si>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</si>
  <si>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</si>
  <si>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</si>
  <si>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</si>
  <si>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</si>
  <si>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</si>
  <si>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</si>
  <si>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</si>
  <si>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</si>
  <si>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</si>
  <si>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</si>
  <si>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</si>
  <si>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</si>
  <si>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</si>
  <si>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</si>
  <si>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</si>
  <si>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</si>
  <si>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</si>
  <si>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</si>
  <si>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</si>
  <si>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</si>
  <si>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</si>
  <si>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</si>
  <si>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</si>
  <si>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</si>
  <si>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</si>
  <si>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</si>
  <si>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</si>
  <si>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</si>
  <si>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</si>
  <si>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</si>
  <si>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</si>
  <si>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</si>
  <si>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</si>
  <si>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</si>
  <si>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</si>
  <si>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</si>
  <si>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</si>
  <si>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</si>
  <si>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</si>
  <si>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</si>
  <si>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</si>
  <si>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</si>
  <si>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</si>
  <si>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</si>
  <si>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</si>
  <si>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</si>
  <si>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</si>
  <si>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</si>
  <si>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</si>
  <si>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</si>
  <si>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</si>
  <si>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</si>
  <si>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</si>
  <si>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</si>
  <si>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</si>
  <si>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</si>
  <si>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</si>
  <si>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</si>
  <si>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</si>
  <si>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</si>
  <si>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</si>
  <si>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</si>
  <si>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</si>
  <si>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</si>
  <si>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</si>
  <si>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</si>
  <si>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</si>
  <si>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</si>
  <si>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</si>
  <si>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</si>
  <si>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</si>
  <si>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</si>
  <si>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</si>
  <si>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</si>
  <si>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</si>
  <si>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</si>
  <si>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</si>
  <si>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</si>
  <si>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</si>
  <si>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</si>
  <si>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</si>
  <si>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</si>
  <si>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</si>
  <si>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</si>
  <si>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</si>
  <si>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</si>
  <si>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</si>
  <si>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</si>
  <si>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</si>
  <si>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</si>
  <si>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</si>
  <si>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</si>
  <si>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</si>
  <si>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</si>
  <si>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</si>
  <si>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</si>
  <si>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</si>
  <si>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</si>
  <si>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</si>
  <si>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</si>
  <si>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</si>
  <si>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</si>
  <si>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</si>
  <si>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</si>
  <si>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</si>
  <si>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</si>
  <si>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</si>
  <si>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</si>
  <si>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</si>
  <si>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</si>
  <si>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</si>
  <si>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</si>
  <si>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</si>
  <si>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</si>
  <si>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</si>
  <si>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</si>
  <si>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</si>
  <si>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</si>
  <si>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</si>
  <si>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</si>
  <si>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</si>
  <si>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</si>
  <si>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</si>
  <si>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</si>
  <si>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</si>
  <si>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</si>
  <si>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</si>
  <si>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</si>
  <si>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</si>
  <si>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</si>
  <si>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</si>
  <si>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</si>
  <si>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</si>
  <si>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</si>
  <si>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</si>
  <si>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</si>
  <si>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</si>
  <si>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</si>
  <si>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</si>
  <si>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</si>
  <si>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</si>
  <si>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</si>
  <si>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</si>
  <si>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</si>
  <si>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</si>
  <si>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</si>
  <si>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</si>
  <si>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</si>
  <si>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</si>
  <si>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</si>
  <si>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</si>
  <si>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</si>
  <si>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</si>
  <si>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</si>
  <si>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</si>
  <si>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</si>
  <si>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</si>
  <si>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</si>
  <si>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</si>
  <si>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</si>
  <si>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</si>
  <si>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</si>
  <si>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</si>
  <si>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</si>
  <si>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</si>
  <si>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</si>
  <si>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</si>
  <si>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</si>
  <si>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</si>
  <si>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</si>
  <si>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</si>
  <si>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</si>
  <si>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</si>
  <si>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</si>
  <si>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</si>
  <si>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</si>
  <si>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</si>
  <si>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</si>
  <si>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</si>
  <si>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</si>
  <si>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</si>
  <si>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</si>
  <si>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</si>
  <si>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</si>
  <si>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</si>
  <si>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</si>
  <si>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</si>
  <si>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</si>
  <si>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</si>
  <si>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</si>
  <si>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</si>
  <si>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</si>
  <si>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</si>
  <si>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</si>
  <si>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</si>
  <si>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</si>
  <si>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</si>
  <si>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</si>
  <si>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</si>
  <si>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</si>
  <si>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</si>
  <si>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</si>
  <si>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</si>
  <si>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</si>
  <si>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</si>
  <si>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</si>
  <si>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</si>
  <si>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</si>
  <si>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</si>
  <si>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</si>
  <si>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</si>
  <si>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</si>
  <si>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</si>
  <si>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</si>
  <si>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</si>
  <si>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</si>
  <si>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</si>
  <si>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</si>
  <si>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</si>
  <si>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</si>
  <si>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</si>
  <si>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</si>
  <si>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</si>
  <si>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</si>
  <si>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</si>
  <si>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</si>
  <si>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</si>
  <si>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</si>
  <si>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</si>
  <si>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</si>
  <si>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</si>
  <si>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</si>
  <si>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</si>
  <si>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</si>
  <si>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</si>
  <si>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</si>
  <si>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</si>
  <si>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</si>
  <si>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</si>
  <si>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</si>
  <si>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</si>
  <si>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</si>
  <si>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</si>
  <si>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</si>
  <si>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</si>
  <si>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</si>
  <si>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</si>
  <si>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</si>
  <si>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</si>
  <si>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</si>
  <si>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</si>
  <si>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</si>
  <si>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</si>
  <si>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</si>
  <si>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訪問看護特別会計</t>
    <phoneticPr fontId="5"/>
  </si>
  <si>
    <t>水道事業会計</t>
    <phoneticPr fontId="5"/>
  </si>
  <si>
    <t>法適用企業</t>
    <phoneticPr fontId="5"/>
  </si>
  <si>
    <t>工業用水道事業会計</t>
    <phoneticPr fontId="5"/>
  </si>
  <si>
    <t>病院事業会計</t>
    <phoneticPr fontId="5"/>
  </si>
  <si>
    <t>老人保健施設事業会計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</si>
  <si>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</si>
  <si>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</si>
  <si>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</si>
  <si>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</si>
  <si>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</si>
  <si>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</si>
  <si>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</si>
  <si>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</si>
  <si>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</si>
  <si>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</si>
  <si>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</si>
  <si>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</si>
  <si>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</si>
  <si>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</si>
  <si>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</si>
  <si>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</si>
  <si>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</si>
  <si>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</si>
  <si>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</si>
  <si>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</si>
  <si>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</si>
  <si>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</si>
  <si>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</si>
  <si>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</si>
  <si>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</si>
  <si>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</si>
  <si>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</si>
  <si>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</si>
  <si>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</si>
  <si>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</si>
  <si>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</si>
  <si>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</si>
  <si>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</si>
  <si>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</si>
  <si>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</si>
  <si>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</si>
  <si>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</si>
  <si>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</si>
  <si>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</si>
  <si>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</si>
  <si>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</si>
  <si>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</si>
  <si>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</si>
  <si>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</si>
  <si>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</si>
  <si>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</si>
  <si>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</si>
  <si>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</si>
  <si>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</si>
  <si>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</si>
  <si>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</si>
  <si>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</si>
  <si>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</si>
  <si>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</si>
  <si>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</si>
  <si>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</si>
  <si>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</si>
  <si>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</si>
  <si>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</si>
  <si>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</si>
  <si>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</si>
  <si>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</si>
  <si>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</si>
  <si>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</si>
  <si>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</si>
  <si>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</si>
  <si>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</si>
  <si>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</si>
  <si>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</si>
  <si>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</si>
  <si>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</si>
  <si>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</si>
  <si>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</si>
  <si>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</si>
  <si>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</si>
  <si>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</si>
  <si>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</si>
  <si>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</si>
  <si>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</si>
  <si>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</si>
  <si>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</si>
  <si>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</si>
  <si>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</si>
  <si>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</si>
  <si>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</si>
  <si>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</si>
  <si>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</si>
  <si>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</si>
  <si>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</si>
  <si>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</si>
  <si>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</si>
  <si>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</si>
  <si>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</si>
  <si>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</si>
  <si>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</si>
  <si>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</si>
  <si>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</si>
  <si>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</si>
  <si>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</si>
  <si>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</si>
  <si>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</si>
  <si>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</si>
  <si>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</si>
  <si>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</si>
  <si>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</si>
  <si>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</si>
  <si>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</si>
  <si>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</si>
  <si>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</si>
  <si>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</si>
  <si>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</si>
  <si>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</si>
  <si>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</si>
  <si>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</si>
  <si>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</si>
  <si>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</si>
  <si>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</si>
  <si>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</si>
  <si>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</si>
  <si>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</si>
  <si>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</si>
  <si>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</si>
  <si>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</si>
  <si>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</si>
  <si>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</si>
  <si>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</si>
  <si>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</si>
  <si>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</si>
  <si>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</si>
  <si>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</si>
  <si>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</si>
  <si>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</si>
  <si>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</si>
  <si>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</si>
  <si>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</si>
  <si>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</si>
  <si>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</si>
  <si>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</si>
  <si>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</si>
  <si>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</si>
  <si>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</si>
  <si>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</si>
  <si>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</si>
  <si>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</si>
  <si>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3.34</t>
  </si>
  <si>
    <t>▲ 1.12</t>
  </si>
  <si>
    <t>水道事業会計</t>
  </si>
  <si>
    <t>一般会計</t>
  </si>
  <si>
    <t>病院事業会計</t>
  </si>
  <si>
    <t>国民健康保険事業特別会計</t>
  </si>
  <si>
    <t>工業用水道事業会計</t>
  </si>
  <si>
    <t>老人保健施設事業会計</t>
  </si>
  <si>
    <t>簡易水道事業特別会計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</si>
  <si>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</si>
  <si>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</si>
  <si>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</si>
  <si>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</si>
  <si>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</si>
  <si>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</si>
  <si>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</si>
  <si>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</si>
  <si>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</si>
  <si>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</si>
  <si>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</si>
  <si>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</si>
  <si>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</si>
  <si>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</si>
  <si>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</si>
  <si>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</si>
  <si>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</si>
  <si>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</si>
  <si>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</si>
  <si>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</si>
  <si>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</si>
  <si>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</si>
  <si>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</si>
  <si>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</si>
  <si>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</si>
  <si>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</si>
  <si>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t>
    <phoneticPr fontId="2"/>
  </si>
  <si>
    <t>小国いきいき街づくり公社</t>
    <rPh sb="0" eb="2">
      <t>オグニ</t>
    </rPh>
    <rPh sb="6" eb="7">
      <t>マチ</t>
    </rPh>
    <rPh sb="10" eb="12">
      <t>コウシャ</t>
    </rPh>
    <phoneticPr fontId="2"/>
  </si>
  <si>
    <t>小国町土地開発公社</t>
    <rPh sb="0" eb="3">
      <t>オグニマチ</t>
    </rPh>
    <rPh sb="3" eb="5">
      <t>トチ</t>
    </rPh>
    <rPh sb="5" eb="7">
      <t>カイハツ</t>
    </rPh>
    <rPh sb="7" eb="9">
      <t>コウシャ</t>
    </rPh>
    <phoneticPr fontId="2"/>
  </si>
  <si>
    <t>おぐに白い森</t>
    <rPh sb="3" eb="4">
      <t>シロ</t>
    </rPh>
    <rPh sb="5" eb="6">
      <t>モリ</t>
    </rPh>
    <phoneticPr fontId="2"/>
  </si>
  <si>
    <t>小国町地域総合商社</t>
    <rPh sb="0" eb="3">
      <t>オグニマチ</t>
    </rPh>
    <rPh sb="3" eb="5">
      <t>チイキ</t>
    </rPh>
    <rPh sb="5" eb="7">
      <t>ソウゴウ</t>
    </rPh>
    <rPh sb="7" eb="9">
      <t>ショウシャ</t>
    </rPh>
    <phoneticPr fontId="2"/>
  </si>
  <si>
    <t>-</t>
    <phoneticPr fontId="2"/>
  </si>
  <si>
    <t>-</t>
    <phoneticPr fontId="2"/>
  </si>
  <si>
    <t>-</t>
    <phoneticPr fontId="2"/>
  </si>
  <si>
    <t>-</t>
    <phoneticPr fontId="2"/>
  </si>
  <si>
    <t>-</t>
    <phoneticPr fontId="2"/>
  </si>
  <si>
    <t>-</t>
    <phoneticPr fontId="2"/>
  </si>
  <si>
    <t>-</t>
    <phoneticPr fontId="2"/>
  </si>
  <si>
    <t>-</t>
    <phoneticPr fontId="2"/>
  </si>
  <si>
    <t>教育環境等整備基金</t>
    <rPh sb="0" eb="2">
      <t>キョウイク</t>
    </rPh>
    <rPh sb="2" eb="4">
      <t>カンキョウ</t>
    </rPh>
    <rPh sb="4" eb="5">
      <t>トウ</t>
    </rPh>
    <rPh sb="5" eb="7">
      <t>セイビ</t>
    </rPh>
    <rPh sb="7" eb="9">
      <t>キキン</t>
    </rPh>
    <phoneticPr fontId="5"/>
  </si>
  <si>
    <t>次期総合センター整備基金</t>
    <rPh sb="0" eb="2">
      <t>ジキ</t>
    </rPh>
    <rPh sb="2" eb="4">
      <t>ソウゴウ</t>
    </rPh>
    <rPh sb="8" eb="10">
      <t>セイビ</t>
    </rPh>
    <rPh sb="10" eb="12">
      <t>キキン</t>
    </rPh>
    <phoneticPr fontId="2"/>
  </si>
  <si>
    <t>森林整備等促進基金</t>
    <rPh sb="0" eb="2">
      <t>シンリン</t>
    </rPh>
    <rPh sb="2" eb="4">
      <t>セイビ</t>
    </rPh>
    <rPh sb="4" eb="5">
      <t>トウ</t>
    </rPh>
    <rPh sb="5" eb="7">
      <t>ソクシン</t>
    </rPh>
    <rPh sb="7" eb="9">
      <t>キキン</t>
    </rPh>
    <phoneticPr fontId="2"/>
  </si>
  <si>
    <t>福祉基金</t>
    <rPh sb="0" eb="2">
      <t>フクシ</t>
    </rPh>
    <rPh sb="2" eb="4">
      <t>キキン</t>
    </rPh>
    <phoneticPr fontId="2"/>
  </si>
  <si>
    <t>白い森ふるさと応援基金</t>
    <rPh sb="0" eb="1">
      <t>シロ</t>
    </rPh>
    <rPh sb="2" eb="3">
      <t>モリ</t>
    </rPh>
    <rPh sb="7" eb="9">
      <t>オウエン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</si>
</sst>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A989-4BB9-9A57-5E6332E7D6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48927</c:v>
                </c:pt>
                <c:pt idx="1">
                  <c:v>66814</c:v>
                </c:pt>
                <c:pt idx="2">
                  <c:v>79887</c:v>
                </c:pt>
                <c:pt idx="3">
                  <c:v>73137</c:v>
                </c:pt>
                <c:pt idx="4">
                  <c:v>56014</c:v>
                </c:pt>
              </c:numCache>
            </c:numRef>
          </c:val>
          <c:smooth val="0"/>
          <c:extLst>
            <c:ext xmlns:c16="http://schemas.microsoft.com/office/drawing/2014/chart" uri="{C3380CC4-5D6E-409C-BE32-E72D297353CC}">
              <c16:uniqueId val="{00000001-A989-4BB9-9A57-5E6332E7D6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9.4499999999999993</c:v>
                </c:pt>
                <c:pt idx="1">
                  <c:v>11.91</c:v>
                </c:pt>
                <c:pt idx="2">
                  <c:v>10.61</c:v>
                </c:pt>
                <c:pt idx="3">
                  <c:v>10.67</c:v>
                </c:pt>
                <c:pt idx="4">
                  <c:v>11.55</c:v>
                </c:pt>
              </c:numCache>
            </c:numRef>
          </c:val>
          <c:extLst>
            <c:ext xmlns:c16="http://schemas.microsoft.com/office/drawing/2014/chart" uri="{C3380CC4-5D6E-409C-BE32-E72D297353CC}">
              <c16:uniqueId val="{00000000-D1F7-436E-9129-798C918997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18.03</c:v>
                </c:pt>
                <c:pt idx="1">
                  <c:v>14.76</c:v>
                </c:pt>
                <c:pt idx="2">
                  <c:v>16.59</c:v>
                </c:pt>
                <c:pt idx="3">
                  <c:v>18.03</c:v>
                </c:pt>
                <c:pt idx="4">
                  <c:v>20.350000000000001</c:v>
                </c:pt>
              </c:numCache>
            </c:numRef>
          </c:val>
          <c:extLst>
            <c:ext xmlns:c16="http://schemas.microsoft.com/office/drawing/2014/chart" uri="{C3380CC4-5D6E-409C-BE32-E72D297353CC}">
              <c16:uniqueId val="{00000001-D1F7-436E-9129-798C918997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-3.34</c:v>
                </c:pt>
                <c:pt idx="1">
                  <c:v>-1.1200000000000001</c:v>
                </c:pt>
                <c:pt idx="2">
                  <c:v>1.5</c:v>
                </c:pt>
                <c:pt idx="3">
                  <c:v>2.84</c:v>
                </c:pt>
                <c:pt idx="4">
                  <c:v>3.12</c:v>
                </c:pt>
              </c:numCache>
            </c:numRef>
          </c:val>
          <c:smooth val="0"/>
          <c:extLst>
            <c:ext xmlns:c16="http://schemas.microsoft.com/office/drawing/2014/chart" uri="{C3380CC4-5D6E-409C-BE32-E72D297353CC}">
              <c16:uniqueId val="{00000002-D1F7-436E-9129-798C918997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0.42</c:v>
                </c:pt>
                <c:pt idx="2">
                  <c:v>#N/A</c:v>
                </c:pt>
                <c:pt idx="3">
                  <c:v>0.68</c:v>
                </c:pt>
                <c:pt idx="4">
                  <c:v>#N/A</c:v>
                </c:pt>
                <c:pt idx="5">
                  <c:v>0.6</c:v>
                </c:pt>
                <c:pt idx="6">
                  <c:v>#N/A</c:v>
                </c:pt>
                <c:pt idx="7">
                  <c:v>0.28999999999999998</c:v>
                </c:pt>
                <c:pt idx="8">
                  <c:v>#N/A</c:v>
                </c:pt>
                <c:pt idx="9">
                  <c:v>0.31</c:v>
                </c:pt>
              </c:numCache>
            </c:numRef>
          </c:val>
          <c:extLst>
            <c:ext xmlns:c16="http://schemas.microsoft.com/office/drawing/2014/chart" uri="{C3380CC4-5D6E-409C-BE32-E72D297353CC}">
              <c16:uniqueId val="{00000000-D25B-418A-A6A0-0C9A9AE49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5B-418A-A6A0-0C9A9AE496F7}"/>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0.86</c:v>
                </c:pt>
                <c:pt idx="2">
                  <c:v>#N/A</c:v>
                </c:pt>
                <c:pt idx="3">
                  <c:v>0.39</c:v>
                </c:pt>
                <c:pt idx="4">
                  <c:v>#N/A</c:v>
                </c:pt>
                <c:pt idx="5">
                  <c:v>0.37</c:v>
                </c:pt>
                <c:pt idx="6">
                  <c:v>#N/A</c:v>
                </c:pt>
                <c:pt idx="7">
                  <c:v>0.46</c:v>
                </c:pt>
                <c:pt idx="8">
                  <c:v>#N/A</c:v>
                </c:pt>
                <c:pt idx="9">
                  <c:v>0.42</c:v>
                </c:pt>
              </c:numCache>
            </c:numRef>
          </c:val>
          <c:extLst>
            <c:ext xmlns:c16="http://schemas.microsoft.com/office/drawing/2014/chart" uri="{C3380CC4-5D6E-409C-BE32-E72D297353CC}">
              <c16:uniqueId val="{00000002-D25B-418A-A6A0-0C9A9AE496F7}"/>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1.1100000000000001</c:v>
                </c:pt>
                <c:pt idx="2">
                  <c:v>#N/A</c:v>
                </c:pt>
                <c:pt idx="3">
                  <c:v>1.24</c:v>
                </c:pt>
                <c:pt idx="4">
                  <c:v>#N/A</c:v>
                </c:pt>
                <c:pt idx="5">
                  <c:v>1.24</c:v>
                </c:pt>
                <c:pt idx="6">
                  <c:v>#N/A</c:v>
                </c:pt>
                <c:pt idx="7">
                  <c:v>1.26</c:v>
                </c:pt>
                <c:pt idx="8">
                  <c:v>#N/A</c:v>
                </c:pt>
                <c:pt idx="9">
                  <c:v>1.1100000000000001</c:v>
                </c:pt>
              </c:numCache>
            </c:numRef>
          </c:val>
          <c:extLst>
            <c:ext xmlns:c16="http://schemas.microsoft.com/office/drawing/2014/chart" uri="{C3380CC4-5D6E-409C-BE32-E72D297353CC}">
              <c16:uniqueId val="{00000003-D25B-418A-A6A0-0C9A9AE496F7}"/>
            </c:ext>
          </c:extLst>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2.1800000000000002</c:v>
                </c:pt>
                <c:pt idx="2">
                  <c:v>#N/A</c:v>
                </c:pt>
                <c:pt idx="3">
                  <c:v>1.7</c:v>
                </c:pt>
                <c:pt idx="4">
                  <c:v>#N/A</c:v>
                </c:pt>
                <c:pt idx="5">
                  <c:v>1.37</c:v>
                </c:pt>
                <c:pt idx="6">
                  <c:v>#N/A</c:v>
                </c:pt>
                <c:pt idx="7">
                  <c:v>1.24</c:v>
                </c:pt>
                <c:pt idx="8">
                  <c:v>#N/A</c:v>
                </c:pt>
                <c:pt idx="9">
                  <c:v>1.45</c:v>
                </c:pt>
              </c:numCache>
            </c:numRef>
          </c:val>
          <c:extLst>
            <c:ext xmlns:c16="http://schemas.microsoft.com/office/drawing/2014/chart" uri="{C3380CC4-5D6E-409C-BE32-E72D297353CC}">
              <c16:uniqueId val="{00000004-D25B-418A-A6A0-0C9A9AE496F7}"/>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1.68</c:v>
                </c:pt>
                <c:pt idx="2">
                  <c:v>#N/A</c:v>
                </c:pt>
                <c:pt idx="3">
                  <c:v>1.68</c:v>
                </c:pt>
                <c:pt idx="4">
                  <c:v>#N/A</c:v>
                </c:pt>
                <c:pt idx="5">
                  <c:v>1.76</c:v>
                </c:pt>
                <c:pt idx="6">
                  <c:v>#N/A</c:v>
                </c:pt>
                <c:pt idx="7">
                  <c:v>1.81</c:v>
                </c:pt>
                <c:pt idx="8">
                  <c:v>#N/A</c:v>
                </c:pt>
                <c:pt idx="9">
                  <c:v>2.15</c:v>
                </c:pt>
              </c:numCache>
            </c:numRef>
          </c:val>
          <c:extLst>
            <c:ext xmlns:c16="http://schemas.microsoft.com/office/drawing/2014/chart" uri="{C3380CC4-5D6E-409C-BE32-E72D297353CC}">
              <c16:uniqueId val="{00000005-D25B-418A-A6A0-0C9A9AE496F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c:v>
                </c:pt>
                <c:pt idx="2">
                  <c:v>#N/A</c:v>
                </c:pt>
                <c:pt idx="3">
                  <c:v>3.48</c:v>
                </c:pt>
                <c:pt idx="4">
                  <c:v>#N/A</c:v>
                </c:pt>
                <c:pt idx="5">
                  <c:v>2.52</c:v>
                </c:pt>
                <c:pt idx="6">
                  <c:v>#N/A</c:v>
                </c:pt>
                <c:pt idx="7">
                  <c:v>2.83</c:v>
                </c:pt>
                <c:pt idx="8">
                  <c:v>#N/A</c:v>
                </c:pt>
                <c:pt idx="9">
                  <c:v>2.89</c:v>
                </c:pt>
              </c:numCache>
            </c:numRef>
          </c:val>
          <c:extLst>
            <c:ext xmlns:c16="http://schemas.microsoft.com/office/drawing/2014/chart" uri="{C3380CC4-5D6E-409C-BE32-E72D297353CC}">
              <c16:uniqueId val="{00000006-D25B-418A-A6A0-0C9A9AE496F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6.73</c:v>
                </c:pt>
                <c:pt idx="2">
                  <c:v>#N/A</c:v>
                </c:pt>
                <c:pt idx="3">
                  <c:v>3.6</c:v>
                </c:pt>
                <c:pt idx="4">
                  <c:v>#N/A</c:v>
                </c:pt>
                <c:pt idx="5">
                  <c:v>3.64</c:v>
                </c:pt>
                <c:pt idx="6">
                  <c:v>#N/A</c:v>
                </c:pt>
                <c:pt idx="7">
                  <c:v>4.01</c:v>
                </c:pt>
                <c:pt idx="8">
                  <c:v>#N/A</c:v>
                </c:pt>
                <c:pt idx="9">
                  <c:v>3.69</c:v>
                </c:pt>
              </c:numCache>
            </c:numRef>
          </c:val>
          <c:extLst>
            <c:ext xmlns:c16="http://schemas.microsoft.com/office/drawing/2014/chart" uri="{C3380CC4-5D6E-409C-BE32-E72D297353CC}">
              <c16:uniqueId val="{00000007-D25B-418A-A6A0-0C9A9AE496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9.44</c:v>
                </c:pt>
                <c:pt idx="2">
                  <c:v>#N/A</c:v>
                </c:pt>
                <c:pt idx="3">
                  <c:v>11.91</c:v>
                </c:pt>
                <c:pt idx="4">
                  <c:v>#N/A</c:v>
                </c:pt>
                <c:pt idx="5">
                  <c:v>10.6</c:v>
                </c:pt>
                <c:pt idx="6">
                  <c:v>#N/A</c:v>
                </c:pt>
                <c:pt idx="7">
                  <c:v>10.67</c:v>
                </c:pt>
                <c:pt idx="8">
                  <c:v>#N/A</c:v>
                </c:pt>
                <c:pt idx="9">
                  <c:v>11.55</c:v>
                </c:pt>
              </c:numCache>
            </c:numRef>
          </c:val>
          <c:extLst>
            <c:ext xmlns:c16="http://schemas.microsoft.com/office/drawing/2014/chart" uri="{C3380CC4-5D6E-409C-BE32-E72D297353CC}">
              <c16:uniqueId val="{00000008-D25B-418A-A6A0-0C9A9AE496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11.04</c:v>
                </c:pt>
                <c:pt idx="2">
                  <c:v>#N/A</c:v>
                </c:pt>
                <c:pt idx="3">
                  <c:v>12.16</c:v>
                </c:pt>
                <c:pt idx="4">
                  <c:v>#N/A</c:v>
                </c:pt>
                <c:pt idx="5">
                  <c:v>12.47</c:v>
                </c:pt>
                <c:pt idx="6">
                  <c:v>#N/A</c:v>
                </c:pt>
                <c:pt idx="7">
                  <c:v>12.08</c:v>
                </c:pt>
                <c:pt idx="8">
                  <c:v>#N/A</c:v>
                </c:pt>
                <c:pt idx="9">
                  <c:v>12.28</c:v>
                </c:pt>
              </c:numCache>
            </c:numRef>
          </c:val>
          <c:extLst>
            <c:ext xmlns:c16="http://schemas.microsoft.com/office/drawing/2014/chart" uri="{C3380CC4-5D6E-409C-BE32-E72D297353CC}">
              <c16:uniqueId val="{00000009-D25B-418A-A6A0-0C9A9AE496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721</c:v>
                </c:pt>
                <c:pt idx="5">
                  <c:v>702</c:v>
                </c:pt>
                <c:pt idx="8">
                  <c:v>719</c:v>
                </c:pt>
                <c:pt idx="11">
                  <c:v>722</c:v>
                </c:pt>
                <c:pt idx="14">
                  <c:v>760</c:v>
                </c:pt>
              </c:numCache>
            </c:numRef>
          </c:val>
          <c:extLst>
            <c:ext xmlns:c16="http://schemas.microsoft.com/office/drawing/2014/chart" uri="{C3380CC4-5D6E-409C-BE32-E72D297353CC}">
              <c16:uniqueId val="{00000000-05D7-41E7-A8C2-266404BC4D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D7-41E7-A8C2-266404BC4D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D7-41E7-A8C2-266404BC4D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27</c:v>
                </c:pt>
                <c:pt idx="6">
                  <c:v>28</c:v>
                </c:pt>
                <c:pt idx="9">
                  <c:v>34</c:v>
                </c:pt>
                <c:pt idx="12">
                  <c:v>37</c:v>
                </c:pt>
              </c:numCache>
            </c:numRef>
          </c:val>
          <c:extLst>
            <c:ext xmlns:c16="http://schemas.microsoft.com/office/drawing/2014/chart" uri="{C3380CC4-5D6E-409C-BE32-E72D297353CC}">
              <c16:uniqueId val="{00000003-05D7-41E7-A8C2-266404BC4D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242</c:v>
                </c:pt>
                <c:pt idx="3">
                  <c:v>249</c:v>
                </c:pt>
                <c:pt idx="6">
                  <c:v>238</c:v>
                </c:pt>
                <c:pt idx="9">
                  <c:v>255</c:v>
                </c:pt>
                <c:pt idx="12">
                  <c:v>259</c:v>
                </c:pt>
              </c:numCache>
            </c:numRef>
          </c:val>
          <c:extLst>
            <c:ext xmlns:c16="http://schemas.microsoft.com/office/drawing/2014/chart" uri="{C3380CC4-5D6E-409C-BE32-E72D297353CC}">
              <c16:uniqueId val="{00000004-05D7-41E7-A8C2-266404BC4D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D7-41E7-A8C2-266404BC4D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D7-41E7-A8C2-266404BC4D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853</c:v>
                </c:pt>
                <c:pt idx="3">
                  <c:v>851</c:v>
                </c:pt>
                <c:pt idx="6">
                  <c:v>882</c:v>
                </c:pt>
                <c:pt idx="9">
                  <c:v>890</c:v>
                </c:pt>
                <c:pt idx="12">
                  <c:v>941</c:v>
                </c:pt>
              </c:numCache>
            </c:numRef>
          </c:val>
          <c:extLst>
            <c:ext xmlns:c16="http://schemas.microsoft.com/office/drawing/2014/chart" uri="{C3380CC4-5D6E-409C-BE32-E72D297353CC}">
              <c16:uniqueId val="{00000007-05D7-41E7-A8C2-266404BC4D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399</c:v>
                </c:pt>
                <c:pt idx="2">
                  <c:v>#N/A</c:v>
                </c:pt>
                <c:pt idx="3">
                  <c:v>#N/A</c:v>
                </c:pt>
                <c:pt idx="4">
                  <c:v>425</c:v>
                </c:pt>
                <c:pt idx="5">
                  <c:v>#N/A</c:v>
                </c:pt>
                <c:pt idx="6">
                  <c:v>#N/A</c:v>
                </c:pt>
                <c:pt idx="7">
                  <c:v>429</c:v>
                </c:pt>
                <c:pt idx="8">
                  <c:v>#N/A</c:v>
                </c:pt>
                <c:pt idx="9">
                  <c:v>#N/A</c:v>
                </c:pt>
                <c:pt idx="10">
                  <c:v>457</c:v>
                </c:pt>
                <c:pt idx="11">
                  <c:v>#N/A</c:v>
                </c:pt>
                <c:pt idx="12">
                  <c:v>#N/A</c:v>
                </c:pt>
                <c:pt idx="13">
                  <c:v>477</c:v>
                </c:pt>
                <c:pt idx="14">
                  <c:v>#N/A</c:v>
                </c:pt>
              </c:numCache>
            </c:numRef>
          </c:val>
          <c:smooth val="0"/>
          <c:extLst>
            <c:ext xmlns:c16="http://schemas.microsoft.com/office/drawing/2014/chart" uri="{C3380CC4-5D6E-409C-BE32-E72D297353CC}">
              <c16:uniqueId val="{00000008-05D7-41E7-A8C2-266404BC4D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7324</c:v>
                </c:pt>
                <c:pt idx="5">
                  <c:v>6973</c:v>
                </c:pt>
                <c:pt idx="8">
                  <c:v>6827</c:v>
                </c:pt>
                <c:pt idx="11">
                  <c:v>6599</c:v>
                </c:pt>
                <c:pt idx="14">
                  <c:v>6234</c:v>
                </c:pt>
              </c:numCache>
            </c:numRef>
          </c:val>
          <c:extLst>
            <c:ext xmlns:c16="http://schemas.microsoft.com/office/drawing/2014/chart" uri="{C3380CC4-5D6E-409C-BE32-E72D297353CC}">
              <c16:uniqueId val="{00000000-A9A6-421C-BBED-180C83F79F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30</c:v>
                </c:pt>
                <c:pt idx="8">
                  <c:v>25</c:v>
                </c:pt>
                <c:pt idx="11">
                  <c:v>20</c:v>
                </c:pt>
                <c:pt idx="14">
                  <c:v>15</c:v>
                </c:pt>
              </c:numCache>
            </c:numRef>
          </c:val>
          <c:extLst>
            <c:ext xmlns:c16="http://schemas.microsoft.com/office/drawing/2014/chart" uri="{C3380CC4-5D6E-409C-BE32-E72D297353CC}">
              <c16:uniqueId val="{00000001-A9A6-421C-BBED-180C83F79F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1844</c:v>
                </c:pt>
                <c:pt idx="5">
                  <c:v>1697</c:v>
                </c:pt>
                <c:pt idx="8">
                  <c:v>1785</c:v>
                </c:pt>
                <c:pt idx="11">
                  <c:v>2036</c:v>
                </c:pt>
                <c:pt idx="14">
                  <c:v>2151</c:v>
                </c:pt>
              </c:numCache>
            </c:numRef>
          </c:val>
          <c:extLst>
            <c:ext xmlns:c16="http://schemas.microsoft.com/office/drawing/2014/chart" uri="{C3380CC4-5D6E-409C-BE32-E72D297353CC}">
              <c16:uniqueId val="{00000002-A9A6-421C-BBED-180C83F79F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A6-421C-BBED-180C83F79F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A6-421C-BBED-180C83F79F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6-421C-BBED-180C83F79F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663</c:v>
                </c:pt>
                <c:pt idx="3">
                  <c:v>651</c:v>
                </c:pt>
                <c:pt idx="6">
                  <c:v>625</c:v>
                </c:pt>
                <c:pt idx="9">
                  <c:v>604</c:v>
                </c:pt>
                <c:pt idx="12">
                  <c:v>591</c:v>
                </c:pt>
              </c:numCache>
            </c:numRef>
          </c:val>
          <c:extLst>
            <c:ext xmlns:c16="http://schemas.microsoft.com/office/drawing/2014/chart" uri="{C3380CC4-5D6E-409C-BE32-E72D297353CC}">
              <c16:uniqueId val="{00000006-A9A6-421C-BBED-180C83F79F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199</c:v>
                </c:pt>
                <c:pt idx="3">
                  <c:v>271</c:v>
                </c:pt>
                <c:pt idx="6">
                  <c:v>320</c:v>
                </c:pt>
                <c:pt idx="9">
                  <c:v>259</c:v>
                </c:pt>
                <c:pt idx="12">
                  <c:v>213</c:v>
                </c:pt>
              </c:numCache>
            </c:numRef>
          </c:val>
          <c:extLst>
            <c:ext xmlns:c16="http://schemas.microsoft.com/office/drawing/2014/chart" uri="{C3380CC4-5D6E-409C-BE32-E72D297353CC}">
              <c16:uniqueId val="{00000007-A9A6-421C-BBED-180C83F79F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2905</c:v>
                </c:pt>
                <c:pt idx="3">
                  <c:v>2568</c:v>
                </c:pt>
                <c:pt idx="6">
                  <c:v>2271</c:v>
                </c:pt>
                <c:pt idx="9">
                  <c:v>2492</c:v>
                </c:pt>
                <c:pt idx="12">
                  <c:v>2405</c:v>
                </c:pt>
              </c:numCache>
            </c:numRef>
          </c:val>
          <c:extLst>
            <c:ext xmlns:c16="http://schemas.microsoft.com/office/drawing/2014/chart" uri="{C3380CC4-5D6E-409C-BE32-E72D297353CC}">
              <c16:uniqueId val="{00000008-A9A6-421C-BBED-180C83F79F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A6-421C-BBED-180C83F79F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8569</c:v>
                </c:pt>
                <c:pt idx="3">
                  <c:v>8335</c:v>
                </c:pt>
                <c:pt idx="6">
                  <c:v>8107</c:v>
                </c:pt>
                <c:pt idx="9">
                  <c:v>7880</c:v>
                </c:pt>
                <c:pt idx="12">
                  <c:v>7401</c:v>
                </c:pt>
              </c:numCache>
            </c:numRef>
          </c:val>
          <c:extLst>
            <c:ext xmlns:c16="http://schemas.microsoft.com/office/drawing/2014/chart" uri="{C3380CC4-5D6E-409C-BE32-E72D297353CC}">
              <c16:uniqueId val="{0000000A-A9A6-421C-BBED-180C83F79F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3143</c:v>
                </c:pt>
                <c:pt idx="2">
                  <c:v>#N/A</c:v>
                </c:pt>
                <c:pt idx="3">
                  <c:v>#N/A</c:v>
                </c:pt>
                <c:pt idx="4">
                  <c:v>3125</c:v>
                </c:pt>
                <c:pt idx="5">
                  <c:v>#N/A</c:v>
                </c:pt>
                <c:pt idx="6">
                  <c:v>#N/A</c:v>
                </c:pt>
                <c:pt idx="7">
                  <c:v>2686</c:v>
                </c:pt>
                <c:pt idx="8">
                  <c:v>#N/A</c:v>
                </c:pt>
                <c:pt idx="9">
                  <c:v>#N/A</c:v>
                </c:pt>
                <c:pt idx="10">
                  <c:v>2580</c:v>
                </c:pt>
                <c:pt idx="11">
                  <c:v>#N/A</c:v>
                </c:pt>
                <c:pt idx="12">
                  <c:v>#N/A</c:v>
                </c:pt>
                <c:pt idx="13">
                  <c:v>2212</c:v>
                </c:pt>
                <c:pt idx="14">
                  <c:v>#N/A</c:v>
                </c:pt>
              </c:numCache>
            </c:numRef>
          </c:val>
          <c:smooth val="0"/>
          <c:extLst>
            <c:ext xmlns:c16="http://schemas.microsoft.com/office/drawing/2014/chart" uri="{C3380CC4-5D6E-409C-BE32-E72D297353CC}">
              <c16:uniqueId val="{0000000B-A9A6-421C-BBED-180C83F79F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699</c:v>
                </c:pt>
                <c:pt idx="1">
                  <c:v>799</c:v>
                </c:pt>
                <c:pt idx="2">
                  <c:v>899</c:v>
                </c:pt>
              </c:numCache>
            </c:numRef>
          </c:val>
          <c:extLst>
            <c:ext xmlns:c16="http://schemas.microsoft.com/office/drawing/2014/chart" uri="{C3380CC4-5D6E-409C-BE32-E72D297353CC}">
              <c16:uniqueId val="{00000000-D584-4DF8-A8B7-077B09E72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86</c:v>
                </c:pt>
                <c:pt idx="1">
                  <c:v>135</c:v>
                </c:pt>
                <c:pt idx="2">
                  <c:v>141</c:v>
                </c:pt>
              </c:numCache>
            </c:numRef>
          </c:val>
          <c:extLst>
            <c:ext xmlns:c16="http://schemas.microsoft.com/office/drawing/2014/chart" uri="{C3380CC4-5D6E-409C-BE32-E72D297353CC}">
              <c16:uniqueId val="{00000001-D584-4DF8-A8B7-077B09E72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543</c:v>
                </c:pt>
                <c:pt idx="1">
                  <c:v>640</c:v>
                </c:pt>
                <c:pt idx="2">
                  <c:v>645</c:v>
                </c:pt>
              </c:numCache>
            </c:numRef>
          </c:val>
          <c:extLst>
            <c:ext xmlns:c16="http://schemas.microsoft.com/office/drawing/2014/chart" uri="{C3380CC4-5D6E-409C-BE32-E72D297353CC}">
              <c16:uniqueId val="{00000002-D584-4DF8-A8B7-077B09E725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年度の元利償還金については、平成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一般単独事業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減税補てん債・臨時財政対策債等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が償還終了となった一方で、平成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緊急防災減災事業債や平成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過疎対策事業債の償還が始まったことなどから前年度に比較して増加となっている。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年度以降に実施した大型事業の元金償還が平成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年度から本格的に始まっており、元利償還金が年々高くなっている。さらに、公営企業債や組合等が起こした地方債の元利償還金に対する負担金等も増加傾向にある。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今後数年間にわたり、公債費の高止まりが見込まれることから、自主財源の確保や財源措置のある有利な地方債制度の活用を図るとともに、継続的な地方債の発行抑制に努めていく。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満期一括償還地方債の借入に係る積み立てはない。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一般会計等における地方債現在高が減少した一方で、病院事業会計等に対する公営企業債繰入見込額が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ため、将来負担額は令和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、充当可能財源についても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今後とも自主財源の確保に取り組むとともに、地方債発行の抑制または財源措置のある有利な地方債制度の活用を進め、将来負担の軽減を図っていく。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百万円、減債基金に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百万円の積立を行ったほか、その他特定目的基金では除雪対策基金に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百万円、白い森ふるさと応援基金に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万円などその他特定目的基金全体で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積立てを行っている。一方で、積立を行った除雪対策基金では冬季間の豪雪等に対応した除排雪経費などの資金需要に対応するため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百万円、白い森ふるさと応援基金についてはふるさと納税をいただいた方の希望使途に応じて財源充当を行ったことから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百万円の取崩を行うなど、その他特定目的金全体では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百万円取り崩しをおこなっている。こうしたことから令和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年度と比較して基金全体としては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今後の資金需要に対応するため、標準財政規模の一定額を確保することとしたい。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教育環境等整備基金：教育関係の施設及び設備等の整備、改修、転用、除却並びに学校教育環境等の整備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次期総合センター整備基金：次期総合センターの整備費用</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森林整備等促進基金：森林環境譲与税を原資として、森林整備等に活用するもの</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福祉基金：福祉施設の整備促進及び福祉活動の促進</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白い森ふるさと応援基金：ふるさと納税を原資として、寄付者の要望等に応じた事業の展開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教育環境等整備基金：令和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年度は利子積立のみのため増減なし。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次期総合センター整備基金：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年度は利子積立のみのため増減なし。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森林整備等促進基金：森林環境譲与税分</a:t>
          </a:r>
          <a:r>
            <a:rPr lang="en-US" altLang="ja-JP" sz="1200">
              <a:effectLst/>
              <a:latin typeface="ＭＳ Ｐゴシック" panose="020B0600070205080204" pitchFamily="50" charset="-128"/>
              <a:ea typeface="ＭＳ Ｐゴシック" panose="020B0600070205080204" pitchFamily="50" charset="-128"/>
            </a:rPr>
            <a:t>25</a:t>
          </a:r>
          <a:r>
            <a:rPr lang="ja-JP" altLang="en-US" sz="1200">
              <a:effectLst/>
              <a:latin typeface="ＭＳ Ｐゴシック" panose="020B0600070205080204" pitchFamily="50" charset="-128"/>
              <a:ea typeface="ＭＳ Ｐゴシック" panose="020B0600070205080204" pitchFamily="50" charset="-128"/>
            </a:rPr>
            <a:t>百万円を積立、</a:t>
          </a:r>
          <a:r>
            <a:rPr lang="en-US" altLang="ja-JP" sz="1200">
              <a:effectLst/>
              <a:latin typeface="ＭＳ Ｐゴシック" panose="020B0600070205080204" pitchFamily="50" charset="-128"/>
              <a:ea typeface="ＭＳ Ｐゴシック" panose="020B0600070205080204" pitchFamily="50" charset="-128"/>
            </a:rPr>
            <a:t>5</a:t>
          </a:r>
          <a:r>
            <a:rPr lang="ja-JP" altLang="en-US" sz="1200">
              <a:effectLst/>
              <a:latin typeface="ＭＳ Ｐゴシック" panose="020B0600070205080204" pitchFamily="50" charset="-128"/>
              <a:ea typeface="ＭＳ Ｐゴシック" panose="020B0600070205080204" pitchFamily="50" charset="-128"/>
            </a:rPr>
            <a:t>百万円を取り崩し。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福祉基金：令和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年度は利子積立のみのため増減なし。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白い森ふるさと応援基金：令和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年度中にあった寄付を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百万円を基金に積み立て、その後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百万円の取崩を行った。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教育環境等整備基金：教育環境等の整備に活用を図っていく。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次期総合センター整備基金：次期総合センター整備に活用を図る。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森林整備等促進基金：森林整備等に活用していく。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福祉基金：福祉施策等の充実に活用を図っていく。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白い森ふるさと応援基金：今後とも寄付者の要望等に応じた事業展開に活用を図っていく。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今後の各種資金需要に備え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今後の資金需要に対応するため、標準財政規模の一定額を確保することとしたい。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山形県市町村防災行政無線整備促進事業の補助を受けるための要件として、事業初年度から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年間、「起債額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」以上の金額を原資積立する必要があることから積み立てを行った。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今後も補助の要件に基づき、原資の積み立てを行っていくこととしたい。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
6,888
737.56
8,024,306
7,339,428
510,733
4,420,101
7,401,155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個人住民税は前年から減少したものの、中核企業の堅調な業績等により法人住民税が増加し、さらに企業の設備投資などにより固定資産税も増加したことから、前年度を上回る税収となった。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も急速な少子高齢化や人口減少が懸念されるとともに、税収についても中核企業の業績に大きく左右されることから、今後も徴収対策の強化等により収入の確保を図るとともに、行政事務の効率化を進めることにより歳出抑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1" name="直線コネクタ 70"/>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経常一般財源では、中核企業が堅調な業績で推移していることから法人住民税や固定資産税が増加した一方で、普通交付税も減少し、経常収支比率は前年度比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年度から次期総合センターの本体工事などの大型事業も控えているが、平成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年度以降に実施した小学校建設等に係る地方債の元金償還により現在公債費がピークを迎えていることから、一層の経常経費の節減を図りつつ、効果と効率を見極めながら事業の取捨選択に務めていく。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90297</xdr:rowOff>
    </xdr:to>
    <xdr:cxnSp macro="">
      <xdr:nvCxnSpPr>
        <xdr:cNvPr id="129" name="直線コネクタ 128"/>
        <xdr:cNvCxnSpPr/>
      </xdr:nvCxnSpPr>
      <xdr:spPr>
        <a:xfrm>
          <a:off x="4114800" y="10582656"/>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102362</xdr:rowOff>
    </xdr:to>
    <xdr:cxnSp macro="">
      <xdr:nvCxnSpPr>
        <xdr:cNvPr id="132" name="直線コネクタ 131"/>
        <xdr:cNvCxnSpPr/>
      </xdr:nvCxnSpPr>
      <xdr:spPr>
        <a:xfrm flipV="1">
          <a:off x="3225800" y="1058265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12954</xdr:rowOff>
    </xdr:to>
    <xdr:cxnSp macro="">
      <xdr:nvCxnSpPr>
        <xdr:cNvPr id="135" name="直線コネクタ 134"/>
        <xdr:cNvCxnSpPr/>
      </xdr:nvCxnSpPr>
      <xdr:spPr>
        <a:xfrm flipV="1">
          <a:off x="2336800" y="107322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12954</xdr:rowOff>
    </xdr:to>
    <xdr:cxnSp macro="">
      <xdr:nvCxnSpPr>
        <xdr:cNvPr id="138" name="直線コネクタ 137"/>
        <xdr:cNvCxnSpPr/>
      </xdr:nvCxnSpPr>
      <xdr:spPr>
        <a:xfrm>
          <a:off x="1447800" y="107901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39497</xdr:rowOff>
    </xdr:from>
    <xdr:to>
      <xdr:col>23</xdr:col>
      <xdr:colOff>184150</xdr:colOff>
      <xdr:row>62</xdr:row>
      <xdr:rowOff>141097</xdr:rowOff>
    </xdr:to>
    <xdr:sp macro="" textlink="">
      <xdr:nvSpPr>
        <xdr:cNvPr id="148" name="楕円 147"/>
        <xdr:cNvSpPr/>
      </xdr:nvSpPr>
      <xdr:spPr>
        <a:xfrm>
          <a:off x="49022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11574</xdr:rowOff>
    </xdr:from>
    <xdr:ext cx="762000" cy="259045"/>
    <xdr:sp macro="" textlink="">
      <xdr:nvSpPr>
        <xdr:cNvPr id="149" name="財政構造の弾力性該当値テキスト"/>
        <xdr:cNvSpPr txBox="1"/>
      </xdr:nvSpPr>
      <xdr:spPr>
        <a:xfrm>
          <a:off x="5041900" y="1064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0" name="楕円 149"/>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1" name="テキスト ボックス 150"/>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2" name="楕円 151"/>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137939</xdr:rowOff>
    </xdr:from>
    <xdr:ext cx="762000" cy="259045"/>
    <xdr:sp macro="" textlink="">
      <xdr:nvSpPr>
        <xdr:cNvPr id="153" name="テキスト ボックス 152"/>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4" name="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6" name="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7" name="テキスト ボックス 156"/>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豪雪地帯であり、維持補修費のなかでも冬期間の除排雪経費が大きいことから、類似団体内平均を大きく上回っている。冬季間の除排雪については必要不可欠であるが、除排雪路線や出動基準の適正な運用を図りながら、安定的かつ効率的な除排雪対策に取り組みながら経費の節減に努め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人件費においては、行政事務改善及び定員適正化計画等に基づき、計画的な人員管理に努めていく。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103178</xdr:rowOff>
    </xdr:from>
    <xdr:to>
      <xdr:col>23</xdr:col>
      <xdr:colOff>133350</xdr:colOff>
      <xdr:row>82</xdr:row>
      <xdr:rowOff>118985</xdr:rowOff>
    </xdr:to>
    <xdr:cxnSp macro="">
      <xdr:nvCxnSpPr>
        <xdr:cNvPr id="193" name="直線コネクタ 192"/>
        <xdr:cNvCxnSpPr/>
      </xdr:nvCxnSpPr>
      <xdr:spPr>
        <a:xfrm>
          <a:off x="4114800" y="14162078"/>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68683</xdr:rowOff>
    </xdr:from>
    <xdr:to>
      <xdr:col>19</xdr:col>
      <xdr:colOff>133350</xdr:colOff>
      <xdr:row>82</xdr:row>
      <xdr:rowOff>103178</xdr:rowOff>
    </xdr:to>
    <xdr:cxnSp macro="">
      <xdr:nvCxnSpPr>
        <xdr:cNvPr id="196" name="直線コネクタ 195"/>
        <xdr:cNvCxnSpPr/>
      </xdr:nvCxnSpPr>
      <xdr:spPr>
        <a:xfrm>
          <a:off x="3225800" y="14127583"/>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6159</xdr:rowOff>
    </xdr:from>
    <xdr:to>
      <xdr:col>15</xdr:col>
      <xdr:colOff>82550</xdr:colOff>
      <xdr:row>82</xdr:row>
      <xdr:rowOff>68683</xdr:rowOff>
    </xdr:to>
    <xdr:cxnSp macro="">
      <xdr:nvCxnSpPr>
        <xdr:cNvPr id="199" name="直線コネクタ 198"/>
        <xdr:cNvCxnSpPr/>
      </xdr:nvCxnSpPr>
      <xdr:spPr>
        <a:xfrm>
          <a:off x="2336800" y="14065059"/>
          <a:ext cx="889000" cy="6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6159</xdr:rowOff>
    </xdr:from>
    <xdr:to>
      <xdr:col>11</xdr:col>
      <xdr:colOff>31750</xdr:colOff>
      <xdr:row>82</xdr:row>
      <xdr:rowOff>56642</xdr:rowOff>
    </xdr:to>
    <xdr:cxnSp macro="">
      <xdr:nvCxnSpPr>
        <xdr:cNvPr id="202" name="直線コネクタ 201"/>
        <xdr:cNvCxnSpPr/>
      </xdr:nvCxnSpPr>
      <xdr:spPr>
        <a:xfrm flipV="1">
          <a:off x="1447800" y="14065059"/>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68185</xdr:rowOff>
    </xdr:from>
    <xdr:to>
      <xdr:col>23</xdr:col>
      <xdr:colOff>184150</xdr:colOff>
      <xdr:row>82</xdr:row>
      <xdr:rowOff>169785</xdr:rowOff>
    </xdr:to>
    <xdr:sp macro="" textlink="">
      <xdr:nvSpPr>
        <xdr:cNvPr id="212" name="楕円 211"/>
        <xdr:cNvSpPr/>
      </xdr:nvSpPr>
      <xdr:spPr>
        <a:xfrm>
          <a:off x="4902200" y="141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40262</xdr:rowOff>
    </xdr:from>
    <xdr:ext cx="762000" cy="259045"/>
    <xdr:sp macro="" textlink="">
      <xdr:nvSpPr>
        <xdr:cNvPr id="213" name="人件費・物件費等の状況該当値テキスト"/>
        <xdr:cNvSpPr txBox="1"/>
      </xdr:nvSpPr>
      <xdr:spPr>
        <a:xfrm>
          <a:off x="5041900" y="1409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52378</xdr:rowOff>
    </xdr:from>
    <xdr:to>
      <xdr:col>19</xdr:col>
      <xdr:colOff>184150</xdr:colOff>
      <xdr:row>82</xdr:row>
      <xdr:rowOff>153978</xdr:rowOff>
    </xdr:to>
    <xdr:sp macro="" textlink="">
      <xdr:nvSpPr>
        <xdr:cNvPr id="214" name="楕円 213"/>
        <xdr:cNvSpPr/>
      </xdr:nvSpPr>
      <xdr:spPr>
        <a:xfrm>
          <a:off x="4064000" y="141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138755</xdr:rowOff>
    </xdr:from>
    <xdr:ext cx="736600" cy="259045"/>
    <xdr:sp macro="" textlink="">
      <xdr:nvSpPr>
        <xdr:cNvPr id="215" name="テキスト ボックス 214"/>
        <xdr:cNvSpPr txBox="1"/>
      </xdr:nvSpPr>
      <xdr:spPr>
        <a:xfrm>
          <a:off x="3733800" y="1419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17883</xdr:rowOff>
    </xdr:from>
    <xdr:to>
      <xdr:col>15</xdr:col>
      <xdr:colOff>133350</xdr:colOff>
      <xdr:row>82</xdr:row>
      <xdr:rowOff>119483</xdr:rowOff>
    </xdr:to>
    <xdr:sp macro="" textlink="">
      <xdr:nvSpPr>
        <xdr:cNvPr id="216" name="楕円 215"/>
        <xdr:cNvSpPr/>
      </xdr:nvSpPr>
      <xdr:spPr>
        <a:xfrm>
          <a:off x="3175000" y="140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104260</xdr:rowOff>
    </xdr:from>
    <xdr:ext cx="762000" cy="259045"/>
    <xdr:sp macro="" textlink="">
      <xdr:nvSpPr>
        <xdr:cNvPr id="217" name="テキスト ボックス 216"/>
        <xdr:cNvSpPr txBox="1"/>
      </xdr:nvSpPr>
      <xdr:spPr>
        <a:xfrm>
          <a:off x="2844800" y="1416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126809</xdr:rowOff>
    </xdr:from>
    <xdr:to>
      <xdr:col>11</xdr:col>
      <xdr:colOff>82550</xdr:colOff>
      <xdr:row>82</xdr:row>
      <xdr:rowOff>56959</xdr:rowOff>
    </xdr:to>
    <xdr:sp macro="" textlink="">
      <xdr:nvSpPr>
        <xdr:cNvPr id="218" name="楕円 217"/>
        <xdr:cNvSpPr/>
      </xdr:nvSpPr>
      <xdr:spPr>
        <a:xfrm>
          <a:off x="2286000" y="140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41736</xdr:rowOff>
    </xdr:from>
    <xdr:ext cx="762000" cy="259045"/>
    <xdr:sp macro="" textlink="">
      <xdr:nvSpPr>
        <xdr:cNvPr id="219" name="テキスト ボックス 218"/>
        <xdr:cNvSpPr txBox="1"/>
      </xdr:nvSpPr>
      <xdr:spPr>
        <a:xfrm>
          <a:off x="1955800" y="141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5842</xdr:rowOff>
    </xdr:from>
    <xdr:to>
      <xdr:col>7</xdr:col>
      <xdr:colOff>31750</xdr:colOff>
      <xdr:row>82</xdr:row>
      <xdr:rowOff>107442</xdr:rowOff>
    </xdr:to>
    <xdr:sp macro="" textlink="">
      <xdr:nvSpPr>
        <xdr:cNvPr id="220" name="楕円 219"/>
        <xdr:cNvSpPr/>
      </xdr:nvSpPr>
      <xdr:spPr>
        <a:xfrm>
          <a:off x="1397000" y="14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92219</xdr:rowOff>
    </xdr:from>
    <xdr:ext cx="762000" cy="259045"/>
    <xdr:sp macro="" textlink="">
      <xdr:nvSpPr>
        <xdr:cNvPr id="221" name="テキスト ボックス 220"/>
        <xdr:cNvSpPr txBox="1"/>
      </xdr:nvSpPr>
      <xdr:spPr>
        <a:xfrm>
          <a:off x="1066800" y="1415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給与については人事院勧告に準じた改定を行っており、平成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年度までは類似団体内平均値を下回っていたが、平成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年度以降は類似団体内平均値を上回っていた。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112184</xdr:rowOff>
    </xdr:to>
    <xdr:cxnSp macro="">
      <xdr:nvCxnSpPr>
        <xdr:cNvPr id="255" name="直線コネクタ 254"/>
        <xdr:cNvCxnSpPr/>
      </xdr:nvCxnSpPr>
      <xdr:spPr>
        <a:xfrm>
          <a:off x="16179800" y="145781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86</xdr:row>
      <xdr:rowOff>74789</xdr:rowOff>
    </xdr:to>
    <xdr:cxnSp macro="">
      <xdr:nvCxnSpPr>
        <xdr:cNvPr id="258" name="直線コネクタ 257"/>
        <xdr:cNvCxnSpPr/>
      </xdr:nvCxnSpPr>
      <xdr:spPr>
        <a:xfrm flipV="1">
          <a:off x="15290800" y="1457818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115005</xdr:rowOff>
    </xdr:to>
    <xdr:cxnSp macro="">
      <xdr:nvCxnSpPr>
        <xdr:cNvPr id="261" name="直線コネクタ 260"/>
        <xdr:cNvCxnSpPr/>
      </xdr:nvCxnSpPr>
      <xdr:spPr>
        <a:xfrm flipV="1">
          <a:off x="14401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115005</xdr:rowOff>
    </xdr:to>
    <xdr:cxnSp macro="">
      <xdr:nvCxnSpPr>
        <xdr:cNvPr id="264" name="直線コネクタ 263"/>
        <xdr:cNvCxnSpPr/>
      </xdr:nvCxnSpPr>
      <xdr:spPr>
        <a:xfrm>
          <a:off x="13512800" y="146184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6" name="楕円 275"/>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7" name="テキスト ボックス 276"/>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8" name="楕円 277"/>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9" name="テキスト ボックス 278"/>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2" name="楕円 281"/>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3" name="テキスト ボックス 282"/>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月に定員管理適正化計画を策定し、平成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月に見直しを行いながら、これまで計画的に職員数の削減を進めてきている。また、平成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月には「小国町行財政改革推進方針（集中改革プラン）」を設定して計画を更新してきている。これまでは類似団体内平均値と同水準程度であったが、近年増加傾向にある。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本町は面積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737.56㎢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と広大であり、その中に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余の集落が散在し、周囲を山岳地に囲まれ、他の市町村からも遠隔となっている。必要な行政サービスを維持しながら、スリムで効率的な行財政運営を行っていくため、今後も定員管理適正化計画をふまえ、計画的に職員数の管理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102834</xdr:rowOff>
    </xdr:from>
    <xdr:to>
      <xdr:col>81</xdr:col>
      <xdr:colOff>44450</xdr:colOff>
      <xdr:row>61</xdr:row>
      <xdr:rowOff>123516</xdr:rowOff>
    </xdr:to>
    <xdr:cxnSp macro="">
      <xdr:nvCxnSpPr>
        <xdr:cNvPr id="320" name="直線コネクタ 319"/>
        <xdr:cNvCxnSpPr/>
      </xdr:nvCxnSpPr>
      <xdr:spPr>
        <a:xfrm>
          <a:off x="16179800" y="1056128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102834</xdr:rowOff>
    </xdr:to>
    <xdr:cxnSp macro="">
      <xdr:nvCxnSpPr>
        <xdr:cNvPr id="323" name="直線コネクタ 322"/>
        <xdr:cNvCxnSpPr/>
      </xdr:nvCxnSpPr>
      <xdr:spPr>
        <a:xfrm>
          <a:off x="15290800" y="10539912"/>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89735</xdr:rowOff>
    </xdr:to>
    <xdr:cxnSp macro="">
      <xdr:nvCxnSpPr>
        <xdr:cNvPr id="326" name="直線コネクタ 325"/>
        <xdr:cNvCxnSpPr/>
      </xdr:nvCxnSpPr>
      <xdr:spPr>
        <a:xfrm flipV="1">
          <a:off x="14401800" y="105399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89735</xdr:rowOff>
    </xdr:to>
    <xdr:cxnSp macro="">
      <xdr:nvCxnSpPr>
        <xdr:cNvPr id="329" name="直線コネクタ 328"/>
        <xdr:cNvCxnSpPr/>
      </xdr:nvCxnSpPr>
      <xdr:spPr>
        <a:xfrm>
          <a:off x="13512800" y="10512334"/>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72716</xdr:rowOff>
    </xdr:from>
    <xdr:to>
      <xdr:col>81</xdr:col>
      <xdr:colOff>95250</xdr:colOff>
      <xdr:row>62</xdr:row>
      <xdr:rowOff>2866</xdr:rowOff>
    </xdr:to>
    <xdr:sp macro="" textlink="">
      <xdr:nvSpPr>
        <xdr:cNvPr id="339" name="楕円 338"/>
        <xdr:cNvSpPr/>
      </xdr:nvSpPr>
      <xdr:spPr>
        <a:xfrm>
          <a:off x="16967200" y="10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44793</xdr:rowOff>
    </xdr:from>
    <xdr:ext cx="762000" cy="259045"/>
    <xdr:sp macro="" textlink="">
      <xdr:nvSpPr>
        <xdr:cNvPr id="340" name="定員管理の状況該当値テキスト"/>
        <xdr:cNvSpPr txBox="1"/>
      </xdr:nvSpPr>
      <xdr:spPr>
        <a:xfrm>
          <a:off x="17106900" y="105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52034</xdr:rowOff>
    </xdr:from>
    <xdr:to>
      <xdr:col>77</xdr:col>
      <xdr:colOff>95250</xdr:colOff>
      <xdr:row>61</xdr:row>
      <xdr:rowOff>153634</xdr:rowOff>
    </xdr:to>
    <xdr:sp macro="" textlink="">
      <xdr:nvSpPr>
        <xdr:cNvPr id="341" name="楕円 340"/>
        <xdr:cNvSpPr/>
      </xdr:nvSpPr>
      <xdr:spPr>
        <a:xfrm>
          <a:off x="16129000" y="105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138411</xdr:rowOff>
    </xdr:from>
    <xdr:ext cx="736600" cy="259045"/>
    <xdr:sp macro="" textlink="">
      <xdr:nvSpPr>
        <xdr:cNvPr id="342" name="テキスト ボックス 341"/>
        <xdr:cNvSpPr txBox="1"/>
      </xdr:nvSpPr>
      <xdr:spPr>
        <a:xfrm>
          <a:off x="15798800" y="105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30662</xdr:rowOff>
    </xdr:from>
    <xdr:to>
      <xdr:col>73</xdr:col>
      <xdr:colOff>44450</xdr:colOff>
      <xdr:row>61</xdr:row>
      <xdr:rowOff>132262</xdr:rowOff>
    </xdr:to>
    <xdr:sp macro="" textlink="">
      <xdr:nvSpPr>
        <xdr:cNvPr id="343" name="楕円 342"/>
        <xdr:cNvSpPr/>
      </xdr:nvSpPr>
      <xdr:spPr>
        <a:xfrm>
          <a:off x="15240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117039</xdr:rowOff>
    </xdr:from>
    <xdr:ext cx="762000" cy="259045"/>
    <xdr:sp macro="" textlink="">
      <xdr:nvSpPr>
        <xdr:cNvPr id="344" name="テキスト ボックス 343"/>
        <xdr:cNvSpPr txBox="1"/>
      </xdr:nvSpPr>
      <xdr:spPr>
        <a:xfrm>
          <a:off x="14909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38935</xdr:rowOff>
    </xdr:from>
    <xdr:to>
      <xdr:col>68</xdr:col>
      <xdr:colOff>203200</xdr:colOff>
      <xdr:row>61</xdr:row>
      <xdr:rowOff>140535</xdr:rowOff>
    </xdr:to>
    <xdr:sp macro="" textlink="">
      <xdr:nvSpPr>
        <xdr:cNvPr id="345" name="楕円 344"/>
        <xdr:cNvSpPr/>
      </xdr:nvSpPr>
      <xdr:spPr>
        <a:xfrm>
          <a:off x="143510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125312</xdr:rowOff>
    </xdr:from>
    <xdr:ext cx="762000" cy="259045"/>
    <xdr:sp macro="" textlink="">
      <xdr:nvSpPr>
        <xdr:cNvPr id="346" name="テキスト ボックス 345"/>
        <xdr:cNvSpPr txBox="1"/>
      </xdr:nvSpPr>
      <xdr:spPr>
        <a:xfrm>
          <a:off x="14020800" y="10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7" name="楕円 346"/>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48" name="テキスト ボックス 347"/>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年度以降の大型事業に伴う、過疎対策事業債や緊急防災・減災事業債等の元金償還の開始に伴い、令和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年度においては実質公債費比率が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今後も公債費の割合が横ばいとなることが見込まれるため、引き続き、自主財源の確保や有利な財源措置に努めていく。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146050</xdr:rowOff>
    </xdr:to>
    <xdr:cxnSp macro="">
      <xdr:nvCxnSpPr>
        <xdr:cNvPr id="379" name="直線コネクタ 378"/>
        <xdr:cNvCxnSpPr/>
      </xdr:nvCxnSpPr>
      <xdr:spPr>
        <a:xfrm>
          <a:off x="16179800" y="73421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42</xdr:row>
      <xdr:rowOff>141224</xdr:rowOff>
    </xdr:to>
    <xdr:cxnSp macro="">
      <xdr:nvCxnSpPr>
        <xdr:cNvPr id="382" name="直線コネクタ 381"/>
        <xdr:cNvCxnSpPr/>
      </xdr:nvCxnSpPr>
      <xdr:spPr>
        <a:xfrm>
          <a:off x="15290800" y="733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131572</xdr:rowOff>
    </xdr:to>
    <xdr:cxnSp macro="">
      <xdr:nvCxnSpPr>
        <xdr:cNvPr id="385" name="直線コネクタ 384"/>
        <xdr:cNvCxnSpPr/>
      </xdr:nvCxnSpPr>
      <xdr:spPr>
        <a:xfrm>
          <a:off x="14401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112268</xdr:rowOff>
    </xdr:to>
    <xdr:cxnSp macro="">
      <xdr:nvCxnSpPr>
        <xdr:cNvPr id="388" name="直線コネクタ 387"/>
        <xdr:cNvCxnSpPr/>
      </xdr:nvCxnSpPr>
      <xdr:spPr>
        <a:xfrm>
          <a:off x="13512800" y="726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8" name="楕円 397"/>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399"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0" name="楕円 399"/>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1" name="テキスト ボックス 400"/>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4" name="楕円 403"/>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5" name="テキスト ボックス 404"/>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6" name="楕円 405"/>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7" name="テキスト ボックス 406"/>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小国小学校建設等の大型事業を実施したことから、起債残高が大幅に増加するとともに、下水道事業特別会計における負担も大きくなっている。しかしコロナ禍で新型コロナウイルス感染症関連の補助金等に加え、ふるさと納税等の増加により、財政調整基金の取崩がなく、積立を行ったことで基金残高が増加傾向にあり、将来負担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こ数年は改善傾向にあるが、コロナ関連の補助金や交付税等によって大きく左右されるため、今後も高い水準で推移することが見込まれることから、より有利な財源の確保と計画的な起債活用に努め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91440</xdr:rowOff>
    </xdr:from>
    <xdr:to>
      <xdr:col>81</xdr:col>
      <xdr:colOff>44450</xdr:colOff>
      <xdr:row>18</xdr:row>
      <xdr:rowOff>24553</xdr:rowOff>
    </xdr:to>
    <xdr:cxnSp macro="">
      <xdr:nvCxnSpPr>
        <xdr:cNvPr id="443" name="直線コネクタ 442"/>
        <xdr:cNvCxnSpPr/>
      </xdr:nvCxnSpPr>
      <xdr:spPr>
        <a:xfrm flipV="1">
          <a:off x="16179800" y="300609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24553</xdr:rowOff>
    </xdr:from>
    <xdr:to>
      <xdr:col>77</xdr:col>
      <xdr:colOff>44450</xdr:colOff>
      <xdr:row>18</xdr:row>
      <xdr:rowOff>107285</xdr:rowOff>
    </xdr:to>
    <xdr:cxnSp macro="">
      <xdr:nvCxnSpPr>
        <xdr:cNvPr id="446" name="直線コネクタ 445"/>
        <xdr:cNvCxnSpPr/>
      </xdr:nvCxnSpPr>
      <xdr:spPr>
        <a:xfrm flipV="1">
          <a:off x="15290800" y="3110653"/>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107285</xdr:rowOff>
    </xdr:from>
    <xdr:to>
      <xdr:col>72</xdr:col>
      <xdr:colOff>203200</xdr:colOff>
      <xdr:row>19</xdr:row>
      <xdr:rowOff>121981</xdr:rowOff>
    </xdr:to>
    <xdr:cxnSp macro="">
      <xdr:nvCxnSpPr>
        <xdr:cNvPr id="449" name="直線コネクタ 448"/>
        <xdr:cNvCxnSpPr/>
      </xdr:nvCxnSpPr>
      <xdr:spPr>
        <a:xfrm flipV="1">
          <a:off x="14401800" y="319338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119682</xdr:rowOff>
    </xdr:from>
    <xdr:to>
      <xdr:col>68</xdr:col>
      <xdr:colOff>152400</xdr:colOff>
      <xdr:row>19</xdr:row>
      <xdr:rowOff>121981</xdr:rowOff>
    </xdr:to>
    <xdr:cxnSp macro="">
      <xdr:nvCxnSpPr>
        <xdr:cNvPr id="452" name="直線コネクタ 451"/>
        <xdr:cNvCxnSpPr/>
      </xdr:nvCxnSpPr>
      <xdr:spPr>
        <a:xfrm>
          <a:off x="13512800" y="337723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40640</xdr:rowOff>
    </xdr:from>
    <xdr:to>
      <xdr:col>81</xdr:col>
      <xdr:colOff>95250</xdr:colOff>
      <xdr:row>17</xdr:row>
      <xdr:rowOff>142240</xdr:rowOff>
    </xdr:to>
    <xdr:sp macro="" textlink="">
      <xdr:nvSpPr>
        <xdr:cNvPr id="462" name="楕円 461"/>
        <xdr:cNvSpPr/>
      </xdr:nvSpPr>
      <xdr:spPr>
        <a:xfrm>
          <a:off x="16967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12717</xdr:rowOff>
    </xdr:from>
    <xdr:ext cx="762000" cy="259045"/>
    <xdr:sp macro="" textlink="">
      <xdr:nvSpPr>
        <xdr:cNvPr id="463" name="将来負担の状況該当値テキスト"/>
        <xdr:cNvSpPr txBox="1"/>
      </xdr:nvSpPr>
      <xdr:spPr>
        <a:xfrm>
          <a:off x="17106900" y="292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145203</xdr:rowOff>
    </xdr:from>
    <xdr:to>
      <xdr:col>77</xdr:col>
      <xdr:colOff>95250</xdr:colOff>
      <xdr:row>18</xdr:row>
      <xdr:rowOff>75353</xdr:rowOff>
    </xdr:to>
    <xdr:sp macro="" textlink="">
      <xdr:nvSpPr>
        <xdr:cNvPr id="464" name="楕円 463"/>
        <xdr:cNvSpPr/>
      </xdr:nvSpPr>
      <xdr:spPr>
        <a:xfrm>
          <a:off x="16129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60130</xdr:rowOff>
    </xdr:from>
    <xdr:ext cx="736600" cy="259045"/>
    <xdr:sp macro="" textlink="">
      <xdr:nvSpPr>
        <xdr:cNvPr id="465" name="テキスト ボックス 464"/>
        <xdr:cNvSpPr txBox="1"/>
      </xdr:nvSpPr>
      <xdr:spPr>
        <a:xfrm>
          <a:off x="15798800" y="314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56485</xdr:rowOff>
    </xdr:from>
    <xdr:to>
      <xdr:col>73</xdr:col>
      <xdr:colOff>44450</xdr:colOff>
      <xdr:row>18</xdr:row>
      <xdr:rowOff>158085</xdr:rowOff>
    </xdr:to>
    <xdr:sp macro="" textlink="">
      <xdr:nvSpPr>
        <xdr:cNvPr id="466" name="楕円 465"/>
        <xdr:cNvSpPr/>
      </xdr:nvSpPr>
      <xdr:spPr>
        <a:xfrm>
          <a:off x="15240000" y="31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142862</xdr:rowOff>
    </xdr:from>
    <xdr:ext cx="762000" cy="259045"/>
    <xdr:sp macro="" textlink="">
      <xdr:nvSpPr>
        <xdr:cNvPr id="467" name="テキスト ボックス 466"/>
        <xdr:cNvSpPr txBox="1"/>
      </xdr:nvSpPr>
      <xdr:spPr>
        <a:xfrm>
          <a:off x="14909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71181</xdr:rowOff>
    </xdr:from>
    <xdr:to>
      <xdr:col>68</xdr:col>
      <xdr:colOff>203200</xdr:colOff>
      <xdr:row>20</xdr:row>
      <xdr:rowOff>1331</xdr:rowOff>
    </xdr:to>
    <xdr:sp macro="" textlink="">
      <xdr:nvSpPr>
        <xdr:cNvPr id="468" name="楕円 467"/>
        <xdr:cNvSpPr/>
      </xdr:nvSpPr>
      <xdr:spPr>
        <a:xfrm>
          <a:off x="14351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157558</xdr:rowOff>
    </xdr:from>
    <xdr:ext cx="762000" cy="259045"/>
    <xdr:sp macro="" textlink="">
      <xdr:nvSpPr>
        <xdr:cNvPr id="469" name="テキスト ボックス 468"/>
        <xdr:cNvSpPr txBox="1"/>
      </xdr:nvSpPr>
      <xdr:spPr>
        <a:xfrm>
          <a:off x="14020800" y="34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68882</xdr:rowOff>
    </xdr:from>
    <xdr:to>
      <xdr:col>64</xdr:col>
      <xdr:colOff>152400</xdr:colOff>
      <xdr:row>19</xdr:row>
      <xdr:rowOff>170482</xdr:rowOff>
    </xdr:to>
    <xdr:sp macro="" textlink="">
      <xdr:nvSpPr>
        <xdr:cNvPr id="470" name="楕円 469"/>
        <xdr:cNvSpPr/>
      </xdr:nvSpPr>
      <xdr:spPr>
        <a:xfrm>
          <a:off x="13462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155259</xdr:rowOff>
    </xdr:from>
    <xdr:ext cx="762000" cy="259045"/>
    <xdr:sp macro="" textlink="">
      <xdr:nvSpPr>
        <xdr:cNvPr id="471" name="テキスト ボックス 470"/>
        <xdr:cNvSpPr txBox="1"/>
      </xdr:nvSpPr>
      <xdr:spPr>
        <a:xfrm>
          <a:off x="13131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
6,888
737.56
8,024,306
7,339,428
510,733
4,420,101
7,401,155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月定員管理適正化計画を策定し、平成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月に見直しを行っており、職員数の削減、特殊勤務手当の廃止、特別職の報酬や管理職手当の減額等に取り組んできた経過がある。これまでの継続的な人件費の抑制に努めてきた結果、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と類似団体内平均値を下回っている。今後も定員管理適正化計画をふまえ、人件費の抑制に努める。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165862</xdr:rowOff>
    </xdr:to>
    <xdr:cxnSp macro="">
      <xdr:nvCxnSpPr>
        <xdr:cNvPr id="64" name="直線コネクタ 63"/>
        <xdr:cNvCxnSpPr/>
      </xdr:nvCxnSpPr>
      <xdr:spPr>
        <a:xfrm flipV="1">
          <a:off x="3987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90424</xdr:rowOff>
    </xdr:to>
    <xdr:cxnSp macro="">
      <xdr:nvCxnSpPr>
        <xdr:cNvPr id="67" name="直線コネクタ 66"/>
        <xdr:cNvCxnSpPr/>
      </xdr:nvCxnSpPr>
      <xdr:spPr>
        <a:xfrm flipV="1">
          <a:off x="3098800" y="61666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90424</xdr:rowOff>
    </xdr:to>
    <xdr:cxnSp macro="">
      <xdr:nvCxnSpPr>
        <xdr:cNvPr id="70" name="直線コネクタ 69"/>
        <xdr:cNvCxnSpPr/>
      </xdr:nvCxnSpPr>
      <xdr:spPr>
        <a:xfrm>
          <a:off x="2209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62992</xdr:rowOff>
    </xdr:to>
    <xdr:cxnSp macro="">
      <xdr:nvCxnSpPr>
        <xdr:cNvPr id="73" name="直線コネクタ 72"/>
        <xdr:cNvCxnSpPr/>
      </xdr:nvCxnSpPr>
      <xdr:spPr>
        <a:xfrm>
          <a:off x="1320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会計年度任用職員制度が導入したことで、これまで物件費扱いであった賃金が人件費である報酬に変わったため、令和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年度に大幅に減少した。令和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年度においても類似団体平均よりも低くなっているが、閉校校舎の管理経費や観光施設等の公共施設全般について、施設の老朽化等により修繕や管理経費が膨らんでいる状況にある。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施設管理への指定管理者制度の導入により経費削減を図っているが、今後も歳出全般の抑制に努めていく。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85090</xdr:rowOff>
    </xdr:to>
    <xdr:cxnSp macro="">
      <xdr:nvCxnSpPr>
        <xdr:cNvPr id="125" name="直線コネクタ 124"/>
        <xdr:cNvCxnSpPr/>
      </xdr:nvCxnSpPr>
      <xdr:spPr>
        <a:xfrm>
          <a:off x="15671800" y="260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46990</xdr:rowOff>
    </xdr:to>
    <xdr:cxnSp macro="">
      <xdr:nvCxnSpPr>
        <xdr:cNvPr id="128" name="直線コネクタ 127"/>
        <xdr:cNvCxnSpPr/>
      </xdr:nvCxnSpPr>
      <xdr:spPr>
        <a:xfrm flipV="1">
          <a:off x="14782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16</xdr:row>
      <xdr:rowOff>12700</xdr:rowOff>
    </xdr:to>
    <xdr:cxnSp macro="">
      <xdr:nvCxnSpPr>
        <xdr:cNvPr id="131" name="直線コネクタ 130"/>
        <xdr:cNvCxnSpPr/>
      </xdr:nvCxnSpPr>
      <xdr:spPr>
        <a:xfrm flipV="1">
          <a:off x="13893800" y="2618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12700</xdr:rowOff>
    </xdr:to>
    <xdr:cxnSp macro="">
      <xdr:nvCxnSpPr>
        <xdr:cNvPr id="134" name="直線コネクタ 133"/>
        <xdr:cNvCxnSpPr/>
      </xdr:nvCxnSpPr>
      <xdr:spPr>
        <a:xfrm>
          <a:off x="13004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4" name="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6" name="楕円 145"/>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7" name="テキスト ボックス 146"/>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2" name="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児童手当や町独自の子育て支援策等を推進している一方で、少子化等により支給金額が減少していることなどから前年度から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％となり、類似団体を下回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下回ることとなったが、今後とも町独自の手厚い支援の体制は継続しながらも、より適正で効率的な事業の執行を図っていく。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5" name="直線コネクタ 184"/>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8" name="直線コネクタ 187"/>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1" name="直線コネクタ 190"/>
        <xdr:cNvCxnSpPr/>
      </xdr:nvCxnSpPr>
      <xdr:spPr>
        <a:xfrm flipV="1">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4" name="直線コネクタ 193"/>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7" name="テキスト ボックス 20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0" name="楕円 209"/>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1" name="テキスト ボックス 210"/>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2" name="楕円 211"/>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3" name="テキスト ボックス 212"/>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等での繰り出しについては、給付費の増加により抑制が困難となってきている。下水道事業特別会計では、管渠建設事業等により繰出金額は増加傾向であったが、資本費平準化債の活用等により抑制を図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ポイントとなり、類似団体内平均値を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今後も特別会計に対する繰出金については、事業内容の見直しや事業量の精査等により、繰出額の抑制を図っていく。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134620</xdr:rowOff>
    </xdr:to>
    <xdr:cxnSp macro="">
      <xdr:nvCxnSpPr>
        <xdr:cNvPr id="246" name="直線コネクタ 245"/>
        <xdr:cNvCxnSpPr/>
      </xdr:nvCxnSpPr>
      <xdr:spPr>
        <a:xfrm>
          <a:off x="15671800" y="9613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142240</xdr:rowOff>
    </xdr:to>
    <xdr:cxnSp macro="">
      <xdr:nvCxnSpPr>
        <xdr:cNvPr id="249" name="直線コネクタ 248"/>
        <xdr:cNvCxnSpPr/>
      </xdr:nvCxnSpPr>
      <xdr:spPr>
        <a:xfrm flipV="1">
          <a:off x="14782800" y="9613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142240</xdr:rowOff>
    </xdr:to>
    <xdr:cxnSp macro="">
      <xdr:nvCxnSpPr>
        <xdr:cNvPr id="252" name="直線コネクタ 251"/>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54610</xdr:rowOff>
    </xdr:to>
    <xdr:cxnSp macro="">
      <xdr:nvCxnSpPr>
        <xdr:cNvPr id="255" name="直線コネクタ 254"/>
        <xdr:cNvCxnSpPr/>
      </xdr:nvCxnSpPr>
      <xdr:spPr>
        <a:xfrm flipV="1">
          <a:off x="13004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5" name="楕円 264"/>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6"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7" name="楕円 266"/>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8" name="テキスト ボックス 26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69" name="楕円 268"/>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0" name="テキスト ボックス 269"/>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一般的な補助金等に加えて、各企業会計等への負担金による影響が大きくなっており、類似団体と比較して上回る結果となっている。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、今後とも規模に見合った歳出抑制、自主財源の確保に努めていく。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90424</xdr:rowOff>
    </xdr:to>
    <xdr:cxnSp macro="">
      <xdr:nvCxnSpPr>
        <xdr:cNvPr id="304" name="直線コネクタ 303"/>
        <xdr:cNvCxnSpPr/>
      </xdr:nvCxnSpPr>
      <xdr:spPr>
        <a:xfrm>
          <a:off x="15671800" y="65095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17272</xdr:rowOff>
    </xdr:to>
    <xdr:cxnSp macro="">
      <xdr:nvCxnSpPr>
        <xdr:cNvPr id="307" name="直線コネクタ 306"/>
        <xdr:cNvCxnSpPr/>
      </xdr:nvCxnSpPr>
      <xdr:spPr>
        <a:xfrm flipV="1">
          <a:off x="14782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67564</xdr:rowOff>
    </xdr:to>
    <xdr:cxnSp macro="">
      <xdr:nvCxnSpPr>
        <xdr:cNvPr id="310" name="直線コネクタ 309"/>
        <xdr:cNvCxnSpPr/>
      </xdr:nvCxnSpPr>
      <xdr:spPr>
        <a:xfrm flipV="1">
          <a:off x="13893800" y="65323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67564</xdr:rowOff>
    </xdr:to>
    <xdr:cxnSp macro="">
      <xdr:nvCxnSpPr>
        <xdr:cNvPr id="313" name="直線コネクタ 312"/>
        <xdr:cNvCxnSpPr/>
      </xdr:nvCxnSpPr>
      <xdr:spPr>
        <a:xfrm>
          <a:off x="13004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5" name="楕円 324"/>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6" name="テキスト ボックス 325"/>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7" name="楕円 326"/>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8" name="テキスト ボックス 327"/>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29" name="楕円 328"/>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0" name="テキスト ボックス 329"/>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1" name="楕円 330"/>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2" name="テキスト ボックス 331"/>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年度以降に実施してきた、小国小学校本体工事等の大規模事業に加え、道路整備事業等の元金償還が開始となったことに伴い、類似団体内平均値を大きく上回る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横ばいとなることが見込まれることから、自主財源の確保や財源措置のある有利な地方債制度の活用を図るとともに、引き続き歳出全般の抑制に努めていく。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100330</xdr:rowOff>
    </xdr:to>
    <xdr:cxnSp macro="">
      <xdr:nvCxnSpPr>
        <xdr:cNvPr id="364" name="直線コネクタ 363"/>
        <xdr:cNvCxnSpPr/>
      </xdr:nvCxnSpPr>
      <xdr:spPr>
        <a:xfrm>
          <a:off x="3987800" y="132372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92711</xdr:rowOff>
    </xdr:to>
    <xdr:cxnSp macro="">
      <xdr:nvCxnSpPr>
        <xdr:cNvPr id="367" name="直線コネクタ 366"/>
        <xdr:cNvCxnSpPr/>
      </xdr:nvCxnSpPr>
      <xdr:spPr>
        <a:xfrm flipV="1">
          <a:off x="3098800" y="13237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111761</xdr:rowOff>
    </xdr:to>
    <xdr:cxnSp macro="">
      <xdr:nvCxnSpPr>
        <xdr:cNvPr id="370" name="直線コネクタ 369"/>
        <xdr:cNvCxnSpPr/>
      </xdr:nvCxnSpPr>
      <xdr:spPr>
        <a:xfrm flipV="1">
          <a:off x="2209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111761</xdr:rowOff>
    </xdr:to>
    <xdr:cxnSp macro="">
      <xdr:nvCxnSpPr>
        <xdr:cNvPr id="373" name="直線コネクタ 372"/>
        <xdr:cNvCxnSpPr/>
      </xdr:nvCxnSpPr>
      <xdr:spPr>
        <a:xfrm>
          <a:off x="1320800" y="13294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3" name="楕円 382"/>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4"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5" name="楕円 384"/>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6" name="テキスト ボックス 385"/>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7" name="楕円 386"/>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8" name="テキスト ボックス 387"/>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60961</xdr:rowOff>
    </xdr:from>
    <xdr:to>
      <xdr:col>11</xdr:col>
      <xdr:colOff>60325</xdr:colOff>
      <xdr:row>77</xdr:row>
      <xdr:rowOff>162561</xdr:rowOff>
    </xdr:to>
    <xdr:sp macro="" textlink="">
      <xdr:nvSpPr>
        <xdr:cNvPr id="389" name="楕円 388"/>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147338</xdr:rowOff>
    </xdr:from>
    <xdr:ext cx="762000" cy="259045"/>
    <xdr:sp macro="" textlink="">
      <xdr:nvSpPr>
        <xdr:cNvPr id="390" name="テキスト ボックス 389"/>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1" name="楕円 390"/>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2" name="テキスト ボックス 391"/>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公債費が増加傾向にあるため、全体的に歳出抑制を図っ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次期総合センター建設に向けた設計業務などが始まり、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類似団体内平均値を下回っているものの、今後も歳出全般の抑制と自主財源の確保に努めていく。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60706</xdr:rowOff>
    </xdr:from>
    <xdr:to>
      <xdr:col>82</xdr:col>
      <xdr:colOff>107950</xdr:colOff>
      <xdr:row>76</xdr:row>
      <xdr:rowOff>152146</xdr:rowOff>
    </xdr:to>
    <xdr:cxnSp macro="">
      <xdr:nvCxnSpPr>
        <xdr:cNvPr id="423" name="直線コネクタ 422"/>
        <xdr:cNvCxnSpPr/>
      </xdr:nvCxnSpPr>
      <xdr:spPr>
        <a:xfrm>
          <a:off x="15671800" y="1309090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60706</xdr:rowOff>
    </xdr:from>
    <xdr:to>
      <xdr:col>78</xdr:col>
      <xdr:colOff>69850</xdr:colOff>
      <xdr:row>76</xdr:row>
      <xdr:rowOff>168148</xdr:rowOff>
    </xdr:to>
    <xdr:cxnSp macro="">
      <xdr:nvCxnSpPr>
        <xdr:cNvPr id="426" name="直線コネクタ 425"/>
        <xdr:cNvCxnSpPr/>
      </xdr:nvCxnSpPr>
      <xdr:spPr>
        <a:xfrm flipV="1">
          <a:off x="14782800" y="1309090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62992</xdr:rowOff>
    </xdr:to>
    <xdr:cxnSp macro="">
      <xdr:nvCxnSpPr>
        <xdr:cNvPr id="429" name="直線コネクタ 428"/>
        <xdr:cNvCxnSpPr/>
      </xdr:nvCxnSpPr>
      <xdr:spPr>
        <a:xfrm flipV="1">
          <a:off x="13893800" y="1319834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62992</xdr:rowOff>
    </xdr:to>
    <xdr:cxnSp macro="">
      <xdr:nvCxnSpPr>
        <xdr:cNvPr id="432" name="直線コネクタ 431"/>
        <xdr:cNvCxnSpPr/>
      </xdr:nvCxnSpPr>
      <xdr:spPr>
        <a:xfrm>
          <a:off x="13004800" y="132532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101346</xdr:rowOff>
    </xdr:from>
    <xdr:to>
      <xdr:col>82</xdr:col>
      <xdr:colOff>158750</xdr:colOff>
      <xdr:row>77</xdr:row>
      <xdr:rowOff>31496</xdr:rowOff>
    </xdr:to>
    <xdr:sp macro="" textlink="">
      <xdr:nvSpPr>
        <xdr:cNvPr id="442" name="楕円 441"/>
        <xdr:cNvSpPr/>
      </xdr:nvSpPr>
      <xdr:spPr>
        <a:xfrm>
          <a:off x="164592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117873</xdr:rowOff>
    </xdr:from>
    <xdr:ext cx="762000" cy="259045"/>
    <xdr:sp macro="" textlink="">
      <xdr:nvSpPr>
        <xdr:cNvPr id="443" name="公債費以外該当値テキスト"/>
        <xdr:cNvSpPr txBox="1"/>
      </xdr:nvSpPr>
      <xdr:spPr>
        <a:xfrm>
          <a:off x="16598900" y="1297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xdr:rowOff>
    </xdr:from>
    <xdr:to>
      <xdr:col>78</xdr:col>
      <xdr:colOff>120650</xdr:colOff>
      <xdr:row>76</xdr:row>
      <xdr:rowOff>111506</xdr:rowOff>
    </xdr:to>
    <xdr:sp macro="" textlink="">
      <xdr:nvSpPr>
        <xdr:cNvPr id="444" name="楕円 443"/>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121683</xdr:rowOff>
    </xdr:from>
    <xdr:ext cx="736600" cy="259045"/>
    <xdr:sp macro="" textlink="">
      <xdr:nvSpPr>
        <xdr:cNvPr id="445" name="テキスト ボックス 444"/>
        <xdr:cNvSpPr txBox="1"/>
      </xdr:nvSpPr>
      <xdr:spPr>
        <a:xfrm>
          <a:off x="15290800" y="1280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6" name="楕円 445"/>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47" name="テキスト ボックス 44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xdr:rowOff>
    </xdr:from>
    <xdr:to>
      <xdr:col>69</xdr:col>
      <xdr:colOff>142875</xdr:colOff>
      <xdr:row>77</xdr:row>
      <xdr:rowOff>113792</xdr:rowOff>
    </xdr:to>
    <xdr:sp macro="" textlink="">
      <xdr:nvSpPr>
        <xdr:cNvPr id="448" name="楕円 447"/>
        <xdr:cNvSpPr/>
      </xdr:nvSpPr>
      <xdr:spPr>
        <a:xfrm>
          <a:off x="13843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123969</xdr:rowOff>
    </xdr:from>
    <xdr:ext cx="762000" cy="259045"/>
    <xdr:sp macro="" textlink="">
      <xdr:nvSpPr>
        <xdr:cNvPr id="449" name="テキスト ボックス 448"/>
        <xdr:cNvSpPr txBox="1"/>
      </xdr:nvSpPr>
      <xdr:spPr>
        <a:xfrm>
          <a:off x="13512800" y="1298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0" name="楕円 449"/>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1" name="テキスト ボックス 450"/>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6622</xdr:rowOff>
    </xdr:from>
    <xdr:to>
      <xdr:col>29</xdr:col>
      <xdr:colOff>127000</xdr:colOff>
      <xdr:row>16</xdr:row>
      <xdr:rowOff>24581</xdr:rowOff>
    </xdr:to>
    <xdr:cxnSp macro="">
      <xdr:nvCxnSpPr>
        <xdr:cNvPr id="48" name="直線コネクタ 47"/>
        <xdr:cNvCxnSpPr/>
      </xdr:nvCxnSpPr>
      <xdr:spPr bwMode="auto">
        <a:xfrm flipV="1">
          <a:off x="5003800" y="2797447"/>
          <a:ext cx="647700" cy="17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13809</xdr:rowOff>
    </xdr:from>
    <xdr:to>
      <xdr:col>26</xdr:col>
      <xdr:colOff>50800</xdr:colOff>
      <xdr:row>16</xdr:row>
      <xdr:rowOff>24581</xdr:rowOff>
    </xdr:to>
    <xdr:cxnSp macro="">
      <xdr:nvCxnSpPr>
        <xdr:cNvPr id="51" name="直線コネクタ 50"/>
        <xdr:cNvCxnSpPr/>
      </xdr:nvCxnSpPr>
      <xdr:spPr bwMode="auto">
        <a:xfrm>
          <a:off x="4305300" y="2804634"/>
          <a:ext cx="698500" cy="1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13809</xdr:rowOff>
    </xdr:from>
    <xdr:to>
      <xdr:col>22</xdr:col>
      <xdr:colOff>114300</xdr:colOff>
      <xdr:row>16</xdr:row>
      <xdr:rowOff>167026</xdr:rowOff>
    </xdr:to>
    <xdr:cxnSp macro="">
      <xdr:nvCxnSpPr>
        <xdr:cNvPr id="54" name="直線コネクタ 53"/>
        <xdr:cNvCxnSpPr/>
      </xdr:nvCxnSpPr>
      <xdr:spPr bwMode="auto">
        <a:xfrm flipV="1">
          <a:off x="3606800" y="2804634"/>
          <a:ext cx="698500" cy="15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167026</xdr:rowOff>
    </xdr:from>
    <xdr:to>
      <xdr:col>18</xdr:col>
      <xdr:colOff>177800</xdr:colOff>
      <xdr:row>17</xdr:row>
      <xdr:rowOff>75522</xdr:rowOff>
    </xdr:to>
    <xdr:cxnSp macro="">
      <xdr:nvCxnSpPr>
        <xdr:cNvPr id="57" name="直線コネクタ 56"/>
        <xdr:cNvCxnSpPr/>
      </xdr:nvCxnSpPr>
      <xdr:spPr bwMode="auto">
        <a:xfrm flipV="1">
          <a:off x="2908300" y="2957851"/>
          <a:ext cx="698500" cy="7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127272</xdr:rowOff>
    </xdr:from>
    <xdr:to>
      <xdr:col>29</xdr:col>
      <xdr:colOff>177800</xdr:colOff>
      <xdr:row>16</xdr:row>
      <xdr:rowOff>57422</xdr:rowOff>
    </xdr:to>
    <xdr:sp macro="" textlink="">
      <xdr:nvSpPr>
        <xdr:cNvPr id="67" name="楕円 66"/>
        <xdr:cNvSpPr/>
      </xdr:nvSpPr>
      <xdr:spPr bwMode="auto">
        <a:xfrm>
          <a:off x="5600700" y="27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143799</xdr:rowOff>
    </xdr:from>
    <xdr:ext cx="762000" cy="259045"/>
    <xdr:sp macro="" textlink="">
      <xdr:nvSpPr>
        <xdr:cNvPr id="68" name="人口1人当たり決算額の推移該当値テキスト130"/>
        <xdr:cNvSpPr txBox="1"/>
      </xdr:nvSpPr>
      <xdr:spPr>
        <a:xfrm>
          <a:off x="5740400" y="259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145231</xdr:rowOff>
    </xdr:from>
    <xdr:to>
      <xdr:col>26</xdr:col>
      <xdr:colOff>101600</xdr:colOff>
      <xdr:row>16</xdr:row>
      <xdr:rowOff>75381</xdr:rowOff>
    </xdr:to>
    <xdr:sp macro="" textlink="">
      <xdr:nvSpPr>
        <xdr:cNvPr id="69" name="楕円 68"/>
        <xdr:cNvSpPr/>
      </xdr:nvSpPr>
      <xdr:spPr bwMode="auto">
        <a:xfrm>
          <a:off x="4953000" y="27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85558</xdr:rowOff>
    </xdr:from>
    <xdr:ext cx="736600" cy="259045"/>
    <xdr:sp macro="" textlink="">
      <xdr:nvSpPr>
        <xdr:cNvPr id="70" name="テキスト ボックス 69"/>
        <xdr:cNvSpPr txBox="1"/>
      </xdr:nvSpPr>
      <xdr:spPr>
        <a:xfrm>
          <a:off x="4622800" y="253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134459</xdr:rowOff>
    </xdr:from>
    <xdr:to>
      <xdr:col>22</xdr:col>
      <xdr:colOff>165100</xdr:colOff>
      <xdr:row>16</xdr:row>
      <xdr:rowOff>64609</xdr:rowOff>
    </xdr:to>
    <xdr:sp macro="" textlink="">
      <xdr:nvSpPr>
        <xdr:cNvPr id="71" name="楕円 70"/>
        <xdr:cNvSpPr/>
      </xdr:nvSpPr>
      <xdr:spPr bwMode="auto">
        <a:xfrm>
          <a:off x="4254500" y="27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74786</xdr:rowOff>
    </xdr:from>
    <xdr:ext cx="762000" cy="259045"/>
    <xdr:sp macro="" textlink="">
      <xdr:nvSpPr>
        <xdr:cNvPr id="72" name="テキスト ボックス 71"/>
        <xdr:cNvSpPr txBox="1"/>
      </xdr:nvSpPr>
      <xdr:spPr>
        <a:xfrm>
          <a:off x="3924300" y="25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116226</xdr:rowOff>
    </xdr:from>
    <xdr:to>
      <xdr:col>19</xdr:col>
      <xdr:colOff>38100</xdr:colOff>
      <xdr:row>17</xdr:row>
      <xdr:rowOff>46376</xdr:rowOff>
    </xdr:to>
    <xdr:sp macro="" textlink="">
      <xdr:nvSpPr>
        <xdr:cNvPr id="73" name="楕円 72"/>
        <xdr:cNvSpPr/>
      </xdr:nvSpPr>
      <xdr:spPr bwMode="auto">
        <a:xfrm>
          <a:off x="3556000" y="290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56553</xdr:rowOff>
    </xdr:from>
    <xdr:ext cx="762000" cy="259045"/>
    <xdr:sp macro="" textlink="">
      <xdr:nvSpPr>
        <xdr:cNvPr id="74" name="テキスト ボックス 73"/>
        <xdr:cNvSpPr txBox="1"/>
      </xdr:nvSpPr>
      <xdr:spPr>
        <a:xfrm>
          <a:off x="3225800" y="26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24722</xdr:rowOff>
    </xdr:from>
    <xdr:to>
      <xdr:col>15</xdr:col>
      <xdr:colOff>101600</xdr:colOff>
      <xdr:row>17</xdr:row>
      <xdr:rowOff>126322</xdr:rowOff>
    </xdr:to>
    <xdr:sp macro="" textlink="">
      <xdr:nvSpPr>
        <xdr:cNvPr id="75" name="楕円 74"/>
        <xdr:cNvSpPr/>
      </xdr:nvSpPr>
      <xdr:spPr bwMode="auto">
        <a:xfrm>
          <a:off x="2857500" y="29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136499</xdr:rowOff>
    </xdr:from>
    <xdr:ext cx="762000" cy="259045"/>
    <xdr:sp macro="" textlink="">
      <xdr:nvSpPr>
        <xdr:cNvPr id="76" name="テキスト ボックス 75"/>
        <xdr:cNvSpPr txBox="1"/>
      </xdr:nvSpPr>
      <xdr:spPr>
        <a:xfrm>
          <a:off x="2527300" y="27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266424</xdr:rowOff>
    </xdr:from>
    <xdr:to>
      <xdr:col>29</xdr:col>
      <xdr:colOff>127000</xdr:colOff>
      <xdr:row>34</xdr:row>
      <xdr:rowOff>314441</xdr:rowOff>
    </xdr:to>
    <xdr:cxnSp macro="">
      <xdr:nvCxnSpPr>
        <xdr:cNvPr id="111" name="直線コネクタ 110"/>
        <xdr:cNvCxnSpPr/>
      </xdr:nvCxnSpPr>
      <xdr:spPr bwMode="auto">
        <a:xfrm flipV="1">
          <a:off x="5003800" y="6533874"/>
          <a:ext cx="647700" cy="4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314441</xdr:rowOff>
    </xdr:from>
    <xdr:to>
      <xdr:col>26</xdr:col>
      <xdr:colOff>50800</xdr:colOff>
      <xdr:row>35</xdr:row>
      <xdr:rowOff>28397</xdr:rowOff>
    </xdr:to>
    <xdr:cxnSp macro="">
      <xdr:nvCxnSpPr>
        <xdr:cNvPr id="114" name="直線コネクタ 113"/>
        <xdr:cNvCxnSpPr/>
      </xdr:nvCxnSpPr>
      <xdr:spPr bwMode="auto">
        <a:xfrm flipV="1">
          <a:off x="4305300" y="6581891"/>
          <a:ext cx="698500" cy="56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28397</xdr:rowOff>
    </xdr:from>
    <xdr:to>
      <xdr:col>22</xdr:col>
      <xdr:colOff>114300</xdr:colOff>
      <xdr:row>35</xdr:row>
      <xdr:rowOff>47578</xdr:rowOff>
    </xdr:to>
    <xdr:cxnSp macro="">
      <xdr:nvCxnSpPr>
        <xdr:cNvPr id="117" name="直線コネクタ 116"/>
        <xdr:cNvCxnSpPr/>
      </xdr:nvCxnSpPr>
      <xdr:spPr bwMode="auto">
        <a:xfrm flipV="1">
          <a:off x="3606800" y="6638747"/>
          <a:ext cx="698500" cy="1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47578</xdr:rowOff>
    </xdr:from>
    <xdr:to>
      <xdr:col>18</xdr:col>
      <xdr:colOff>177800</xdr:colOff>
      <xdr:row>35</xdr:row>
      <xdr:rowOff>100972</xdr:rowOff>
    </xdr:to>
    <xdr:cxnSp macro="">
      <xdr:nvCxnSpPr>
        <xdr:cNvPr id="120" name="直線コネクタ 119"/>
        <xdr:cNvCxnSpPr/>
      </xdr:nvCxnSpPr>
      <xdr:spPr bwMode="auto">
        <a:xfrm flipV="1">
          <a:off x="2908300" y="6657928"/>
          <a:ext cx="698500" cy="5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215624</xdr:rowOff>
    </xdr:from>
    <xdr:to>
      <xdr:col>29</xdr:col>
      <xdr:colOff>177800</xdr:colOff>
      <xdr:row>34</xdr:row>
      <xdr:rowOff>317224</xdr:rowOff>
    </xdr:to>
    <xdr:sp macro="" textlink="">
      <xdr:nvSpPr>
        <xdr:cNvPr id="130" name="楕円 129"/>
        <xdr:cNvSpPr/>
      </xdr:nvSpPr>
      <xdr:spPr bwMode="auto">
        <a:xfrm>
          <a:off x="5600700" y="648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60701</xdr:rowOff>
    </xdr:from>
    <xdr:ext cx="762000" cy="259045"/>
    <xdr:sp macro="" textlink="">
      <xdr:nvSpPr>
        <xdr:cNvPr id="131" name="人口1人当たり決算額の推移該当値テキスト445"/>
        <xdr:cNvSpPr txBox="1"/>
      </xdr:nvSpPr>
      <xdr:spPr>
        <a:xfrm>
          <a:off x="5740400" y="632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263641</xdr:rowOff>
    </xdr:from>
    <xdr:to>
      <xdr:col>26</xdr:col>
      <xdr:colOff>101600</xdr:colOff>
      <xdr:row>35</xdr:row>
      <xdr:rowOff>22341</xdr:rowOff>
    </xdr:to>
    <xdr:sp macro="" textlink="">
      <xdr:nvSpPr>
        <xdr:cNvPr id="132" name="楕円 131"/>
        <xdr:cNvSpPr/>
      </xdr:nvSpPr>
      <xdr:spPr bwMode="auto">
        <a:xfrm>
          <a:off x="4953000" y="653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32518</xdr:rowOff>
    </xdr:from>
    <xdr:ext cx="736600" cy="259045"/>
    <xdr:sp macro="" textlink="">
      <xdr:nvSpPr>
        <xdr:cNvPr id="133" name="テキスト ボックス 132"/>
        <xdr:cNvSpPr txBox="1"/>
      </xdr:nvSpPr>
      <xdr:spPr>
        <a:xfrm>
          <a:off x="4622800" y="629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320497</xdr:rowOff>
    </xdr:from>
    <xdr:to>
      <xdr:col>22</xdr:col>
      <xdr:colOff>165100</xdr:colOff>
      <xdr:row>35</xdr:row>
      <xdr:rowOff>79197</xdr:rowOff>
    </xdr:to>
    <xdr:sp macro="" textlink="">
      <xdr:nvSpPr>
        <xdr:cNvPr id="134" name="楕円 133"/>
        <xdr:cNvSpPr/>
      </xdr:nvSpPr>
      <xdr:spPr bwMode="auto">
        <a:xfrm>
          <a:off x="4254500" y="658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89374</xdr:rowOff>
    </xdr:from>
    <xdr:ext cx="762000" cy="259045"/>
    <xdr:sp macro="" textlink="">
      <xdr:nvSpPr>
        <xdr:cNvPr id="135" name="テキスト ボックス 134"/>
        <xdr:cNvSpPr txBox="1"/>
      </xdr:nvSpPr>
      <xdr:spPr>
        <a:xfrm>
          <a:off x="3924300" y="635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339678</xdr:rowOff>
    </xdr:from>
    <xdr:to>
      <xdr:col>19</xdr:col>
      <xdr:colOff>38100</xdr:colOff>
      <xdr:row>35</xdr:row>
      <xdr:rowOff>98378</xdr:rowOff>
    </xdr:to>
    <xdr:sp macro="" textlink="">
      <xdr:nvSpPr>
        <xdr:cNvPr id="136" name="楕円 135"/>
        <xdr:cNvSpPr/>
      </xdr:nvSpPr>
      <xdr:spPr bwMode="auto">
        <a:xfrm>
          <a:off x="3556000" y="660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108555</xdr:rowOff>
    </xdr:from>
    <xdr:ext cx="762000" cy="259045"/>
    <xdr:sp macro="" textlink="">
      <xdr:nvSpPr>
        <xdr:cNvPr id="137" name="テキスト ボックス 136"/>
        <xdr:cNvSpPr txBox="1"/>
      </xdr:nvSpPr>
      <xdr:spPr>
        <a:xfrm>
          <a:off x="3225800" y="637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50172</xdr:rowOff>
    </xdr:from>
    <xdr:to>
      <xdr:col>15</xdr:col>
      <xdr:colOff>101600</xdr:colOff>
      <xdr:row>35</xdr:row>
      <xdr:rowOff>151772</xdr:rowOff>
    </xdr:to>
    <xdr:sp macro="" textlink="">
      <xdr:nvSpPr>
        <xdr:cNvPr id="138" name="楕円 137"/>
        <xdr:cNvSpPr/>
      </xdr:nvSpPr>
      <xdr:spPr bwMode="auto">
        <a:xfrm>
          <a:off x="2857500" y="666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161949</xdr:rowOff>
    </xdr:from>
    <xdr:ext cx="762000" cy="259045"/>
    <xdr:sp macro="" textlink="">
      <xdr:nvSpPr>
        <xdr:cNvPr id="139" name="テキスト ボックス 138"/>
        <xdr:cNvSpPr txBox="1"/>
      </xdr:nvSpPr>
      <xdr:spPr>
        <a:xfrm>
          <a:off x="2527300" y="64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
6,888
737.56
8,024,306
7,339,428
510,733
4,420,101
7,401,155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33355</xdr:rowOff>
    </xdr:from>
    <xdr:to>
      <xdr:col>24</xdr:col>
      <xdr:colOff>63500</xdr:colOff>
      <xdr:row>36</xdr:row>
      <xdr:rowOff>38769</xdr:rowOff>
    </xdr:to>
    <xdr:cxnSp macro="">
      <xdr:nvCxnSpPr>
        <xdr:cNvPr id="59" name="直線コネクタ 58"/>
        <xdr:cNvCxnSpPr/>
      </xdr:nvCxnSpPr>
      <xdr:spPr>
        <a:xfrm>
          <a:off x="3797300" y="6205555"/>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33355</xdr:rowOff>
    </xdr:from>
    <xdr:to>
      <xdr:col>19</xdr:col>
      <xdr:colOff>177800</xdr:colOff>
      <xdr:row>36</xdr:row>
      <xdr:rowOff>37726</xdr:rowOff>
    </xdr:to>
    <xdr:cxnSp macro="">
      <xdr:nvCxnSpPr>
        <xdr:cNvPr id="62" name="直線コネクタ 61"/>
        <xdr:cNvCxnSpPr/>
      </xdr:nvCxnSpPr>
      <xdr:spPr>
        <a:xfrm flipV="1">
          <a:off x="2908300" y="6205555"/>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37726</xdr:rowOff>
    </xdr:from>
    <xdr:to>
      <xdr:col>15</xdr:col>
      <xdr:colOff>50800</xdr:colOff>
      <xdr:row>37</xdr:row>
      <xdr:rowOff>91081</xdr:rowOff>
    </xdr:to>
    <xdr:cxnSp macro="">
      <xdr:nvCxnSpPr>
        <xdr:cNvPr id="65" name="直線コネクタ 64"/>
        <xdr:cNvCxnSpPr/>
      </xdr:nvCxnSpPr>
      <xdr:spPr>
        <a:xfrm flipV="1">
          <a:off x="2019300" y="6209926"/>
          <a:ext cx="889000" cy="2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91081</xdr:rowOff>
    </xdr:from>
    <xdr:to>
      <xdr:col>10</xdr:col>
      <xdr:colOff>114300</xdr:colOff>
      <xdr:row>37</xdr:row>
      <xdr:rowOff>156269</xdr:rowOff>
    </xdr:to>
    <xdr:cxnSp macro="">
      <xdr:nvCxnSpPr>
        <xdr:cNvPr id="68" name="直線コネクタ 67"/>
        <xdr:cNvCxnSpPr/>
      </xdr:nvCxnSpPr>
      <xdr:spPr>
        <a:xfrm flipV="1">
          <a:off x="1130300" y="6434731"/>
          <a:ext cx="889000" cy="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159419</xdr:rowOff>
    </xdr:from>
    <xdr:to>
      <xdr:col>24</xdr:col>
      <xdr:colOff>114300</xdr:colOff>
      <xdr:row>36</xdr:row>
      <xdr:rowOff>89569</xdr:rowOff>
    </xdr:to>
    <xdr:sp macro="" textlink="">
      <xdr:nvSpPr>
        <xdr:cNvPr id="78" name="楕円 77"/>
        <xdr:cNvSpPr/>
      </xdr:nvSpPr>
      <xdr:spPr>
        <a:xfrm>
          <a:off x="4584700" y="61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10846</xdr:rowOff>
    </xdr:from>
    <xdr:ext cx="599010" cy="259045"/>
    <xdr:sp macro="" textlink="">
      <xdr:nvSpPr>
        <xdr:cNvPr id="79" name="人件費該当値テキスト"/>
        <xdr:cNvSpPr txBox="1"/>
      </xdr:nvSpPr>
      <xdr:spPr>
        <a:xfrm>
          <a:off x="4686300" y="601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154005</xdr:rowOff>
    </xdr:from>
    <xdr:to>
      <xdr:col>20</xdr:col>
      <xdr:colOff>38100</xdr:colOff>
      <xdr:row>36</xdr:row>
      <xdr:rowOff>84155</xdr:rowOff>
    </xdr:to>
    <xdr:sp macro="" textlink="">
      <xdr:nvSpPr>
        <xdr:cNvPr id="80" name="楕円 79"/>
        <xdr:cNvSpPr/>
      </xdr:nvSpPr>
      <xdr:spPr>
        <a:xfrm>
          <a:off x="3746500" y="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100682</xdr:rowOff>
    </xdr:from>
    <xdr:ext cx="599010" cy="259045"/>
    <xdr:sp macro="" textlink="">
      <xdr:nvSpPr>
        <xdr:cNvPr id="81" name="テキスト ボックス 80"/>
        <xdr:cNvSpPr txBox="1"/>
      </xdr:nvSpPr>
      <xdr:spPr>
        <a:xfrm>
          <a:off x="3497795" y="592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158376</xdr:rowOff>
    </xdr:from>
    <xdr:to>
      <xdr:col>15</xdr:col>
      <xdr:colOff>101600</xdr:colOff>
      <xdr:row>36</xdr:row>
      <xdr:rowOff>88526</xdr:rowOff>
    </xdr:to>
    <xdr:sp macro="" textlink="">
      <xdr:nvSpPr>
        <xdr:cNvPr id="82" name="楕円 81"/>
        <xdr:cNvSpPr/>
      </xdr:nvSpPr>
      <xdr:spPr>
        <a:xfrm>
          <a:off x="2857500" y="61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105053</xdr:rowOff>
    </xdr:from>
    <xdr:ext cx="599010" cy="259045"/>
    <xdr:sp macro="" textlink="">
      <xdr:nvSpPr>
        <xdr:cNvPr id="83" name="テキスト ボックス 82"/>
        <xdr:cNvSpPr txBox="1"/>
      </xdr:nvSpPr>
      <xdr:spPr>
        <a:xfrm>
          <a:off x="2608795" y="593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40281</xdr:rowOff>
    </xdr:from>
    <xdr:to>
      <xdr:col>10</xdr:col>
      <xdr:colOff>165100</xdr:colOff>
      <xdr:row>37</xdr:row>
      <xdr:rowOff>141881</xdr:rowOff>
    </xdr:to>
    <xdr:sp macro="" textlink="">
      <xdr:nvSpPr>
        <xdr:cNvPr id="84" name="楕円 83"/>
        <xdr:cNvSpPr/>
      </xdr:nvSpPr>
      <xdr:spPr>
        <a:xfrm>
          <a:off x="1968500" y="63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158408</xdr:rowOff>
    </xdr:from>
    <xdr:ext cx="599010" cy="259045"/>
    <xdr:sp macro="" textlink="">
      <xdr:nvSpPr>
        <xdr:cNvPr id="85" name="テキスト ボックス 84"/>
        <xdr:cNvSpPr txBox="1"/>
      </xdr:nvSpPr>
      <xdr:spPr>
        <a:xfrm>
          <a:off x="1719795" y="615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105469</xdr:rowOff>
    </xdr:from>
    <xdr:to>
      <xdr:col>6</xdr:col>
      <xdr:colOff>38100</xdr:colOff>
      <xdr:row>38</xdr:row>
      <xdr:rowOff>35619</xdr:rowOff>
    </xdr:to>
    <xdr:sp macro="" textlink="">
      <xdr:nvSpPr>
        <xdr:cNvPr id="86" name="楕円 85"/>
        <xdr:cNvSpPr/>
      </xdr:nvSpPr>
      <xdr:spPr>
        <a:xfrm>
          <a:off x="1079500" y="64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52146</xdr:rowOff>
    </xdr:from>
    <xdr:ext cx="599010" cy="259045"/>
    <xdr:sp macro="" textlink="">
      <xdr:nvSpPr>
        <xdr:cNvPr id="87" name="テキスト ボックス 86"/>
        <xdr:cNvSpPr txBox="1"/>
      </xdr:nvSpPr>
      <xdr:spPr>
        <a:xfrm>
          <a:off x="830795" y="62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110904</xdr:rowOff>
    </xdr:from>
    <xdr:to>
      <xdr:col>24</xdr:col>
      <xdr:colOff>63500</xdr:colOff>
      <xdr:row>58</xdr:row>
      <xdr:rowOff>115742</xdr:rowOff>
    </xdr:to>
    <xdr:cxnSp macro="">
      <xdr:nvCxnSpPr>
        <xdr:cNvPr id="118" name="直線コネクタ 117"/>
        <xdr:cNvCxnSpPr/>
      </xdr:nvCxnSpPr>
      <xdr:spPr>
        <a:xfrm flipV="1">
          <a:off x="3797300" y="10055004"/>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115742</xdr:rowOff>
    </xdr:from>
    <xdr:to>
      <xdr:col>19</xdr:col>
      <xdr:colOff>177800</xdr:colOff>
      <xdr:row>58</xdr:row>
      <xdr:rowOff>129286</xdr:rowOff>
    </xdr:to>
    <xdr:cxnSp macro="">
      <xdr:nvCxnSpPr>
        <xdr:cNvPr id="121" name="直線コネクタ 120"/>
        <xdr:cNvCxnSpPr/>
      </xdr:nvCxnSpPr>
      <xdr:spPr>
        <a:xfrm flipV="1">
          <a:off x="2908300" y="1005984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129286</xdr:rowOff>
    </xdr:from>
    <xdr:to>
      <xdr:col>15</xdr:col>
      <xdr:colOff>50800</xdr:colOff>
      <xdr:row>58</xdr:row>
      <xdr:rowOff>131918</xdr:rowOff>
    </xdr:to>
    <xdr:cxnSp macro="">
      <xdr:nvCxnSpPr>
        <xdr:cNvPr id="124" name="直線コネクタ 123"/>
        <xdr:cNvCxnSpPr/>
      </xdr:nvCxnSpPr>
      <xdr:spPr>
        <a:xfrm flipV="1">
          <a:off x="2019300" y="10073386"/>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109488</xdr:rowOff>
    </xdr:from>
    <xdr:to>
      <xdr:col>10</xdr:col>
      <xdr:colOff>114300</xdr:colOff>
      <xdr:row>58</xdr:row>
      <xdr:rowOff>131918</xdr:rowOff>
    </xdr:to>
    <xdr:cxnSp macro="">
      <xdr:nvCxnSpPr>
        <xdr:cNvPr id="127" name="直線コネクタ 126"/>
        <xdr:cNvCxnSpPr/>
      </xdr:nvCxnSpPr>
      <xdr:spPr>
        <a:xfrm>
          <a:off x="1130300" y="10053588"/>
          <a:ext cx="889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60104</xdr:rowOff>
    </xdr:from>
    <xdr:to>
      <xdr:col>24</xdr:col>
      <xdr:colOff>114300</xdr:colOff>
      <xdr:row>58</xdr:row>
      <xdr:rowOff>161704</xdr:rowOff>
    </xdr:to>
    <xdr:sp macro="" textlink="">
      <xdr:nvSpPr>
        <xdr:cNvPr id="137" name="楕円 136"/>
        <xdr:cNvSpPr/>
      </xdr:nvSpPr>
      <xdr:spPr>
        <a:xfrm>
          <a:off x="4584700" y="100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19481</xdr:rowOff>
    </xdr:from>
    <xdr:ext cx="599010" cy="259045"/>
    <xdr:sp macro="" textlink="">
      <xdr:nvSpPr>
        <xdr:cNvPr id="138" name="物件費該当値テキスト"/>
        <xdr:cNvSpPr txBox="1"/>
      </xdr:nvSpPr>
      <xdr:spPr>
        <a:xfrm>
          <a:off x="4686300" y="979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64942</xdr:rowOff>
    </xdr:from>
    <xdr:to>
      <xdr:col>20</xdr:col>
      <xdr:colOff>38100</xdr:colOff>
      <xdr:row>58</xdr:row>
      <xdr:rowOff>166542</xdr:rowOff>
    </xdr:to>
    <xdr:sp macro="" textlink="">
      <xdr:nvSpPr>
        <xdr:cNvPr id="139" name="楕円 138"/>
        <xdr:cNvSpPr/>
      </xdr:nvSpPr>
      <xdr:spPr>
        <a:xfrm>
          <a:off x="3746500" y="100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11619</xdr:rowOff>
    </xdr:from>
    <xdr:ext cx="599010" cy="259045"/>
    <xdr:sp macro="" textlink="">
      <xdr:nvSpPr>
        <xdr:cNvPr id="140" name="テキスト ボックス 139"/>
        <xdr:cNvSpPr txBox="1"/>
      </xdr:nvSpPr>
      <xdr:spPr>
        <a:xfrm>
          <a:off x="3497795" y="97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78486</xdr:rowOff>
    </xdr:from>
    <xdr:to>
      <xdr:col>15</xdr:col>
      <xdr:colOff>101600</xdr:colOff>
      <xdr:row>59</xdr:row>
      <xdr:rowOff>8636</xdr:rowOff>
    </xdr:to>
    <xdr:sp macro="" textlink="">
      <xdr:nvSpPr>
        <xdr:cNvPr id="141" name="楕円 140"/>
        <xdr:cNvSpPr/>
      </xdr:nvSpPr>
      <xdr:spPr>
        <a:xfrm>
          <a:off x="2857500" y="100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25163</xdr:rowOff>
    </xdr:from>
    <xdr:ext cx="599010" cy="259045"/>
    <xdr:sp macro="" textlink="">
      <xdr:nvSpPr>
        <xdr:cNvPr id="142" name="テキスト ボックス 141"/>
        <xdr:cNvSpPr txBox="1"/>
      </xdr:nvSpPr>
      <xdr:spPr>
        <a:xfrm>
          <a:off x="2608795" y="979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81118</xdr:rowOff>
    </xdr:from>
    <xdr:to>
      <xdr:col>10</xdr:col>
      <xdr:colOff>165100</xdr:colOff>
      <xdr:row>59</xdr:row>
      <xdr:rowOff>11268</xdr:rowOff>
    </xdr:to>
    <xdr:sp macro="" textlink="">
      <xdr:nvSpPr>
        <xdr:cNvPr id="143" name="楕円 142"/>
        <xdr:cNvSpPr/>
      </xdr:nvSpPr>
      <xdr:spPr>
        <a:xfrm>
          <a:off x="1968500" y="100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27795</xdr:rowOff>
    </xdr:from>
    <xdr:ext cx="599010" cy="259045"/>
    <xdr:sp macro="" textlink="">
      <xdr:nvSpPr>
        <xdr:cNvPr id="144" name="テキスト ボックス 143"/>
        <xdr:cNvSpPr txBox="1"/>
      </xdr:nvSpPr>
      <xdr:spPr>
        <a:xfrm>
          <a:off x="1719795" y="980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58688</xdr:rowOff>
    </xdr:from>
    <xdr:to>
      <xdr:col>6</xdr:col>
      <xdr:colOff>38100</xdr:colOff>
      <xdr:row>58</xdr:row>
      <xdr:rowOff>160288</xdr:rowOff>
    </xdr:to>
    <xdr:sp macro="" textlink="">
      <xdr:nvSpPr>
        <xdr:cNvPr id="145" name="楕円 144"/>
        <xdr:cNvSpPr/>
      </xdr:nvSpPr>
      <xdr:spPr>
        <a:xfrm>
          <a:off x="1079500" y="100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5365</xdr:rowOff>
    </xdr:from>
    <xdr:ext cx="599010" cy="259045"/>
    <xdr:sp macro="" textlink="">
      <xdr:nvSpPr>
        <xdr:cNvPr id="146" name="テキスト ボックス 145"/>
        <xdr:cNvSpPr txBox="1"/>
      </xdr:nvSpPr>
      <xdr:spPr>
        <a:xfrm>
          <a:off x="830795" y="977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128498</xdr:rowOff>
    </xdr:from>
    <xdr:to>
      <xdr:col>24</xdr:col>
      <xdr:colOff>63500</xdr:colOff>
      <xdr:row>71</xdr:row>
      <xdr:rowOff>111517</xdr:rowOff>
    </xdr:to>
    <xdr:cxnSp macro="">
      <xdr:nvCxnSpPr>
        <xdr:cNvPr id="177" name="直線コネクタ 176"/>
        <xdr:cNvCxnSpPr/>
      </xdr:nvCxnSpPr>
      <xdr:spPr>
        <a:xfrm flipV="1">
          <a:off x="3797300" y="12129998"/>
          <a:ext cx="838200" cy="1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111517</xdr:rowOff>
    </xdr:from>
    <xdr:to>
      <xdr:col>19</xdr:col>
      <xdr:colOff>177800</xdr:colOff>
      <xdr:row>73</xdr:row>
      <xdr:rowOff>45615</xdr:rowOff>
    </xdr:to>
    <xdr:cxnSp macro="">
      <xdr:nvCxnSpPr>
        <xdr:cNvPr id="180" name="直線コネクタ 179"/>
        <xdr:cNvCxnSpPr/>
      </xdr:nvCxnSpPr>
      <xdr:spPr>
        <a:xfrm flipV="1">
          <a:off x="2908300" y="12284467"/>
          <a:ext cx="889000" cy="27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45615</xdr:rowOff>
    </xdr:from>
    <xdr:to>
      <xdr:col>15</xdr:col>
      <xdr:colOff>50800</xdr:colOff>
      <xdr:row>75</xdr:row>
      <xdr:rowOff>147603</xdr:rowOff>
    </xdr:to>
    <xdr:cxnSp macro="">
      <xdr:nvCxnSpPr>
        <xdr:cNvPr id="183" name="直線コネクタ 182"/>
        <xdr:cNvCxnSpPr/>
      </xdr:nvCxnSpPr>
      <xdr:spPr>
        <a:xfrm flipV="1">
          <a:off x="2019300" y="12561465"/>
          <a:ext cx="889000" cy="4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165744</xdr:rowOff>
    </xdr:from>
    <xdr:to>
      <xdr:col>10</xdr:col>
      <xdr:colOff>114300</xdr:colOff>
      <xdr:row>75</xdr:row>
      <xdr:rowOff>147603</xdr:rowOff>
    </xdr:to>
    <xdr:cxnSp macro="">
      <xdr:nvCxnSpPr>
        <xdr:cNvPr id="186" name="直線コネクタ 185"/>
        <xdr:cNvCxnSpPr/>
      </xdr:nvCxnSpPr>
      <xdr:spPr>
        <a:xfrm>
          <a:off x="1130300" y="12510144"/>
          <a:ext cx="889000" cy="4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77698</xdr:rowOff>
    </xdr:from>
    <xdr:to>
      <xdr:col>24</xdr:col>
      <xdr:colOff>114300</xdr:colOff>
      <xdr:row>71</xdr:row>
      <xdr:rowOff>7848</xdr:rowOff>
    </xdr:to>
    <xdr:sp macro="" textlink="">
      <xdr:nvSpPr>
        <xdr:cNvPr id="196" name="楕円 195"/>
        <xdr:cNvSpPr/>
      </xdr:nvSpPr>
      <xdr:spPr>
        <a:xfrm>
          <a:off x="4584700" y="12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30725</xdr:rowOff>
    </xdr:from>
    <xdr:ext cx="534377" cy="259045"/>
    <xdr:sp macro="" textlink="">
      <xdr:nvSpPr>
        <xdr:cNvPr id="197" name="維持補修費該当値テキスト"/>
        <xdr:cNvSpPr txBox="1"/>
      </xdr:nvSpPr>
      <xdr:spPr>
        <a:xfrm>
          <a:off x="4686300" y="120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60717</xdr:rowOff>
    </xdr:from>
    <xdr:to>
      <xdr:col>20</xdr:col>
      <xdr:colOff>38100</xdr:colOff>
      <xdr:row>71</xdr:row>
      <xdr:rowOff>162317</xdr:rowOff>
    </xdr:to>
    <xdr:sp macro="" textlink="">
      <xdr:nvSpPr>
        <xdr:cNvPr id="198" name="楕円 197"/>
        <xdr:cNvSpPr/>
      </xdr:nvSpPr>
      <xdr:spPr>
        <a:xfrm>
          <a:off x="3746500" y="12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7394</xdr:rowOff>
    </xdr:from>
    <xdr:ext cx="534377" cy="259045"/>
    <xdr:sp macro="" textlink="">
      <xdr:nvSpPr>
        <xdr:cNvPr id="199" name="テキスト ボックス 198"/>
        <xdr:cNvSpPr txBox="1"/>
      </xdr:nvSpPr>
      <xdr:spPr>
        <a:xfrm>
          <a:off x="3530111" y="120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166265</xdr:rowOff>
    </xdr:from>
    <xdr:to>
      <xdr:col>15</xdr:col>
      <xdr:colOff>101600</xdr:colOff>
      <xdr:row>73</xdr:row>
      <xdr:rowOff>96415</xdr:rowOff>
    </xdr:to>
    <xdr:sp macro="" textlink="">
      <xdr:nvSpPr>
        <xdr:cNvPr id="200" name="楕円 199"/>
        <xdr:cNvSpPr/>
      </xdr:nvSpPr>
      <xdr:spPr>
        <a:xfrm>
          <a:off x="2857500" y="125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112942</xdr:rowOff>
    </xdr:from>
    <xdr:ext cx="534377" cy="259045"/>
    <xdr:sp macro="" textlink="">
      <xdr:nvSpPr>
        <xdr:cNvPr id="201" name="テキスト ボックス 200"/>
        <xdr:cNvSpPr txBox="1"/>
      </xdr:nvSpPr>
      <xdr:spPr>
        <a:xfrm>
          <a:off x="2641111" y="122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96803</xdr:rowOff>
    </xdr:from>
    <xdr:to>
      <xdr:col>10</xdr:col>
      <xdr:colOff>165100</xdr:colOff>
      <xdr:row>76</xdr:row>
      <xdr:rowOff>26953</xdr:rowOff>
    </xdr:to>
    <xdr:sp macro="" textlink="">
      <xdr:nvSpPr>
        <xdr:cNvPr id="202" name="楕円 201"/>
        <xdr:cNvSpPr/>
      </xdr:nvSpPr>
      <xdr:spPr>
        <a:xfrm>
          <a:off x="1968500" y="129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43480</xdr:rowOff>
    </xdr:from>
    <xdr:ext cx="534377" cy="259045"/>
    <xdr:sp macro="" textlink="">
      <xdr:nvSpPr>
        <xdr:cNvPr id="203" name="テキスト ボックス 202"/>
        <xdr:cNvSpPr txBox="1"/>
      </xdr:nvSpPr>
      <xdr:spPr>
        <a:xfrm>
          <a:off x="1752111" y="127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114944</xdr:rowOff>
    </xdr:from>
    <xdr:to>
      <xdr:col>6</xdr:col>
      <xdr:colOff>38100</xdr:colOff>
      <xdr:row>73</xdr:row>
      <xdr:rowOff>45094</xdr:rowOff>
    </xdr:to>
    <xdr:sp macro="" textlink="">
      <xdr:nvSpPr>
        <xdr:cNvPr id="204" name="楕円 203"/>
        <xdr:cNvSpPr/>
      </xdr:nvSpPr>
      <xdr:spPr>
        <a:xfrm>
          <a:off x="1079500" y="124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61621</xdr:rowOff>
    </xdr:from>
    <xdr:ext cx="534377" cy="259045"/>
    <xdr:sp macro="" textlink="">
      <xdr:nvSpPr>
        <xdr:cNvPr id="205" name="テキスト ボックス 204"/>
        <xdr:cNvSpPr txBox="1"/>
      </xdr:nvSpPr>
      <xdr:spPr>
        <a:xfrm>
          <a:off x="863111" y="122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135128</xdr:rowOff>
    </xdr:from>
    <xdr:to>
      <xdr:col>24</xdr:col>
      <xdr:colOff>63500</xdr:colOff>
      <xdr:row>95</xdr:row>
      <xdr:rowOff>140602</xdr:rowOff>
    </xdr:to>
    <xdr:cxnSp macro="">
      <xdr:nvCxnSpPr>
        <xdr:cNvPr id="235" name="直線コネクタ 234"/>
        <xdr:cNvCxnSpPr/>
      </xdr:nvCxnSpPr>
      <xdr:spPr>
        <a:xfrm>
          <a:off x="3797300" y="16251428"/>
          <a:ext cx="838200" cy="1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135128</xdr:rowOff>
    </xdr:from>
    <xdr:to>
      <xdr:col>19</xdr:col>
      <xdr:colOff>177800</xdr:colOff>
      <xdr:row>96</xdr:row>
      <xdr:rowOff>74879</xdr:rowOff>
    </xdr:to>
    <xdr:cxnSp macro="">
      <xdr:nvCxnSpPr>
        <xdr:cNvPr id="238" name="直線コネクタ 237"/>
        <xdr:cNvCxnSpPr/>
      </xdr:nvCxnSpPr>
      <xdr:spPr>
        <a:xfrm flipV="1">
          <a:off x="2908300" y="16251428"/>
          <a:ext cx="889000" cy="2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56807</xdr:rowOff>
    </xdr:from>
    <xdr:to>
      <xdr:col>15</xdr:col>
      <xdr:colOff>50800</xdr:colOff>
      <xdr:row>96</xdr:row>
      <xdr:rowOff>74879</xdr:rowOff>
    </xdr:to>
    <xdr:cxnSp macro="">
      <xdr:nvCxnSpPr>
        <xdr:cNvPr id="241" name="直線コネクタ 240"/>
        <xdr:cNvCxnSpPr/>
      </xdr:nvCxnSpPr>
      <xdr:spPr>
        <a:xfrm>
          <a:off x="2019300" y="16516007"/>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56807</xdr:rowOff>
    </xdr:from>
    <xdr:to>
      <xdr:col>10</xdr:col>
      <xdr:colOff>114300</xdr:colOff>
      <xdr:row>96</xdr:row>
      <xdr:rowOff>67387</xdr:rowOff>
    </xdr:to>
    <xdr:cxnSp macro="">
      <xdr:nvCxnSpPr>
        <xdr:cNvPr id="244" name="直線コネクタ 243"/>
        <xdr:cNvCxnSpPr/>
      </xdr:nvCxnSpPr>
      <xdr:spPr>
        <a:xfrm flipV="1">
          <a:off x="1130300" y="16516007"/>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89802</xdr:rowOff>
    </xdr:from>
    <xdr:to>
      <xdr:col>24</xdr:col>
      <xdr:colOff>114300</xdr:colOff>
      <xdr:row>96</xdr:row>
      <xdr:rowOff>19952</xdr:rowOff>
    </xdr:to>
    <xdr:sp macro="" textlink="">
      <xdr:nvSpPr>
        <xdr:cNvPr id="254" name="楕円 253"/>
        <xdr:cNvSpPr/>
      </xdr:nvSpPr>
      <xdr:spPr>
        <a:xfrm>
          <a:off x="4584700" y="163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112679</xdr:rowOff>
    </xdr:from>
    <xdr:ext cx="534377" cy="259045"/>
    <xdr:sp macro="" textlink="">
      <xdr:nvSpPr>
        <xdr:cNvPr id="255" name="扶助費該当値テキスト"/>
        <xdr:cNvSpPr txBox="1"/>
      </xdr:nvSpPr>
      <xdr:spPr>
        <a:xfrm>
          <a:off x="4686300" y="162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84328</xdr:rowOff>
    </xdr:from>
    <xdr:to>
      <xdr:col>20</xdr:col>
      <xdr:colOff>38100</xdr:colOff>
      <xdr:row>95</xdr:row>
      <xdr:rowOff>14478</xdr:rowOff>
    </xdr:to>
    <xdr:sp macro="" textlink="">
      <xdr:nvSpPr>
        <xdr:cNvPr id="256" name="楕円 255"/>
        <xdr:cNvSpPr/>
      </xdr:nvSpPr>
      <xdr:spPr>
        <a:xfrm>
          <a:off x="3746500" y="162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31005</xdr:rowOff>
    </xdr:from>
    <xdr:ext cx="534377" cy="259045"/>
    <xdr:sp macro="" textlink="">
      <xdr:nvSpPr>
        <xdr:cNvPr id="257" name="テキスト ボックス 256"/>
        <xdr:cNvSpPr txBox="1"/>
      </xdr:nvSpPr>
      <xdr:spPr>
        <a:xfrm>
          <a:off x="3530111" y="159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24079</xdr:rowOff>
    </xdr:from>
    <xdr:to>
      <xdr:col>15</xdr:col>
      <xdr:colOff>101600</xdr:colOff>
      <xdr:row>96</xdr:row>
      <xdr:rowOff>125679</xdr:rowOff>
    </xdr:to>
    <xdr:sp macro="" textlink="">
      <xdr:nvSpPr>
        <xdr:cNvPr id="258" name="楕円 257"/>
        <xdr:cNvSpPr/>
      </xdr:nvSpPr>
      <xdr:spPr>
        <a:xfrm>
          <a:off x="2857500" y="164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142206</xdr:rowOff>
    </xdr:from>
    <xdr:ext cx="534377" cy="259045"/>
    <xdr:sp macro="" textlink="">
      <xdr:nvSpPr>
        <xdr:cNvPr id="259" name="テキスト ボックス 258"/>
        <xdr:cNvSpPr txBox="1"/>
      </xdr:nvSpPr>
      <xdr:spPr>
        <a:xfrm>
          <a:off x="2641111" y="1625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6007</xdr:rowOff>
    </xdr:from>
    <xdr:to>
      <xdr:col>10</xdr:col>
      <xdr:colOff>165100</xdr:colOff>
      <xdr:row>96</xdr:row>
      <xdr:rowOff>107607</xdr:rowOff>
    </xdr:to>
    <xdr:sp macro="" textlink="">
      <xdr:nvSpPr>
        <xdr:cNvPr id="260" name="楕円 259"/>
        <xdr:cNvSpPr/>
      </xdr:nvSpPr>
      <xdr:spPr>
        <a:xfrm>
          <a:off x="1968500" y="1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124134</xdr:rowOff>
    </xdr:from>
    <xdr:ext cx="534377" cy="259045"/>
    <xdr:sp macro="" textlink="">
      <xdr:nvSpPr>
        <xdr:cNvPr id="261" name="テキスト ボックス 260"/>
        <xdr:cNvSpPr txBox="1"/>
      </xdr:nvSpPr>
      <xdr:spPr>
        <a:xfrm>
          <a:off x="1752111" y="162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16587</xdr:rowOff>
    </xdr:from>
    <xdr:to>
      <xdr:col>6</xdr:col>
      <xdr:colOff>38100</xdr:colOff>
      <xdr:row>96</xdr:row>
      <xdr:rowOff>118187</xdr:rowOff>
    </xdr:to>
    <xdr:sp macro="" textlink="">
      <xdr:nvSpPr>
        <xdr:cNvPr id="262" name="楕円 261"/>
        <xdr:cNvSpPr/>
      </xdr:nvSpPr>
      <xdr:spPr>
        <a:xfrm>
          <a:off x="1079500" y="164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134714</xdr:rowOff>
    </xdr:from>
    <xdr:ext cx="534377" cy="259045"/>
    <xdr:sp macro="" textlink="">
      <xdr:nvSpPr>
        <xdr:cNvPr id="263" name="テキスト ボックス 262"/>
        <xdr:cNvSpPr txBox="1"/>
      </xdr:nvSpPr>
      <xdr:spPr>
        <a:xfrm>
          <a:off x="863111" y="162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101396</xdr:rowOff>
    </xdr:from>
    <xdr:to>
      <xdr:col>55</xdr:col>
      <xdr:colOff>0</xdr:colOff>
      <xdr:row>32</xdr:row>
      <xdr:rowOff>140811</xdr:rowOff>
    </xdr:to>
    <xdr:cxnSp macro="">
      <xdr:nvCxnSpPr>
        <xdr:cNvPr id="290" name="直線コネクタ 289"/>
        <xdr:cNvCxnSpPr/>
      </xdr:nvCxnSpPr>
      <xdr:spPr>
        <a:xfrm flipV="1">
          <a:off x="9639300" y="5587796"/>
          <a:ext cx="838200" cy="3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112140</xdr:rowOff>
    </xdr:from>
    <xdr:to>
      <xdr:col>50</xdr:col>
      <xdr:colOff>114300</xdr:colOff>
      <xdr:row>32</xdr:row>
      <xdr:rowOff>140811</xdr:rowOff>
    </xdr:to>
    <xdr:cxnSp macro="">
      <xdr:nvCxnSpPr>
        <xdr:cNvPr id="293" name="直線コネクタ 292"/>
        <xdr:cNvCxnSpPr/>
      </xdr:nvCxnSpPr>
      <xdr:spPr>
        <a:xfrm>
          <a:off x="8750300" y="5255640"/>
          <a:ext cx="889000" cy="3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112140</xdr:rowOff>
    </xdr:from>
    <xdr:to>
      <xdr:col>45</xdr:col>
      <xdr:colOff>177800</xdr:colOff>
      <xdr:row>34</xdr:row>
      <xdr:rowOff>32866</xdr:rowOff>
    </xdr:to>
    <xdr:cxnSp macro="">
      <xdr:nvCxnSpPr>
        <xdr:cNvPr id="296" name="直線コネクタ 295"/>
        <xdr:cNvCxnSpPr/>
      </xdr:nvCxnSpPr>
      <xdr:spPr>
        <a:xfrm flipV="1">
          <a:off x="7861300" y="5255640"/>
          <a:ext cx="889000" cy="6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32866</xdr:rowOff>
    </xdr:from>
    <xdr:to>
      <xdr:col>41</xdr:col>
      <xdr:colOff>50800</xdr:colOff>
      <xdr:row>34</xdr:row>
      <xdr:rowOff>104605</xdr:rowOff>
    </xdr:to>
    <xdr:cxnSp macro="">
      <xdr:nvCxnSpPr>
        <xdr:cNvPr id="299" name="直線コネクタ 298"/>
        <xdr:cNvCxnSpPr/>
      </xdr:nvCxnSpPr>
      <xdr:spPr>
        <a:xfrm flipV="1">
          <a:off x="6972300" y="5862166"/>
          <a:ext cx="889000" cy="7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50596</xdr:rowOff>
    </xdr:from>
    <xdr:to>
      <xdr:col>55</xdr:col>
      <xdr:colOff>50800</xdr:colOff>
      <xdr:row>32</xdr:row>
      <xdr:rowOff>152196</xdr:rowOff>
    </xdr:to>
    <xdr:sp macro="" textlink="">
      <xdr:nvSpPr>
        <xdr:cNvPr id="309" name="楕円 308"/>
        <xdr:cNvSpPr/>
      </xdr:nvSpPr>
      <xdr:spPr>
        <a:xfrm>
          <a:off x="10426700" y="55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73473</xdr:rowOff>
    </xdr:from>
    <xdr:ext cx="599010" cy="259045"/>
    <xdr:sp macro="" textlink="">
      <xdr:nvSpPr>
        <xdr:cNvPr id="310" name="補助費等該当値テキスト"/>
        <xdr:cNvSpPr txBox="1"/>
      </xdr:nvSpPr>
      <xdr:spPr>
        <a:xfrm>
          <a:off x="10528300" y="53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90011</xdr:rowOff>
    </xdr:from>
    <xdr:to>
      <xdr:col>50</xdr:col>
      <xdr:colOff>165100</xdr:colOff>
      <xdr:row>33</xdr:row>
      <xdr:rowOff>20161</xdr:rowOff>
    </xdr:to>
    <xdr:sp macro="" textlink="">
      <xdr:nvSpPr>
        <xdr:cNvPr id="311" name="楕円 310"/>
        <xdr:cNvSpPr/>
      </xdr:nvSpPr>
      <xdr:spPr>
        <a:xfrm>
          <a:off x="9588500" y="557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36688</xdr:rowOff>
    </xdr:from>
    <xdr:ext cx="599010" cy="259045"/>
    <xdr:sp macro="" textlink="">
      <xdr:nvSpPr>
        <xdr:cNvPr id="312" name="テキスト ボックス 311"/>
        <xdr:cNvSpPr txBox="1"/>
      </xdr:nvSpPr>
      <xdr:spPr>
        <a:xfrm>
          <a:off x="9339795" y="535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61340</xdr:rowOff>
    </xdr:from>
    <xdr:to>
      <xdr:col>46</xdr:col>
      <xdr:colOff>38100</xdr:colOff>
      <xdr:row>30</xdr:row>
      <xdr:rowOff>162940</xdr:rowOff>
    </xdr:to>
    <xdr:sp macro="" textlink="">
      <xdr:nvSpPr>
        <xdr:cNvPr id="313" name="楕円 312"/>
        <xdr:cNvSpPr/>
      </xdr:nvSpPr>
      <xdr:spPr>
        <a:xfrm>
          <a:off x="8699500" y="52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8017</xdr:rowOff>
    </xdr:from>
    <xdr:ext cx="599010" cy="259045"/>
    <xdr:sp macro="" textlink="">
      <xdr:nvSpPr>
        <xdr:cNvPr id="314" name="テキスト ボックス 313"/>
        <xdr:cNvSpPr txBox="1"/>
      </xdr:nvSpPr>
      <xdr:spPr>
        <a:xfrm>
          <a:off x="8450795" y="498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153516</xdr:rowOff>
    </xdr:from>
    <xdr:to>
      <xdr:col>41</xdr:col>
      <xdr:colOff>101600</xdr:colOff>
      <xdr:row>34</xdr:row>
      <xdr:rowOff>83666</xdr:rowOff>
    </xdr:to>
    <xdr:sp macro="" textlink="">
      <xdr:nvSpPr>
        <xdr:cNvPr id="315" name="楕円 314"/>
        <xdr:cNvSpPr/>
      </xdr:nvSpPr>
      <xdr:spPr>
        <a:xfrm>
          <a:off x="7810500" y="58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100193</xdr:rowOff>
    </xdr:from>
    <xdr:ext cx="599010" cy="259045"/>
    <xdr:sp macro="" textlink="">
      <xdr:nvSpPr>
        <xdr:cNvPr id="316" name="テキスト ボックス 315"/>
        <xdr:cNvSpPr txBox="1"/>
      </xdr:nvSpPr>
      <xdr:spPr>
        <a:xfrm>
          <a:off x="7561795" y="558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53805</xdr:rowOff>
    </xdr:from>
    <xdr:to>
      <xdr:col>36</xdr:col>
      <xdr:colOff>165100</xdr:colOff>
      <xdr:row>34</xdr:row>
      <xdr:rowOff>155405</xdr:rowOff>
    </xdr:to>
    <xdr:sp macro="" textlink="">
      <xdr:nvSpPr>
        <xdr:cNvPr id="317" name="楕円 316"/>
        <xdr:cNvSpPr/>
      </xdr:nvSpPr>
      <xdr:spPr>
        <a:xfrm>
          <a:off x="6921500" y="58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482</xdr:rowOff>
    </xdr:from>
    <xdr:ext cx="599010" cy="259045"/>
    <xdr:sp macro="" textlink="">
      <xdr:nvSpPr>
        <xdr:cNvPr id="318" name="テキスト ボックス 317"/>
        <xdr:cNvSpPr txBox="1"/>
      </xdr:nvSpPr>
      <xdr:spPr>
        <a:xfrm>
          <a:off x="6672795" y="565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150906</xdr:rowOff>
    </xdr:from>
    <xdr:to>
      <xdr:col>55</xdr:col>
      <xdr:colOff>0</xdr:colOff>
      <xdr:row>59</xdr:row>
      <xdr:rowOff>7416</xdr:rowOff>
    </xdr:to>
    <xdr:cxnSp macro="">
      <xdr:nvCxnSpPr>
        <xdr:cNvPr id="349" name="直線コネクタ 348"/>
        <xdr:cNvCxnSpPr/>
      </xdr:nvCxnSpPr>
      <xdr:spPr>
        <a:xfrm>
          <a:off x="9639300" y="10095006"/>
          <a:ext cx="838200" cy="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139884</xdr:rowOff>
    </xdr:from>
    <xdr:to>
      <xdr:col>50</xdr:col>
      <xdr:colOff>114300</xdr:colOff>
      <xdr:row>58</xdr:row>
      <xdr:rowOff>150906</xdr:rowOff>
    </xdr:to>
    <xdr:cxnSp macro="">
      <xdr:nvCxnSpPr>
        <xdr:cNvPr id="352" name="直線コネクタ 351"/>
        <xdr:cNvCxnSpPr/>
      </xdr:nvCxnSpPr>
      <xdr:spPr>
        <a:xfrm>
          <a:off x="8750300" y="10083984"/>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139884</xdr:rowOff>
    </xdr:from>
    <xdr:to>
      <xdr:col>45</xdr:col>
      <xdr:colOff>177800</xdr:colOff>
      <xdr:row>58</xdr:row>
      <xdr:rowOff>161230</xdr:rowOff>
    </xdr:to>
    <xdr:cxnSp macro="">
      <xdr:nvCxnSpPr>
        <xdr:cNvPr id="355" name="直線コネクタ 354"/>
        <xdr:cNvCxnSpPr/>
      </xdr:nvCxnSpPr>
      <xdr:spPr>
        <a:xfrm flipV="1">
          <a:off x="7861300" y="10083984"/>
          <a:ext cx="8890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161230</xdr:rowOff>
    </xdr:from>
    <xdr:to>
      <xdr:col>41</xdr:col>
      <xdr:colOff>50800</xdr:colOff>
      <xdr:row>59</xdr:row>
      <xdr:rowOff>18988</xdr:rowOff>
    </xdr:to>
    <xdr:cxnSp macro="">
      <xdr:nvCxnSpPr>
        <xdr:cNvPr id="358" name="直線コネクタ 357"/>
        <xdr:cNvCxnSpPr/>
      </xdr:nvCxnSpPr>
      <xdr:spPr>
        <a:xfrm flipV="1">
          <a:off x="6972300" y="10105330"/>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128066</xdr:rowOff>
    </xdr:from>
    <xdr:to>
      <xdr:col>55</xdr:col>
      <xdr:colOff>50800</xdr:colOff>
      <xdr:row>59</xdr:row>
      <xdr:rowOff>58216</xdr:rowOff>
    </xdr:to>
    <xdr:sp macro="" textlink="">
      <xdr:nvSpPr>
        <xdr:cNvPr id="368" name="楕円 367"/>
        <xdr:cNvSpPr/>
      </xdr:nvSpPr>
      <xdr:spPr>
        <a:xfrm>
          <a:off x="10426700" y="100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42993</xdr:rowOff>
    </xdr:from>
    <xdr:ext cx="534377" cy="259045"/>
    <xdr:sp macro="" textlink="">
      <xdr:nvSpPr>
        <xdr:cNvPr id="369" name="普通建設事業費該当値テキスト"/>
        <xdr:cNvSpPr txBox="1"/>
      </xdr:nvSpPr>
      <xdr:spPr>
        <a:xfrm>
          <a:off x="10528300" y="998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100106</xdr:rowOff>
    </xdr:from>
    <xdr:to>
      <xdr:col>50</xdr:col>
      <xdr:colOff>165100</xdr:colOff>
      <xdr:row>59</xdr:row>
      <xdr:rowOff>30256</xdr:rowOff>
    </xdr:to>
    <xdr:sp macro="" textlink="">
      <xdr:nvSpPr>
        <xdr:cNvPr id="370" name="楕円 369"/>
        <xdr:cNvSpPr/>
      </xdr:nvSpPr>
      <xdr:spPr>
        <a:xfrm>
          <a:off x="9588500" y="100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21383</xdr:rowOff>
    </xdr:from>
    <xdr:ext cx="534377" cy="259045"/>
    <xdr:sp macro="" textlink="">
      <xdr:nvSpPr>
        <xdr:cNvPr id="371" name="テキスト ボックス 370"/>
        <xdr:cNvSpPr txBox="1"/>
      </xdr:nvSpPr>
      <xdr:spPr>
        <a:xfrm>
          <a:off x="9372111" y="10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89084</xdr:rowOff>
    </xdr:from>
    <xdr:to>
      <xdr:col>46</xdr:col>
      <xdr:colOff>38100</xdr:colOff>
      <xdr:row>59</xdr:row>
      <xdr:rowOff>19234</xdr:rowOff>
    </xdr:to>
    <xdr:sp macro="" textlink="">
      <xdr:nvSpPr>
        <xdr:cNvPr id="372" name="楕円 371"/>
        <xdr:cNvSpPr/>
      </xdr:nvSpPr>
      <xdr:spPr>
        <a:xfrm>
          <a:off x="8699500" y="100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10361</xdr:rowOff>
    </xdr:from>
    <xdr:ext cx="534377" cy="259045"/>
    <xdr:sp macro="" textlink="">
      <xdr:nvSpPr>
        <xdr:cNvPr id="373" name="テキスト ボックス 372"/>
        <xdr:cNvSpPr txBox="1"/>
      </xdr:nvSpPr>
      <xdr:spPr>
        <a:xfrm>
          <a:off x="8483111" y="101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110430</xdr:rowOff>
    </xdr:from>
    <xdr:to>
      <xdr:col>41</xdr:col>
      <xdr:colOff>101600</xdr:colOff>
      <xdr:row>59</xdr:row>
      <xdr:rowOff>40580</xdr:rowOff>
    </xdr:to>
    <xdr:sp macro="" textlink="">
      <xdr:nvSpPr>
        <xdr:cNvPr id="374" name="楕円 373"/>
        <xdr:cNvSpPr/>
      </xdr:nvSpPr>
      <xdr:spPr>
        <a:xfrm>
          <a:off x="7810500" y="100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31707</xdr:rowOff>
    </xdr:from>
    <xdr:ext cx="534377" cy="259045"/>
    <xdr:sp macro="" textlink="">
      <xdr:nvSpPr>
        <xdr:cNvPr id="375" name="テキスト ボックス 374"/>
        <xdr:cNvSpPr txBox="1"/>
      </xdr:nvSpPr>
      <xdr:spPr>
        <a:xfrm>
          <a:off x="7594111" y="101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139638</xdr:rowOff>
    </xdr:from>
    <xdr:to>
      <xdr:col>36</xdr:col>
      <xdr:colOff>165100</xdr:colOff>
      <xdr:row>59</xdr:row>
      <xdr:rowOff>69788</xdr:rowOff>
    </xdr:to>
    <xdr:sp macro="" textlink="">
      <xdr:nvSpPr>
        <xdr:cNvPr id="376" name="楕円 375"/>
        <xdr:cNvSpPr/>
      </xdr:nvSpPr>
      <xdr:spPr>
        <a:xfrm>
          <a:off x="6921500" y="100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60915</xdr:rowOff>
    </xdr:from>
    <xdr:ext cx="534377" cy="259045"/>
    <xdr:sp macro="" textlink="">
      <xdr:nvSpPr>
        <xdr:cNvPr id="377" name="テキスト ボックス 376"/>
        <xdr:cNvSpPr txBox="1"/>
      </xdr:nvSpPr>
      <xdr:spPr>
        <a:xfrm>
          <a:off x="6705111" y="1017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131232</xdr:rowOff>
    </xdr:from>
    <xdr:to>
      <xdr:col>55</xdr:col>
      <xdr:colOff>0</xdr:colOff>
      <xdr:row>78</xdr:row>
      <xdr:rowOff>134694</xdr:rowOff>
    </xdr:to>
    <xdr:cxnSp macro="">
      <xdr:nvCxnSpPr>
        <xdr:cNvPr id="404" name="直線コネクタ 403"/>
        <xdr:cNvCxnSpPr/>
      </xdr:nvCxnSpPr>
      <xdr:spPr>
        <a:xfrm>
          <a:off x="9639300" y="13504332"/>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126189</xdr:rowOff>
    </xdr:from>
    <xdr:to>
      <xdr:col>50</xdr:col>
      <xdr:colOff>114300</xdr:colOff>
      <xdr:row>78</xdr:row>
      <xdr:rowOff>131232</xdr:rowOff>
    </xdr:to>
    <xdr:cxnSp macro="">
      <xdr:nvCxnSpPr>
        <xdr:cNvPr id="407" name="直線コネクタ 406"/>
        <xdr:cNvCxnSpPr/>
      </xdr:nvCxnSpPr>
      <xdr:spPr>
        <a:xfrm>
          <a:off x="8750300" y="13499289"/>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126189</xdr:rowOff>
    </xdr:from>
    <xdr:to>
      <xdr:col>45</xdr:col>
      <xdr:colOff>177800</xdr:colOff>
      <xdr:row>78</xdr:row>
      <xdr:rowOff>128005</xdr:rowOff>
    </xdr:to>
    <xdr:cxnSp macro="">
      <xdr:nvCxnSpPr>
        <xdr:cNvPr id="410" name="直線コネクタ 409"/>
        <xdr:cNvCxnSpPr/>
      </xdr:nvCxnSpPr>
      <xdr:spPr>
        <a:xfrm flipV="1">
          <a:off x="7861300" y="13499289"/>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85046</xdr:rowOff>
    </xdr:from>
    <xdr:to>
      <xdr:col>41</xdr:col>
      <xdr:colOff>50800</xdr:colOff>
      <xdr:row>78</xdr:row>
      <xdr:rowOff>128005</xdr:rowOff>
    </xdr:to>
    <xdr:cxnSp macro="">
      <xdr:nvCxnSpPr>
        <xdr:cNvPr id="413" name="直線コネクタ 412"/>
        <xdr:cNvCxnSpPr/>
      </xdr:nvCxnSpPr>
      <xdr:spPr>
        <a:xfrm>
          <a:off x="6972300" y="13458146"/>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83894</xdr:rowOff>
    </xdr:from>
    <xdr:to>
      <xdr:col>55</xdr:col>
      <xdr:colOff>50800</xdr:colOff>
      <xdr:row>79</xdr:row>
      <xdr:rowOff>14044</xdr:rowOff>
    </xdr:to>
    <xdr:sp macro="" textlink="">
      <xdr:nvSpPr>
        <xdr:cNvPr id="423" name="楕円 422"/>
        <xdr:cNvSpPr/>
      </xdr:nvSpPr>
      <xdr:spPr>
        <a:xfrm>
          <a:off x="104267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170271</xdr:rowOff>
    </xdr:from>
    <xdr:ext cx="469744" cy="259045"/>
    <xdr:sp macro="" textlink="">
      <xdr:nvSpPr>
        <xdr:cNvPr id="424" name="普通建設事業費 （ うち新規整備　）該当値テキスト"/>
        <xdr:cNvSpPr txBox="1"/>
      </xdr:nvSpPr>
      <xdr:spPr>
        <a:xfrm>
          <a:off x="10528300" y="133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80432</xdr:rowOff>
    </xdr:from>
    <xdr:to>
      <xdr:col>50</xdr:col>
      <xdr:colOff>165100</xdr:colOff>
      <xdr:row>79</xdr:row>
      <xdr:rowOff>10582</xdr:rowOff>
    </xdr:to>
    <xdr:sp macro="" textlink="">
      <xdr:nvSpPr>
        <xdr:cNvPr id="425" name="楕円 424"/>
        <xdr:cNvSpPr/>
      </xdr:nvSpPr>
      <xdr:spPr>
        <a:xfrm>
          <a:off x="9588500" y="134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1709</xdr:rowOff>
    </xdr:from>
    <xdr:ext cx="469744" cy="259045"/>
    <xdr:sp macro="" textlink="">
      <xdr:nvSpPr>
        <xdr:cNvPr id="426" name="テキスト ボックス 425"/>
        <xdr:cNvSpPr txBox="1"/>
      </xdr:nvSpPr>
      <xdr:spPr>
        <a:xfrm>
          <a:off x="9404428" y="1354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75389</xdr:rowOff>
    </xdr:from>
    <xdr:to>
      <xdr:col>46</xdr:col>
      <xdr:colOff>38100</xdr:colOff>
      <xdr:row>79</xdr:row>
      <xdr:rowOff>5539</xdr:rowOff>
    </xdr:to>
    <xdr:sp macro="" textlink="">
      <xdr:nvSpPr>
        <xdr:cNvPr id="427" name="楕円 426"/>
        <xdr:cNvSpPr/>
      </xdr:nvSpPr>
      <xdr:spPr>
        <a:xfrm>
          <a:off x="8699500" y="13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168116</xdr:rowOff>
    </xdr:from>
    <xdr:ext cx="469744" cy="259045"/>
    <xdr:sp macro="" textlink="">
      <xdr:nvSpPr>
        <xdr:cNvPr id="428" name="テキスト ボックス 427"/>
        <xdr:cNvSpPr txBox="1"/>
      </xdr:nvSpPr>
      <xdr:spPr>
        <a:xfrm>
          <a:off x="8515428" y="135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77205</xdr:rowOff>
    </xdr:from>
    <xdr:to>
      <xdr:col>41</xdr:col>
      <xdr:colOff>101600</xdr:colOff>
      <xdr:row>79</xdr:row>
      <xdr:rowOff>7355</xdr:rowOff>
    </xdr:to>
    <xdr:sp macro="" textlink="">
      <xdr:nvSpPr>
        <xdr:cNvPr id="429" name="楕円 428"/>
        <xdr:cNvSpPr/>
      </xdr:nvSpPr>
      <xdr:spPr>
        <a:xfrm>
          <a:off x="7810500" y="134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169932</xdr:rowOff>
    </xdr:from>
    <xdr:ext cx="469744" cy="259045"/>
    <xdr:sp macro="" textlink="">
      <xdr:nvSpPr>
        <xdr:cNvPr id="430" name="テキスト ボックス 429"/>
        <xdr:cNvSpPr txBox="1"/>
      </xdr:nvSpPr>
      <xdr:spPr>
        <a:xfrm>
          <a:off x="7626428" y="1354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34246</xdr:rowOff>
    </xdr:from>
    <xdr:to>
      <xdr:col>36</xdr:col>
      <xdr:colOff>165100</xdr:colOff>
      <xdr:row>78</xdr:row>
      <xdr:rowOff>135846</xdr:rowOff>
    </xdr:to>
    <xdr:sp macro="" textlink="">
      <xdr:nvSpPr>
        <xdr:cNvPr id="431" name="楕円 430"/>
        <xdr:cNvSpPr/>
      </xdr:nvSpPr>
      <xdr:spPr>
        <a:xfrm>
          <a:off x="6921500" y="134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126973</xdr:rowOff>
    </xdr:from>
    <xdr:ext cx="534377" cy="259045"/>
    <xdr:sp macro="" textlink="">
      <xdr:nvSpPr>
        <xdr:cNvPr id="432" name="テキスト ボックス 431"/>
        <xdr:cNvSpPr txBox="1"/>
      </xdr:nvSpPr>
      <xdr:spPr>
        <a:xfrm>
          <a:off x="6705111" y="135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7322</xdr:rowOff>
    </xdr:from>
    <xdr:to>
      <xdr:col>55</xdr:col>
      <xdr:colOff>0</xdr:colOff>
      <xdr:row>97</xdr:row>
      <xdr:rowOff>74270</xdr:rowOff>
    </xdr:to>
    <xdr:cxnSp macro="">
      <xdr:nvCxnSpPr>
        <xdr:cNvPr id="459" name="直線コネクタ 458"/>
        <xdr:cNvCxnSpPr/>
      </xdr:nvCxnSpPr>
      <xdr:spPr>
        <a:xfrm>
          <a:off x="9639300" y="16637972"/>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141281</xdr:rowOff>
    </xdr:from>
    <xdr:to>
      <xdr:col>50</xdr:col>
      <xdr:colOff>114300</xdr:colOff>
      <xdr:row>97</xdr:row>
      <xdr:rowOff>7322</xdr:rowOff>
    </xdr:to>
    <xdr:cxnSp macro="">
      <xdr:nvCxnSpPr>
        <xdr:cNvPr id="462" name="直線コネクタ 461"/>
        <xdr:cNvCxnSpPr/>
      </xdr:nvCxnSpPr>
      <xdr:spPr>
        <a:xfrm>
          <a:off x="8750300" y="1660048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141281</xdr:rowOff>
    </xdr:from>
    <xdr:to>
      <xdr:col>45</xdr:col>
      <xdr:colOff>177800</xdr:colOff>
      <xdr:row>97</xdr:row>
      <xdr:rowOff>26191</xdr:rowOff>
    </xdr:to>
    <xdr:cxnSp macro="">
      <xdr:nvCxnSpPr>
        <xdr:cNvPr id="465" name="直線コネクタ 464"/>
        <xdr:cNvCxnSpPr/>
      </xdr:nvCxnSpPr>
      <xdr:spPr>
        <a:xfrm flipV="1">
          <a:off x="7861300" y="16600481"/>
          <a:ext cx="889000" cy="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26191</xdr:rowOff>
    </xdr:from>
    <xdr:to>
      <xdr:col>41</xdr:col>
      <xdr:colOff>50800</xdr:colOff>
      <xdr:row>98</xdr:row>
      <xdr:rowOff>2316</xdr:rowOff>
    </xdr:to>
    <xdr:cxnSp macro="">
      <xdr:nvCxnSpPr>
        <xdr:cNvPr id="468" name="直線コネクタ 467"/>
        <xdr:cNvCxnSpPr/>
      </xdr:nvCxnSpPr>
      <xdr:spPr>
        <a:xfrm flipV="1">
          <a:off x="6972300" y="16656841"/>
          <a:ext cx="889000" cy="14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23470</xdr:rowOff>
    </xdr:from>
    <xdr:to>
      <xdr:col>55</xdr:col>
      <xdr:colOff>50800</xdr:colOff>
      <xdr:row>97</xdr:row>
      <xdr:rowOff>125070</xdr:rowOff>
    </xdr:to>
    <xdr:sp macro="" textlink="">
      <xdr:nvSpPr>
        <xdr:cNvPr id="478" name="楕円 477"/>
        <xdr:cNvSpPr/>
      </xdr:nvSpPr>
      <xdr:spPr>
        <a:xfrm>
          <a:off x="10426700" y="166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1897</xdr:rowOff>
    </xdr:from>
    <xdr:ext cx="534377" cy="259045"/>
    <xdr:sp macro="" textlink="">
      <xdr:nvSpPr>
        <xdr:cNvPr id="479" name="普通建設事業費 （ うち更新整備　）該当値テキスト"/>
        <xdr:cNvSpPr txBox="1"/>
      </xdr:nvSpPr>
      <xdr:spPr>
        <a:xfrm>
          <a:off x="10528300" y="166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127972</xdr:rowOff>
    </xdr:from>
    <xdr:to>
      <xdr:col>50</xdr:col>
      <xdr:colOff>165100</xdr:colOff>
      <xdr:row>97</xdr:row>
      <xdr:rowOff>58122</xdr:rowOff>
    </xdr:to>
    <xdr:sp macro="" textlink="">
      <xdr:nvSpPr>
        <xdr:cNvPr id="480" name="楕円 479"/>
        <xdr:cNvSpPr/>
      </xdr:nvSpPr>
      <xdr:spPr>
        <a:xfrm>
          <a:off x="95885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49249</xdr:rowOff>
    </xdr:from>
    <xdr:ext cx="534377" cy="259045"/>
    <xdr:sp macro="" textlink="">
      <xdr:nvSpPr>
        <xdr:cNvPr id="481" name="テキスト ボックス 480"/>
        <xdr:cNvSpPr txBox="1"/>
      </xdr:nvSpPr>
      <xdr:spPr>
        <a:xfrm>
          <a:off x="9372111" y="166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90481</xdr:rowOff>
    </xdr:from>
    <xdr:to>
      <xdr:col>46</xdr:col>
      <xdr:colOff>38100</xdr:colOff>
      <xdr:row>97</xdr:row>
      <xdr:rowOff>20631</xdr:rowOff>
    </xdr:to>
    <xdr:sp macro="" textlink="">
      <xdr:nvSpPr>
        <xdr:cNvPr id="482" name="楕円 481"/>
        <xdr:cNvSpPr/>
      </xdr:nvSpPr>
      <xdr:spPr>
        <a:xfrm>
          <a:off x="8699500" y="165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37158</xdr:rowOff>
    </xdr:from>
    <xdr:ext cx="534377" cy="259045"/>
    <xdr:sp macro="" textlink="">
      <xdr:nvSpPr>
        <xdr:cNvPr id="483" name="テキスト ボックス 482"/>
        <xdr:cNvSpPr txBox="1"/>
      </xdr:nvSpPr>
      <xdr:spPr>
        <a:xfrm>
          <a:off x="8483111" y="16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146841</xdr:rowOff>
    </xdr:from>
    <xdr:to>
      <xdr:col>41</xdr:col>
      <xdr:colOff>101600</xdr:colOff>
      <xdr:row>97</xdr:row>
      <xdr:rowOff>76991</xdr:rowOff>
    </xdr:to>
    <xdr:sp macro="" textlink="">
      <xdr:nvSpPr>
        <xdr:cNvPr id="484" name="楕円 483"/>
        <xdr:cNvSpPr/>
      </xdr:nvSpPr>
      <xdr:spPr>
        <a:xfrm>
          <a:off x="7810500" y="166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68118</xdr:rowOff>
    </xdr:from>
    <xdr:ext cx="534377" cy="259045"/>
    <xdr:sp macro="" textlink="">
      <xdr:nvSpPr>
        <xdr:cNvPr id="485" name="テキスト ボックス 484"/>
        <xdr:cNvSpPr txBox="1"/>
      </xdr:nvSpPr>
      <xdr:spPr>
        <a:xfrm>
          <a:off x="7594111" y="1669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122966</xdr:rowOff>
    </xdr:from>
    <xdr:to>
      <xdr:col>36</xdr:col>
      <xdr:colOff>165100</xdr:colOff>
      <xdr:row>98</xdr:row>
      <xdr:rowOff>53116</xdr:rowOff>
    </xdr:to>
    <xdr:sp macro="" textlink="">
      <xdr:nvSpPr>
        <xdr:cNvPr id="486" name="楕円 485"/>
        <xdr:cNvSpPr/>
      </xdr:nvSpPr>
      <xdr:spPr>
        <a:xfrm>
          <a:off x="6921500" y="167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44243</xdr:rowOff>
    </xdr:from>
    <xdr:ext cx="534377" cy="259045"/>
    <xdr:sp macro="" textlink="">
      <xdr:nvSpPr>
        <xdr:cNvPr id="487" name="テキスト ボックス 486"/>
        <xdr:cNvSpPr txBox="1"/>
      </xdr:nvSpPr>
      <xdr:spPr>
        <a:xfrm>
          <a:off x="6705111" y="168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6298</xdr:rowOff>
    </xdr:from>
    <xdr:to>
      <xdr:col>85</xdr:col>
      <xdr:colOff>127000</xdr:colOff>
      <xdr:row>38</xdr:row>
      <xdr:rowOff>19393</xdr:rowOff>
    </xdr:to>
    <xdr:cxnSp macro="">
      <xdr:nvCxnSpPr>
        <xdr:cNvPr id="514" name="直線コネクタ 513"/>
        <xdr:cNvCxnSpPr/>
      </xdr:nvCxnSpPr>
      <xdr:spPr>
        <a:xfrm flipV="1">
          <a:off x="15481300" y="6349948"/>
          <a:ext cx="838200" cy="1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19393</xdr:rowOff>
    </xdr:from>
    <xdr:to>
      <xdr:col>81</xdr:col>
      <xdr:colOff>50800</xdr:colOff>
      <xdr:row>38</xdr:row>
      <xdr:rowOff>67554</xdr:rowOff>
    </xdr:to>
    <xdr:cxnSp macro="">
      <xdr:nvCxnSpPr>
        <xdr:cNvPr id="517" name="直線コネクタ 516"/>
        <xdr:cNvCxnSpPr/>
      </xdr:nvCxnSpPr>
      <xdr:spPr>
        <a:xfrm flipV="1">
          <a:off x="14592300" y="6534493"/>
          <a:ext cx="889000" cy="4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67554</xdr:rowOff>
    </xdr:from>
    <xdr:to>
      <xdr:col>76</xdr:col>
      <xdr:colOff>114300</xdr:colOff>
      <xdr:row>38</xdr:row>
      <xdr:rowOff>113676</xdr:rowOff>
    </xdr:to>
    <xdr:cxnSp macro="">
      <xdr:nvCxnSpPr>
        <xdr:cNvPr id="520" name="直線コネクタ 519"/>
        <xdr:cNvCxnSpPr/>
      </xdr:nvCxnSpPr>
      <xdr:spPr>
        <a:xfrm flipV="1">
          <a:off x="13703300" y="6582654"/>
          <a:ext cx="889000" cy="4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113676</xdr:rowOff>
    </xdr:from>
    <xdr:to>
      <xdr:col>71</xdr:col>
      <xdr:colOff>177800</xdr:colOff>
      <xdr:row>38</xdr:row>
      <xdr:rowOff>135503</xdr:rowOff>
    </xdr:to>
    <xdr:cxnSp macro="">
      <xdr:nvCxnSpPr>
        <xdr:cNvPr id="523" name="直線コネクタ 522"/>
        <xdr:cNvCxnSpPr/>
      </xdr:nvCxnSpPr>
      <xdr:spPr>
        <a:xfrm flipV="1">
          <a:off x="12814300" y="6628776"/>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126948</xdr:rowOff>
    </xdr:from>
    <xdr:to>
      <xdr:col>85</xdr:col>
      <xdr:colOff>177800</xdr:colOff>
      <xdr:row>37</xdr:row>
      <xdr:rowOff>57098</xdr:rowOff>
    </xdr:to>
    <xdr:sp macro="" textlink="">
      <xdr:nvSpPr>
        <xdr:cNvPr id="533" name="楕円 532"/>
        <xdr:cNvSpPr/>
      </xdr:nvSpPr>
      <xdr:spPr>
        <a:xfrm>
          <a:off x="16268700" y="62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149825</xdr:rowOff>
    </xdr:from>
    <xdr:ext cx="534377" cy="259045"/>
    <xdr:sp macro="" textlink="">
      <xdr:nvSpPr>
        <xdr:cNvPr id="534" name="災害復旧事業費該当値テキスト"/>
        <xdr:cNvSpPr txBox="1"/>
      </xdr:nvSpPr>
      <xdr:spPr>
        <a:xfrm>
          <a:off x="16370300" y="61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140042</xdr:rowOff>
    </xdr:from>
    <xdr:to>
      <xdr:col>81</xdr:col>
      <xdr:colOff>101600</xdr:colOff>
      <xdr:row>38</xdr:row>
      <xdr:rowOff>70193</xdr:rowOff>
    </xdr:to>
    <xdr:sp macro="" textlink="">
      <xdr:nvSpPr>
        <xdr:cNvPr id="535" name="楕円 534"/>
        <xdr:cNvSpPr/>
      </xdr:nvSpPr>
      <xdr:spPr>
        <a:xfrm>
          <a:off x="15430500" y="6483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86719</xdr:rowOff>
    </xdr:from>
    <xdr:ext cx="534377" cy="259045"/>
    <xdr:sp macro="" textlink="">
      <xdr:nvSpPr>
        <xdr:cNvPr id="536" name="テキスト ボックス 535"/>
        <xdr:cNvSpPr txBox="1"/>
      </xdr:nvSpPr>
      <xdr:spPr>
        <a:xfrm>
          <a:off x="15214111" y="62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16754</xdr:rowOff>
    </xdr:from>
    <xdr:to>
      <xdr:col>76</xdr:col>
      <xdr:colOff>165100</xdr:colOff>
      <xdr:row>38</xdr:row>
      <xdr:rowOff>118354</xdr:rowOff>
    </xdr:to>
    <xdr:sp macro="" textlink="">
      <xdr:nvSpPr>
        <xdr:cNvPr id="537" name="楕円 536"/>
        <xdr:cNvSpPr/>
      </xdr:nvSpPr>
      <xdr:spPr>
        <a:xfrm>
          <a:off x="14541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109481</xdr:rowOff>
    </xdr:from>
    <xdr:ext cx="469744" cy="259045"/>
    <xdr:sp macro="" textlink="">
      <xdr:nvSpPr>
        <xdr:cNvPr id="538" name="テキスト ボックス 537"/>
        <xdr:cNvSpPr txBox="1"/>
      </xdr:nvSpPr>
      <xdr:spPr>
        <a:xfrm>
          <a:off x="14357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62876</xdr:rowOff>
    </xdr:from>
    <xdr:to>
      <xdr:col>72</xdr:col>
      <xdr:colOff>38100</xdr:colOff>
      <xdr:row>38</xdr:row>
      <xdr:rowOff>164476</xdr:rowOff>
    </xdr:to>
    <xdr:sp macro="" textlink="">
      <xdr:nvSpPr>
        <xdr:cNvPr id="539" name="楕円 538"/>
        <xdr:cNvSpPr/>
      </xdr:nvSpPr>
      <xdr:spPr>
        <a:xfrm>
          <a:off x="13652500" y="65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155603</xdr:rowOff>
    </xdr:from>
    <xdr:ext cx="469744" cy="259045"/>
    <xdr:sp macro="" textlink="">
      <xdr:nvSpPr>
        <xdr:cNvPr id="540" name="テキスト ボックス 539"/>
        <xdr:cNvSpPr txBox="1"/>
      </xdr:nvSpPr>
      <xdr:spPr>
        <a:xfrm>
          <a:off x="13468428" y="66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84703</xdr:rowOff>
    </xdr:from>
    <xdr:to>
      <xdr:col>67</xdr:col>
      <xdr:colOff>101600</xdr:colOff>
      <xdr:row>39</xdr:row>
      <xdr:rowOff>14853</xdr:rowOff>
    </xdr:to>
    <xdr:sp macro="" textlink="">
      <xdr:nvSpPr>
        <xdr:cNvPr id="541" name="楕円 540"/>
        <xdr:cNvSpPr/>
      </xdr:nvSpPr>
      <xdr:spPr>
        <a:xfrm>
          <a:off x="12763500" y="65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5980</xdr:rowOff>
    </xdr:from>
    <xdr:ext cx="378565" cy="259045"/>
    <xdr:sp macro="" textlink="">
      <xdr:nvSpPr>
        <xdr:cNvPr id="542" name="テキスト ボックス 541"/>
        <xdr:cNvSpPr txBox="1"/>
      </xdr:nvSpPr>
      <xdr:spPr>
        <a:xfrm>
          <a:off x="12625017" y="669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33630</xdr:rowOff>
    </xdr:from>
    <xdr:to>
      <xdr:col>85</xdr:col>
      <xdr:colOff>127000</xdr:colOff>
      <xdr:row>75</xdr:row>
      <xdr:rowOff>79546</xdr:rowOff>
    </xdr:to>
    <xdr:cxnSp macro="">
      <xdr:nvCxnSpPr>
        <xdr:cNvPr id="618" name="直線コネクタ 617"/>
        <xdr:cNvCxnSpPr/>
      </xdr:nvCxnSpPr>
      <xdr:spPr>
        <a:xfrm flipV="1">
          <a:off x="15481300" y="12892380"/>
          <a:ext cx="8382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79546</xdr:rowOff>
    </xdr:from>
    <xdr:to>
      <xdr:col>81</xdr:col>
      <xdr:colOff>50800</xdr:colOff>
      <xdr:row>75</xdr:row>
      <xdr:rowOff>97450</xdr:rowOff>
    </xdr:to>
    <xdr:cxnSp macro="">
      <xdr:nvCxnSpPr>
        <xdr:cNvPr id="621" name="直線コネクタ 620"/>
        <xdr:cNvCxnSpPr/>
      </xdr:nvCxnSpPr>
      <xdr:spPr>
        <a:xfrm flipV="1">
          <a:off x="14592300" y="12938296"/>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97450</xdr:rowOff>
    </xdr:from>
    <xdr:to>
      <xdr:col>76</xdr:col>
      <xdr:colOff>114300</xdr:colOff>
      <xdr:row>75</xdr:row>
      <xdr:rowOff>128087</xdr:rowOff>
    </xdr:to>
    <xdr:cxnSp macro="">
      <xdr:nvCxnSpPr>
        <xdr:cNvPr id="624" name="直線コネクタ 623"/>
        <xdr:cNvCxnSpPr/>
      </xdr:nvCxnSpPr>
      <xdr:spPr>
        <a:xfrm flipV="1">
          <a:off x="13703300" y="12956200"/>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128087</xdr:rowOff>
    </xdr:from>
    <xdr:to>
      <xdr:col>71</xdr:col>
      <xdr:colOff>177800</xdr:colOff>
      <xdr:row>75</xdr:row>
      <xdr:rowOff>141451</xdr:rowOff>
    </xdr:to>
    <xdr:cxnSp macro="">
      <xdr:nvCxnSpPr>
        <xdr:cNvPr id="627" name="直線コネクタ 626"/>
        <xdr:cNvCxnSpPr/>
      </xdr:nvCxnSpPr>
      <xdr:spPr>
        <a:xfrm flipV="1">
          <a:off x="12814300" y="12986837"/>
          <a:ext cx="8890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7" name="楕円 636"/>
        <xdr:cNvSpPr/>
      </xdr:nvSpPr>
      <xdr:spPr>
        <a:xfrm>
          <a:off x="162687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5707</xdr:rowOff>
    </xdr:from>
    <xdr:ext cx="599010" cy="259045"/>
    <xdr:sp macro="" textlink="">
      <xdr:nvSpPr>
        <xdr:cNvPr id="638" name="公債費該当値テキスト"/>
        <xdr:cNvSpPr txBox="1"/>
      </xdr:nvSpPr>
      <xdr:spPr>
        <a:xfrm>
          <a:off x="16370300" y="1269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28746</xdr:rowOff>
    </xdr:from>
    <xdr:to>
      <xdr:col>81</xdr:col>
      <xdr:colOff>101600</xdr:colOff>
      <xdr:row>75</xdr:row>
      <xdr:rowOff>130346</xdr:rowOff>
    </xdr:to>
    <xdr:sp macro="" textlink="">
      <xdr:nvSpPr>
        <xdr:cNvPr id="639" name="楕円 638"/>
        <xdr:cNvSpPr/>
      </xdr:nvSpPr>
      <xdr:spPr>
        <a:xfrm>
          <a:off x="15430500" y="1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146873</xdr:rowOff>
    </xdr:from>
    <xdr:ext cx="599010" cy="259045"/>
    <xdr:sp macro="" textlink="">
      <xdr:nvSpPr>
        <xdr:cNvPr id="640" name="テキスト ボックス 639"/>
        <xdr:cNvSpPr txBox="1"/>
      </xdr:nvSpPr>
      <xdr:spPr>
        <a:xfrm>
          <a:off x="15181795" y="126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46650</xdr:rowOff>
    </xdr:from>
    <xdr:to>
      <xdr:col>76</xdr:col>
      <xdr:colOff>165100</xdr:colOff>
      <xdr:row>75</xdr:row>
      <xdr:rowOff>148250</xdr:rowOff>
    </xdr:to>
    <xdr:sp macro="" textlink="">
      <xdr:nvSpPr>
        <xdr:cNvPr id="641" name="楕円 640"/>
        <xdr:cNvSpPr/>
      </xdr:nvSpPr>
      <xdr:spPr>
        <a:xfrm>
          <a:off x="14541500" y="129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164777</xdr:rowOff>
    </xdr:from>
    <xdr:ext cx="599010" cy="259045"/>
    <xdr:sp macro="" textlink="">
      <xdr:nvSpPr>
        <xdr:cNvPr id="642" name="テキスト ボックス 641"/>
        <xdr:cNvSpPr txBox="1"/>
      </xdr:nvSpPr>
      <xdr:spPr>
        <a:xfrm>
          <a:off x="14292795" y="1268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77287</xdr:rowOff>
    </xdr:from>
    <xdr:to>
      <xdr:col>72</xdr:col>
      <xdr:colOff>38100</xdr:colOff>
      <xdr:row>76</xdr:row>
      <xdr:rowOff>7437</xdr:rowOff>
    </xdr:to>
    <xdr:sp macro="" textlink="">
      <xdr:nvSpPr>
        <xdr:cNvPr id="643" name="楕円 642"/>
        <xdr:cNvSpPr/>
      </xdr:nvSpPr>
      <xdr:spPr>
        <a:xfrm>
          <a:off x="136525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23964</xdr:rowOff>
    </xdr:from>
    <xdr:ext cx="599010" cy="259045"/>
    <xdr:sp macro="" textlink="">
      <xdr:nvSpPr>
        <xdr:cNvPr id="644" name="テキスト ボックス 643"/>
        <xdr:cNvSpPr txBox="1"/>
      </xdr:nvSpPr>
      <xdr:spPr>
        <a:xfrm>
          <a:off x="13403795" y="1271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90651</xdr:rowOff>
    </xdr:from>
    <xdr:to>
      <xdr:col>67</xdr:col>
      <xdr:colOff>101600</xdr:colOff>
      <xdr:row>76</xdr:row>
      <xdr:rowOff>20802</xdr:rowOff>
    </xdr:to>
    <xdr:sp macro="" textlink="">
      <xdr:nvSpPr>
        <xdr:cNvPr id="645" name="楕円 644"/>
        <xdr:cNvSpPr/>
      </xdr:nvSpPr>
      <xdr:spPr>
        <a:xfrm>
          <a:off x="12763500" y="12949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37328</xdr:rowOff>
    </xdr:from>
    <xdr:ext cx="599010" cy="259045"/>
    <xdr:sp macro="" textlink="">
      <xdr:nvSpPr>
        <xdr:cNvPr id="646" name="テキスト ボックス 645"/>
        <xdr:cNvSpPr txBox="1"/>
      </xdr:nvSpPr>
      <xdr:spPr>
        <a:xfrm>
          <a:off x="12514795" y="127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146021</xdr:rowOff>
    </xdr:from>
    <xdr:to>
      <xdr:col>85</xdr:col>
      <xdr:colOff>127000</xdr:colOff>
      <xdr:row>99</xdr:row>
      <xdr:rowOff>7384</xdr:rowOff>
    </xdr:to>
    <xdr:cxnSp macro="">
      <xdr:nvCxnSpPr>
        <xdr:cNvPr id="677" name="直線コネクタ 676"/>
        <xdr:cNvCxnSpPr/>
      </xdr:nvCxnSpPr>
      <xdr:spPr>
        <a:xfrm>
          <a:off x="15481300" y="16948121"/>
          <a:ext cx="8382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146021</xdr:rowOff>
    </xdr:from>
    <xdr:to>
      <xdr:col>81</xdr:col>
      <xdr:colOff>50800</xdr:colOff>
      <xdr:row>99</xdr:row>
      <xdr:rowOff>5158</xdr:rowOff>
    </xdr:to>
    <xdr:cxnSp macro="">
      <xdr:nvCxnSpPr>
        <xdr:cNvPr id="680" name="直線コネクタ 679"/>
        <xdr:cNvCxnSpPr/>
      </xdr:nvCxnSpPr>
      <xdr:spPr>
        <a:xfrm flipV="1">
          <a:off x="14592300" y="16948121"/>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xdr:rowOff>
    </xdr:from>
    <xdr:to>
      <xdr:col>76</xdr:col>
      <xdr:colOff>114300</xdr:colOff>
      <xdr:row>99</xdr:row>
      <xdr:rowOff>30834</xdr:rowOff>
    </xdr:to>
    <xdr:cxnSp macro="">
      <xdr:nvCxnSpPr>
        <xdr:cNvPr id="683" name="直線コネクタ 682"/>
        <xdr:cNvCxnSpPr/>
      </xdr:nvCxnSpPr>
      <xdr:spPr>
        <a:xfrm flipV="1">
          <a:off x="13703300" y="16978708"/>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30834</xdr:rowOff>
    </xdr:from>
    <xdr:to>
      <xdr:col>71</xdr:col>
      <xdr:colOff>177800</xdr:colOff>
      <xdr:row>99</xdr:row>
      <xdr:rowOff>49935</xdr:rowOff>
    </xdr:to>
    <xdr:cxnSp macro="">
      <xdr:nvCxnSpPr>
        <xdr:cNvPr id="686" name="直線コネクタ 685"/>
        <xdr:cNvCxnSpPr/>
      </xdr:nvCxnSpPr>
      <xdr:spPr>
        <a:xfrm flipV="1">
          <a:off x="12814300" y="17004384"/>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128034</xdr:rowOff>
    </xdr:from>
    <xdr:to>
      <xdr:col>85</xdr:col>
      <xdr:colOff>177800</xdr:colOff>
      <xdr:row>99</xdr:row>
      <xdr:rowOff>58184</xdr:rowOff>
    </xdr:to>
    <xdr:sp macro="" textlink="">
      <xdr:nvSpPr>
        <xdr:cNvPr id="696" name="楕円 695"/>
        <xdr:cNvSpPr/>
      </xdr:nvSpPr>
      <xdr:spPr>
        <a:xfrm>
          <a:off x="16268700" y="169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7" name="積立金該当値テキスト"/>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95221</xdr:rowOff>
    </xdr:from>
    <xdr:to>
      <xdr:col>81</xdr:col>
      <xdr:colOff>101600</xdr:colOff>
      <xdr:row>99</xdr:row>
      <xdr:rowOff>25371</xdr:rowOff>
    </xdr:to>
    <xdr:sp macro="" textlink="">
      <xdr:nvSpPr>
        <xdr:cNvPr id="698" name="楕円 697"/>
        <xdr:cNvSpPr/>
      </xdr:nvSpPr>
      <xdr:spPr>
        <a:xfrm>
          <a:off x="15430500" y="168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41898</xdr:rowOff>
    </xdr:from>
    <xdr:ext cx="534377" cy="259045"/>
    <xdr:sp macro="" textlink="">
      <xdr:nvSpPr>
        <xdr:cNvPr id="699" name="テキスト ボックス 698"/>
        <xdr:cNvSpPr txBox="1"/>
      </xdr:nvSpPr>
      <xdr:spPr>
        <a:xfrm>
          <a:off x="15214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125808</xdr:rowOff>
    </xdr:from>
    <xdr:to>
      <xdr:col>76</xdr:col>
      <xdr:colOff>165100</xdr:colOff>
      <xdr:row>99</xdr:row>
      <xdr:rowOff>55958</xdr:rowOff>
    </xdr:to>
    <xdr:sp macro="" textlink="">
      <xdr:nvSpPr>
        <xdr:cNvPr id="700" name="楕円 699"/>
        <xdr:cNvSpPr/>
      </xdr:nvSpPr>
      <xdr:spPr>
        <a:xfrm>
          <a:off x="14541500" y="1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72485</xdr:rowOff>
    </xdr:from>
    <xdr:ext cx="534377" cy="259045"/>
    <xdr:sp macro="" textlink="">
      <xdr:nvSpPr>
        <xdr:cNvPr id="701" name="テキスト ボックス 700"/>
        <xdr:cNvSpPr txBox="1"/>
      </xdr:nvSpPr>
      <xdr:spPr>
        <a:xfrm>
          <a:off x="14325111" y="167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151484</xdr:rowOff>
    </xdr:from>
    <xdr:to>
      <xdr:col>72</xdr:col>
      <xdr:colOff>38100</xdr:colOff>
      <xdr:row>99</xdr:row>
      <xdr:rowOff>81634</xdr:rowOff>
    </xdr:to>
    <xdr:sp macro="" textlink="">
      <xdr:nvSpPr>
        <xdr:cNvPr id="702" name="楕円 701"/>
        <xdr:cNvSpPr/>
      </xdr:nvSpPr>
      <xdr:spPr>
        <a:xfrm>
          <a:off x="13652500" y="169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98161</xdr:rowOff>
    </xdr:from>
    <xdr:ext cx="534377" cy="259045"/>
    <xdr:sp macro="" textlink="">
      <xdr:nvSpPr>
        <xdr:cNvPr id="703" name="テキスト ボックス 702"/>
        <xdr:cNvSpPr txBox="1"/>
      </xdr:nvSpPr>
      <xdr:spPr>
        <a:xfrm>
          <a:off x="13436111" y="167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170585</xdr:rowOff>
    </xdr:from>
    <xdr:to>
      <xdr:col>67</xdr:col>
      <xdr:colOff>101600</xdr:colOff>
      <xdr:row>99</xdr:row>
      <xdr:rowOff>100735</xdr:rowOff>
    </xdr:to>
    <xdr:sp macro="" textlink="">
      <xdr:nvSpPr>
        <xdr:cNvPr id="704" name="楕円 703"/>
        <xdr:cNvSpPr/>
      </xdr:nvSpPr>
      <xdr:spPr>
        <a:xfrm>
          <a:off x="12763500" y="16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91862</xdr:rowOff>
    </xdr:from>
    <xdr:ext cx="534377" cy="259045"/>
    <xdr:sp macro="" textlink="">
      <xdr:nvSpPr>
        <xdr:cNvPr id="705" name="テキスト ボックス 704"/>
        <xdr:cNvSpPr txBox="1"/>
      </xdr:nvSpPr>
      <xdr:spPr>
        <a:xfrm>
          <a:off x="12547111" y="170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23082</xdr:rowOff>
    </xdr:from>
    <xdr:to>
      <xdr:col>116</xdr:col>
      <xdr:colOff>63500</xdr:colOff>
      <xdr:row>39</xdr:row>
      <xdr:rowOff>98878</xdr:rowOff>
    </xdr:to>
    <xdr:cxnSp macro="">
      <xdr:nvCxnSpPr>
        <xdr:cNvPr id="736" name="直線コネクタ 735"/>
        <xdr:cNvCxnSpPr/>
      </xdr:nvCxnSpPr>
      <xdr:spPr>
        <a:xfrm>
          <a:off x="21323300" y="6709632"/>
          <a:ext cx="838200" cy="7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23082</xdr:rowOff>
    </xdr:from>
    <xdr:to>
      <xdr:col>111</xdr:col>
      <xdr:colOff>177800</xdr:colOff>
      <xdr:row>39</xdr:row>
      <xdr:rowOff>80525</xdr:rowOff>
    </xdr:to>
    <xdr:cxnSp macro="">
      <xdr:nvCxnSpPr>
        <xdr:cNvPr id="739" name="直線コネクタ 738"/>
        <xdr:cNvCxnSpPr/>
      </xdr:nvCxnSpPr>
      <xdr:spPr>
        <a:xfrm flipV="1">
          <a:off x="20434300" y="6709632"/>
          <a:ext cx="889000" cy="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78337</xdr:rowOff>
    </xdr:from>
    <xdr:to>
      <xdr:col>107</xdr:col>
      <xdr:colOff>50800</xdr:colOff>
      <xdr:row>39</xdr:row>
      <xdr:rowOff>80525</xdr:rowOff>
    </xdr:to>
    <xdr:cxnSp macro="">
      <xdr:nvCxnSpPr>
        <xdr:cNvPr id="742" name="直線コネクタ 741"/>
        <xdr:cNvCxnSpPr/>
      </xdr:nvCxnSpPr>
      <xdr:spPr>
        <a:xfrm>
          <a:off x="19545300" y="6593437"/>
          <a:ext cx="889000" cy="1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78337</xdr:rowOff>
    </xdr:from>
    <xdr:to>
      <xdr:col>102</xdr:col>
      <xdr:colOff>114300</xdr:colOff>
      <xdr:row>39</xdr:row>
      <xdr:rowOff>98878</xdr:rowOff>
    </xdr:to>
    <xdr:cxnSp macro="">
      <xdr:nvCxnSpPr>
        <xdr:cNvPr id="745" name="直線コネクタ 744"/>
        <xdr:cNvCxnSpPr/>
      </xdr:nvCxnSpPr>
      <xdr:spPr>
        <a:xfrm flipV="1">
          <a:off x="18656300" y="6593437"/>
          <a:ext cx="889000" cy="19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143732</xdr:rowOff>
    </xdr:from>
    <xdr:to>
      <xdr:col>112</xdr:col>
      <xdr:colOff>38100</xdr:colOff>
      <xdr:row>39</xdr:row>
      <xdr:rowOff>73882</xdr:rowOff>
    </xdr:to>
    <xdr:sp macro="" textlink="">
      <xdr:nvSpPr>
        <xdr:cNvPr id="757" name="楕円 756"/>
        <xdr:cNvSpPr/>
      </xdr:nvSpPr>
      <xdr:spPr>
        <a:xfrm>
          <a:off x="21272500" y="66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65009</xdr:rowOff>
    </xdr:from>
    <xdr:ext cx="469744" cy="259045"/>
    <xdr:sp macro="" textlink="">
      <xdr:nvSpPr>
        <xdr:cNvPr id="758" name="テキスト ボックス 757"/>
        <xdr:cNvSpPr txBox="1"/>
      </xdr:nvSpPr>
      <xdr:spPr>
        <a:xfrm>
          <a:off x="21088428" y="67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29725</xdr:rowOff>
    </xdr:from>
    <xdr:to>
      <xdr:col>107</xdr:col>
      <xdr:colOff>101600</xdr:colOff>
      <xdr:row>39</xdr:row>
      <xdr:rowOff>131325</xdr:rowOff>
    </xdr:to>
    <xdr:sp macro="" textlink="">
      <xdr:nvSpPr>
        <xdr:cNvPr id="759" name="楕円 758"/>
        <xdr:cNvSpPr/>
      </xdr:nvSpPr>
      <xdr:spPr>
        <a:xfrm>
          <a:off x="20383500" y="67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122452</xdr:rowOff>
    </xdr:from>
    <xdr:ext cx="378565" cy="259045"/>
    <xdr:sp macro="" textlink="">
      <xdr:nvSpPr>
        <xdr:cNvPr id="760" name="テキスト ボックス 759"/>
        <xdr:cNvSpPr txBox="1"/>
      </xdr:nvSpPr>
      <xdr:spPr>
        <a:xfrm>
          <a:off x="20245017" y="680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27537</xdr:rowOff>
    </xdr:from>
    <xdr:to>
      <xdr:col>102</xdr:col>
      <xdr:colOff>165100</xdr:colOff>
      <xdr:row>38</xdr:row>
      <xdr:rowOff>129137</xdr:rowOff>
    </xdr:to>
    <xdr:sp macro="" textlink="">
      <xdr:nvSpPr>
        <xdr:cNvPr id="761" name="楕円 760"/>
        <xdr:cNvSpPr/>
      </xdr:nvSpPr>
      <xdr:spPr>
        <a:xfrm>
          <a:off x="19494500" y="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145664</xdr:rowOff>
    </xdr:from>
    <xdr:ext cx="469744" cy="259045"/>
    <xdr:sp macro="" textlink="">
      <xdr:nvSpPr>
        <xdr:cNvPr id="762" name="テキスト ボックス 761"/>
        <xdr:cNvSpPr txBox="1"/>
      </xdr:nvSpPr>
      <xdr:spPr>
        <a:xfrm>
          <a:off x="19310428" y="63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80428</xdr:rowOff>
    </xdr:from>
    <xdr:to>
      <xdr:col>116</xdr:col>
      <xdr:colOff>63500</xdr:colOff>
      <xdr:row>59</xdr:row>
      <xdr:rowOff>84771</xdr:rowOff>
    </xdr:to>
    <xdr:cxnSp macro="">
      <xdr:nvCxnSpPr>
        <xdr:cNvPr id="795" name="直線コネクタ 794"/>
        <xdr:cNvCxnSpPr/>
      </xdr:nvCxnSpPr>
      <xdr:spPr>
        <a:xfrm>
          <a:off x="21323300" y="10195978"/>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76345</xdr:rowOff>
    </xdr:from>
    <xdr:to>
      <xdr:col>111</xdr:col>
      <xdr:colOff>177800</xdr:colOff>
      <xdr:row>59</xdr:row>
      <xdr:rowOff>80428</xdr:rowOff>
    </xdr:to>
    <xdr:cxnSp macro="">
      <xdr:nvCxnSpPr>
        <xdr:cNvPr id="798" name="直線コネクタ 797"/>
        <xdr:cNvCxnSpPr/>
      </xdr:nvCxnSpPr>
      <xdr:spPr>
        <a:xfrm>
          <a:off x="20434300" y="10191895"/>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76345</xdr:rowOff>
    </xdr:from>
    <xdr:to>
      <xdr:col>107</xdr:col>
      <xdr:colOff>50800</xdr:colOff>
      <xdr:row>59</xdr:row>
      <xdr:rowOff>76802</xdr:rowOff>
    </xdr:to>
    <xdr:cxnSp macro="">
      <xdr:nvCxnSpPr>
        <xdr:cNvPr id="801" name="直線コネクタ 800"/>
        <xdr:cNvCxnSpPr/>
      </xdr:nvCxnSpPr>
      <xdr:spPr>
        <a:xfrm flipV="1">
          <a:off x="19545300" y="101918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76802</xdr:rowOff>
    </xdr:from>
    <xdr:to>
      <xdr:col>102</xdr:col>
      <xdr:colOff>114300</xdr:colOff>
      <xdr:row>59</xdr:row>
      <xdr:rowOff>81734</xdr:rowOff>
    </xdr:to>
    <xdr:cxnSp macro="">
      <xdr:nvCxnSpPr>
        <xdr:cNvPr id="804" name="直線コネクタ 803"/>
        <xdr:cNvCxnSpPr/>
      </xdr:nvCxnSpPr>
      <xdr:spPr>
        <a:xfrm flipV="1">
          <a:off x="18656300" y="10192352"/>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33971</xdr:rowOff>
    </xdr:from>
    <xdr:to>
      <xdr:col>116</xdr:col>
      <xdr:colOff>114300</xdr:colOff>
      <xdr:row>59</xdr:row>
      <xdr:rowOff>135571</xdr:rowOff>
    </xdr:to>
    <xdr:sp macro="" textlink="">
      <xdr:nvSpPr>
        <xdr:cNvPr id="814" name="楕円 813"/>
        <xdr:cNvSpPr/>
      </xdr:nvSpPr>
      <xdr:spPr>
        <a:xfrm>
          <a:off x="22110700" y="101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120348</xdr:rowOff>
    </xdr:from>
    <xdr:ext cx="378565" cy="259045"/>
    <xdr:sp macro="" textlink="">
      <xdr:nvSpPr>
        <xdr:cNvPr id="815" name="貸付金該当値テキスト"/>
        <xdr:cNvSpPr txBox="1"/>
      </xdr:nvSpPr>
      <xdr:spPr>
        <a:xfrm>
          <a:off x="22212300" y="100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29628</xdr:rowOff>
    </xdr:from>
    <xdr:to>
      <xdr:col>112</xdr:col>
      <xdr:colOff>38100</xdr:colOff>
      <xdr:row>59</xdr:row>
      <xdr:rowOff>131228</xdr:rowOff>
    </xdr:to>
    <xdr:sp macro="" textlink="">
      <xdr:nvSpPr>
        <xdr:cNvPr id="816" name="楕円 815"/>
        <xdr:cNvSpPr/>
      </xdr:nvSpPr>
      <xdr:spPr>
        <a:xfrm>
          <a:off x="21272500" y="101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122355</xdr:rowOff>
    </xdr:from>
    <xdr:ext cx="378565" cy="259045"/>
    <xdr:sp macro="" textlink="">
      <xdr:nvSpPr>
        <xdr:cNvPr id="817" name="テキスト ボックス 816"/>
        <xdr:cNvSpPr txBox="1"/>
      </xdr:nvSpPr>
      <xdr:spPr>
        <a:xfrm>
          <a:off x="21134017" y="10237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25545</xdr:rowOff>
    </xdr:from>
    <xdr:to>
      <xdr:col>107</xdr:col>
      <xdr:colOff>101600</xdr:colOff>
      <xdr:row>59</xdr:row>
      <xdr:rowOff>127145</xdr:rowOff>
    </xdr:to>
    <xdr:sp macro="" textlink="">
      <xdr:nvSpPr>
        <xdr:cNvPr id="818" name="楕円 817"/>
        <xdr:cNvSpPr/>
      </xdr:nvSpPr>
      <xdr:spPr>
        <a:xfrm>
          <a:off x="20383500" y="101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118272</xdr:rowOff>
    </xdr:from>
    <xdr:ext cx="378565" cy="259045"/>
    <xdr:sp macro="" textlink="">
      <xdr:nvSpPr>
        <xdr:cNvPr id="819" name="テキスト ボックス 818"/>
        <xdr:cNvSpPr txBox="1"/>
      </xdr:nvSpPr>
      <xdr:spPr>
        <a:xfrm>
          <a:off x="20245017" y="1023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26002</xdr:rowOff>
    </xdr:from>
    <xdr:to>
      <xdr:col>102</xdr:col>
      <xdr:colOff>165100</xdr:colOff>
      <xdr:row>59</xdr:row>
      <xdr:rowOff>127602</xdr:rowOff>
    </xdr:to>
    <xdr:sp macro="" textlink="">
      <xdr:nvSpPr>
        <xdr:cNvPr id="820" name="楕円 819"/>
        <xdr:cNvSpPr/>
      </xdr:nvSpPr>
      <xdr:spPr>
        <a:xfrm>
          <a:off x="19494500" y="101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118729</xdr:rowOff>
    </xdr:from>
    <xdr:ext cx="378565" cy="259045"/>
    <xdr:sp macro="" textlink="">
      <xdr:nvSpPr>
        <xdr:cNvPr id="821" name="テキスト ボックス 820"/>
        <xdr:cNvSpPr txBox="1"/>
      </xdr:nvSpPr>
      <xdr:spPr>
        <a:xfrm>
          <a:off x="19356017" y="1023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30934</xdr:rowOff>
    </xdr:from>
    <xdr:to>
      <xdr:col>98</xdr:col>
      <xdr:colOff>38100</xdr:colOff>
      <xdr:row>59</xdr:row>
      <xdr:rowOff>132534</xdr:rowOff>
    </xdr:to>
    <xdr:sp macro="" textlink="">
      <xdr:nvSpPr>
        <xdr:cNvPr id="822" name="楕円 821"/>
        <xdr:cNvSpPr/>
      </xdr:nvSpPr>
      <xdr:spPr>
        <a:xfrm>
          <a:off x="18605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123661</xdr:rowOff>
    </xdr:from>
    <xdr:ext cx="378565" cy="259045"/>
    <xdr:sp macro="" textlink="">
      <xdr:nvSpPr>
        <xdr:cNvPr id="823" name="テキスト ボックス 822"/>
        <xdr:cNvSpPr txBox="1"/>
      </xdr:nvSpPr>
      <xdr:spPr>
        <a:xfrm>
          <a:off x="18467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126403</xdr:rowOff>
    </xdr:from>
    <xdr:to>
      <xdr:col>116</xdr:col>
      <xdr:colOff>63500</xdr:colOff>
      <xdr:row>75</xdr:row>
      <xdr:rowOff>129360</xdr:rowOff>
    </xdr:to>
    <xdr:cxnSp macro="">
      <xdr:nvCxnSpPr>
        <xdr:cNvPr id="852" name="直線コネクタ 851"/>
        <xdr:cNvCxnSpPr/>
      </xdr:nvCxnSpPr>
      <xdr:spPr>
        <a:xfrm>
          <a:off x="21323300" y="12985153"/>
          <a:ext cx="8382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126403</xdr:rowOff>
    </xdr:from>
    <xdr:to>
      <xdr:col>111</xdr:col>
      <xdr:colOff>177800</xdr:colOff>
      <xdr:row>75</xdr:row>
      <xdr:rowOff>135509</xdr:rowOff>
    </xdr:to>
    <xdr:cxnSp macro="">
      <xdr:nvCxnSpPr>
        <xdr:cNvPr id="855" name="直線コネクタ 854"/>
        <xdr:cNvCxnSpPr/>
      </xdr:nvCxnSpPr>
      <xdr:spPr>
        <a:xfrm flipV="1">
          <a:off x="20434300" y="12985153"/>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135509</xdr:rowOff>
    </xdr:from>
    <xdr:to>
      <xdr:col>107</xdr:col>
      <xdr:colOff>50800</xdr:colOff>
      <xdr:row>75</xdr:row>
      <xdr:rowOff>144645</xdr:rowOff>
    </xdr:to>
    <xdr:cxnSp macro="">
      <xdr:nvCxnSpPr>
        <xdr:cNvPr id="858" name="直線コネクタ 857"/>
        <xdr:cNvCxnSpPr/>
      </xdr:nvCxnSpPr>
      <xdr:spPr>
        <a:xfrm flipV="1">
          <a:off x="19545300" y="12994259"/>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144645</xdr:rowOff>
    </xdr:from>
    <xdr:to>
      <xdr:col>102</xdr:col>
      <xdr:colOff>114300</xdr:colOff>
      <xdr:row>76</xdr:row>
      <xdr:rowOff>3287</xdr:rowOff>
    </xdr:to>
    <xdr:cxnSp macro="">
      <xdr:nvCxnSpPr>
        <xdr:cNvPr id="861" name="直線コネクタ 860"/>
        <xdr:cNvCxnSpPr/>
      </xdr:nvCxnSpPr>
      <xdr:spPr>
        <a:xfrm flipV="1">
          <a:off x="18656300" y="13003395"/>
          <a:ext cx="889000" cy="3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78560</xdr:rowOff>
    </xdr:from>
    <xdr:to>
      <xdr:col>116</xdr:col>
      <xdr:colOff>114300</xdr:colOff>
      <xdr:row>76</xdr:row>
      <xdr:rowOff>8710</xdr:rowOff>
    </xdr:to>
    <xdr:sp macro="" textlink="">
      <xdr:nvSpPr>
        <xdr:cNvPr id="871" name="楕円 870"/>
        <xdr:cNvSpPr/>
      </xdr:nvSpPr>
      <xdr:spPr>
        <a:xfrm>
          <a:off x="22110700" y="129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101437</xdr:rowOff>
    </xdr:from>
    <xdr:ext cx="534377" cy="259045"/>
    <xdr:sp macro="" textlink="">
      <xdr:nvSpPr>
        <xdr:cNvPr id="872" name="繰出金該当値テキスト"/>
        <xdr:cNvSpPr txBox="1"/>
      </xdr:nvSpPr>
      <xdr:spPr>
        <a:xfrm>
          <a:off x="22212300" y="127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75603</xdr:rowOff>
    </xdr:from>
    <xdr:to>
      <xdr:col>112</xdr:col>
      <xdr:colOff>38100</xdr:colOff>
      <xdr:row>76</xdr:row>
      <xdr:rowOff>5753</xdr:rowOff>
    </xdr:to>
    <xdr:sp macro="" textlink="">
      <xdr:nvSpPr>
        <xdr:cNvPr id="873" name="楕円 872"/>
        <xdr:cNvSpPr/>
      </xdr:nvSpPr>
      <xdr:spPr>
        <a:xfrm>
          <a:off x="21272500" y="129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22280</xdr:rowOff>
    </xdr:from>
    <xdr:ext cx="534377" cy="259045"/>
    <xdr:sp macro="" textlink="">
      <xdr:nvSpPr>
        <xdr:cNvPr id="874" name="テキスト ボックス 873"/>
        <xdr:cNvSpPr txBox="1"/>
      </xdr:nvSpPr>
      <xdr:spPr>
        <a:xfrm>
          <a:off x="21056111" y="127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84709</xdr:rowOff>
    </xdr:from>
    <xdr:to>
      <xdr:col>107</xdr:col>
      <xdr:colOff>101600</xdr:colOff>
      <xdr:row>76</xdr:row>
      <xdr:rowOff>14858</xdr:rowOff>
    </xdr:to>
    <xdr:sp macro="" textlink="">
      <xdr:nvSpPr>
        <xdr:cNvPr id="875" name="楕円 874"/>
        <xdr:cNvSpPr/>
      </xdr:nvSpPr>
      <xdr:spPr>
        <a:xfrm>
          <a:off x="20383500" y="12943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31386</xdr:rowOff>
    </xdr:from>
    <xdr:ext cx="534377" cy="259045"/>
    <xdr:sp macro="" textlink="">
      <xdr:nvSpPr>
        <xdr:cNvPr id="876" name="テキスト ボックス 875"/>
        <xdr:cNvSpPr txBox="1"/>
      </xdr:nvSpPr>
      <xdr:spPr>
        <a:xfrm>
          <a:off x="20167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93845</xdr:rowOff>
    </xdr:from>
    <xdr:to>
      <xdr:col>102</xdr:col>
      <xdr:colOff>165100</xdr:colOff>
      <xdr:row>76</xdr:row>
      <xdr:rowOff>23995</xdr:rowOff>
    </xdr:to>
    <xdr:sp macro="" textlink="">
      <xdr:nvSpPr>
        <xdr:cNvPr id="877" name="楕円 876"/>
        <xdr:cNvSpPr/>
      </xdr:nvSpPr>
      <xdr:spPr>
        <a:xfrm>
          <a:off x="19494500" y="129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40522</xdr:rowOff>
    </xdr:from>
    <xdr:ext cx="534377" cy="259045"/>
    <xdr:sp macro="" textlink="">
      <xdr:nvSpPr>
        <xdr:cNvPr id="878" name="テキスト ボックス 877"/>
        <xdr:cNvSpPr txBox="1"/>
      </xdr:nvSpPr>
      <xdr:spPr>
        <a:xfrm>
          <a:off x="19278111" y="12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123937</xdr:rowOff>
    </xdr:from>
    <xdr:to>
      <xdr:col>98</xdr:col>
      <xdr:colOff>38100</xdr:colOff>
      <xdr:row>76</xdr:row>
      <xdr:rowOff>54087</xdr:rowOff>
    </xdr:to>
    <xdr:sp macro="" textlink="">
      <xdr:nvSpPr>
        <xdr:cNvPr id="879" name="楕円 878"/>
        <xdr:cNvSpPr/>
      </xdr:nvSpPr>
      <xdr:spPr>
        <a:xfrm>
          <a:off x="18605500" y="129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70614</xdr:rowOff>
    </xdr:from>
    <xdr:ext cx="534377" cy="259045"/>
    <xdr:sp macro="" textlink="">
      <xdr:nvSpPr>
        <xdr:cNvPr id="880" name="テキスト ボックス 879"/>
        <xdr:cNvSpPr txBox="1"/>
      </xdr:nvSpPr>
      <xdr:spPr>
        <a:xfrm>
          <a:off x="18389111" y="127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類似団体と比較すると、人件費、補助費、維持補修費、公債費、扶助費が上回っており、普通建設事業費が下回っている。その他については概ね類似団体と同程度の数値となっている。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令和</a:t>
          </a:r>
          <a:r>
            <a:rPr lang="en-US" altLang="ja-JP" sz="1200">
              <a:effectLst/>
              <a:latin typeface="ＭＳ Ｐゴシック" panose="020B0600070205080204" pitchFamily="50" charset="-128"/>
              <a:ea typeface="ＭＳ Ｐゴシック" panose="020B0600070205080204" pitchFamily="50" charset="-128"/>
            </a:rPr>
            <a:t>4</a:t>
          </a:r>
          <a:r>
            <a:rPr lang="ja-JP" altLang="en-US" sz="1200">
              <a:effectLst/>
              <a:latin typeface="ＭＳ Ｐゴシック" panose="020B0600070205080204" pitchFamily="50" charset="-128"/>
              <a:ea typeface="ＭＳ Ｐゴシック" panose="020B0600070205080204" pitchFamily="50" charset="-128"/>
            </a:rPr>
            <a:t>年度においては、令和</a:t>
          </a:r>
          <a:r>
            <a:rPr lang="en-US" altLang="ja-JP" sz="1200">
              <a:effectLst/>
              <a:latin typeface="ＭＳ Ｐゴシック" panose="020B0600070205080204" pitchFamily="50" charset="-128"/>
              <a:ea typeface="ＭＳ Ｐゴシック" panose="020B0600070205080204" pitchFamily="50" charset="-128"/>
            </a:rPr>
            <a:t>4</a:t>
          </a:r>
          <a:r>
            <a:rPr lang="ja-JP" altLang="en-US" sz="1200">
              <a:effectLst/>
              <a:latin typeface="ＭＳ Ｐゴシック" panose="020B0600070205080204" pitchFamily="50" charset="-128"/>
              <a:ea typeface="ＭＳ Ｐゴシック" panose="020B0600070205080204" pitchFamily="50" charset="-128"/>
            </a:rPr>
            <a:t>年</a:t>
          </a:r>
          <a:r>
            <a:rPr lang="en-US" altLang="ja-JP" sz="1200">
              <a:effectLst/>
              <a:latin typeface="ＭＳ Ｐゴシック" panose="020B0600070205080204" pitchFamily="50" charset="-128"/>
              <a:ea typeface="ＭＳ Ｐゴシック" panose="020B0600070205080204" pitchFamily="50" charset="-128"/>
            </a:rPr>
            <a:t>8</a:t>
          </a:r>
          <a:r>
            <a:rPr lang="ja-JP" altLang="en-US" sz="1200">
              <a:effectLst/>
              <a:latin typeface="ＭＳ Ｐゴシック" panose="020B0600070205080204" pitchFamily="50" charset="-128"/>
              <a:ea typeface="ＭＳ Ｐゴシック" panose="020B0600070205080204" pitchFamily="50" charset="-128"/>
            </a:rPr>
            <a:t>月豪雨や</a:t>
          </a:r>
          <a:r>
            <a:rPr lang="en-US" altLang="ja-JP" sz="1200">
              <a:effectLst/>
              <a:latin typeface="ＭＳ Ｐゴシック" panose="020B0600070205080204" pitchFamily="50" charset="-128"/>
              <a:ea typeface="ＭＳ Ｐゴシック" panose="020B0600070205080204" pitchFamily="50" charset="-128"/>
            </a:rPr>
            <a:t>12</a:t>
          </a:r>
          <a:r>
            <a:rPr lang="ja-JP" altLang="en-US" sz="1200">
              <a:effectLst/>
              <a:latin typeface="ＭＳ Ｐゴシック" panose="020B0600070205080204" pitchFamily="50" charset="-128"/>
              <a:ea typeface="ＭＳ Ｐゴシック" panose="020B0600070205080204" pitchFamily="50" charset="-128"/>
            </a:rPr>
            <a:t>月の豪雪等の対応により、災害復旧事業費と維持補修費が例年以上に大きくなっている。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職員制度が導入されたことで、類似団体と比較して大きく上回る結果となった。また、補助費については、病院事業や工業用水道事業、老人保健施設事業などの公営企業会計に対する負担金等により、類似団体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本町が豪雪地帯であるため冬季間の除排雪に多大な経費を要していることから、類似団体と比較して突出して数値が大きくなっている。扶助費については、高校生までの医療費無料化や、乳幼児の一時預かりなど福祉施策を充実させていることから類似団体と比較して上回っていることが考えられる。公債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年度以降の大型プロジェクトに係る元金償還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、高止まりとなっている状況にあり類似団体と比較しても上回る結果となった。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年度の統合小学校完成以降新規事業を抑制するとともに、今後大規模事業が控えていることから類似団体と比較してやや下回っている。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6,938
6,888
737.56
8,024,306
7,339,428
510,733
4,420,101
7,401,155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87884</xdr:rowOff>
    </xdr:from>
    <xdr:to>
      <xdr:col>24</xdr:col>
      <xdr:colOff>63500</xdr:colOff>
      <xdr:row>33</xdr:row>
      <xdr:rowOff>117058</xdr:rowOff>
    </xdr:to>
    <xdr:cxnSp macro="">
      <xdr:nvCxnSpPr>
        <xdr:cNvPr id="63" name="直線コネクタ 62"/>
        <xdr:cNvCxnSpPr/>
      </xdr:nvCxnSpPr>
      <xdr:spPr>
        <a:xfrm flipV="1">
          <a:off x="3797300" y="5745734"/>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117058</xdr:rowOff>
    </xdr:from>
    <xdr:to>
      <xdr:col>19</xdr:col>
      <xdr:colOff>177800</xdr:colOff>
      <xdr:row>34</xdr:row>
      <xdr:rowOff>16474</xdr:rowOff>
    </xdr:to>
    <xdr:cxnSp macro="">
      <xdr:nvCxnSpPr>
        <xdr:cNvPr id="66" name="直線コネクタ 65"/>
        <xdr:cNvCxnSpPr/>
      </xdr:nvCxnSpPr>
      <xdr:spPr>
        <a:xfrm flipV="1">
          <a:off x="2908300" y="577490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16474</xdr:rowOff>
    </xdr:from>
    <xdr:to>
      <xdr:col>15</xdr:col>
      <xdr:colOff>50800</xdr:colOff>
      <xdr:row>34</xdr:row>
      <xdr:rowOff>44232</xdr:rowOff>
    </xdr:to>
    <xdr:cxnSp macro="">
      <xdr:nvCxnSpPr>
        <xdr:cNvPr id="69" name="直線コネクタ 68"/>
        <xdr:cNvCxnSpPr/>
      </xdr:nvCxnSpPr>
      <xdr:spPr>
        <a:xfrm flipV="1">
          <a:off x="2019300" y="58457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44232</xdr:rowOff>
    </xdr:from>
    <xdr:to>
      <xdr:col>10</xdr:col>
      <xdr:colOff>114300</xdr:colOff>
      <xdr:row>34</xdr:row>
      <xdr:rowOff>137414</xdr:rowOff>
    </xdr:to>
    <xdr:cxnSp macro="">
      <xdr:nvCxnSpPr>
        <xdr:cNvPr id="72" name="直線コネクタ 71"/>
        <xdr:cNvCxnSpPr/>
      </xdr:nvCxnSpPr>
      <xdr:spPr>
        <a:xfrm flipV="1">
          <a:off x="1130300" y="5873532"/>
          <a:ext cx="889000" cy="9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37084</xdr:rowOff>
    </xdr:from>
    <xdr:to>
      <xdr:col>24</xdr:col>
      <xdr:colOff>114300</xdr:colOff>
      <xdr:row>33</xdr:row>
      <xdr:rowOff>138684</xdr:rowOff>
    </xdr:to>
    <xdr:sp macro="" textlink="">
      <xdr:nvSpPr>
        <xdr:cNvPr id="82" name="楕円 81"/>
        <xdr:cNvSpPr/>
      </xdr:nvSpPr>
      <xdr:spPr>
        <a:xfrm>
          <a:off x="4584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59961</xdr:rowOff>
    </xdr:from>
    <xdr:ext cx="534377" cy="259045"/>
    <xdr:sp macro="" textlink="">
      <xdr:nvSpPr>
        <xdr:cNvPr id="83" name="議会費該当値テキスト"/>
        <xdr:cNvSpPr txBox="1"/>
      </xdr:nvSpPr>
      <xdr:spPr>
        <a:xfrm>
          <a:off x="4686300" y="55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66258</xdr:rowOff>
    </xdr:from>
    <xdr:to>
      <xdr:col>20</xdr:col>
      <xdr:colOff>38100</xdr:colOff>
      <xdr:row>33</xdr:row>
      <xdr:rowOff>167858</xdr:rowOff>
    </xdr:to>
    <xdr:sp macro="" textlink="">
      <xdr:nvSpPr>
        <xdr:cNvPr id="84" name="楕円 83"/>
        <xdr:cNvSpPr/>
      </xdr:nvSpPr>
      <xdr:spPr>
        <a:xfrm>
          <a:off x="3746500" y="57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12935</xdr:rowOff>
    </xdr:from>
    <xdr:ext cx="534377" cy="259045"/>
    <xdr:sp macro="" textlink="">
      <xdr:nvSpPr>
        <xdr:cNvPr id="85" name="テキスト ボックス 84"/>
        <xdr:cNvSpPr txBox="1"/>
      </xdr:nvSpPr>
      <xdr:spPr>
        <a:xfrm>
          <a:off x="3530111" y="549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137124</xdr:rowOff>
    </xdr:from>
    <xdr:to>
      <xdr:col>15</xdr:col>
      <xdr:colOff>101600</xdr:colOff>
      <xdr:row>34</xdr:row>
      <xdr:rowOff>67274</xdr:rowOff>
    </xdr:to>
    <xdr:sp macro="" textlink="">
      <xdr:nvSpPr>
        <xdr:cNvPr id="86" name="楕円 85"/>
        <xdr:cNvSpPr/>
      </xdr:nvSpPr>
      <xdr:spPr>
        <a:xfrm>
          <a:off x="2857500" y="57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83801</xdr:rowOff>
    </xdr:from>
    <xdr:ext cx="534377" cy="259045"/>
    <xdr:sp macro="" textlink="">
      <xdr:nvSpPr>
        <xdr:cNvPr id="87" name="テキスト ボックス 86"/>
        <xdr:cNvSpPr txBox="1"/>
      </xdr:nvSpPr>
      <xdr:spPr>
        <a:xfrm>
          <a:off x="2641111" y="55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164882</xdr:rowOff>
    </xdr:from>
    <xdr:to>
      <xdr:col>10</xdr:col>
      <xdr:colOff>165100</xdr:colOff>
      <xdr:row>34</xdr:row>
      <xdr:rowOff>95032</xdr:rowOff>
    </xdr:to>
    <xdr:sp macro="" textlink="">
      <xdr:nvSpPr>
        <xdr:cNvPr id="88" name="楕円 87"/>
        <xdr:cNvSpPr/>
      </xdr:nvSpPr>
      <xdr:spPr>
        <a:xfrm>
          <a:off x="1968500" y="58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111559</xdr:rowOff>
    </xdr:from>
    <xdr:ext cx="534377" cy="259045"/>
    <xdr:sp macro="" textlink="">
      <xdr:nvSpPr>
        <xdr:cNvPr id="89" name="テキスト ボックス 88"/>
        <xdr:cNvSpPr txBox="1"/>
      </xdr:nvSpPr>
      <xdr:spPr>
        <a:xfrm>
          <a:off x="1752111" y="55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86614</xdr:rowOff>
    </xdr:from>
    <xdr:to>
      <xdr:col>6</xdr:col>
      <xdr:colOff>38100</xdr:colOff>
      <xdr:row>35</xdr:row>
      <xdr:rowOff>16764</xdr:rowOff>
    </xdr:to>
    <xdr:sp macro="" textlink="">
      <xdr:nvSpPr>
        <xdr:cNvPr id="90" name="楕円 89"/>
        <xdr:cNvSpPr/>
      </xdr:nvSpPr>
      <xdr:spPr>
        <a:xfrm>
          <a:off x="1079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33291</xdr:rowOff>
    </xdr:from>
    <xdr:ext cx="534377" cy="259045"/>
    <xdr:sp macro="" textlink="">
      <xdr:nvSpPr>
        <xdr:cNvPr id="91" name="テキスト ボックス 90"/>
        <xdr:cNvSpPr txBox="1"/>
      </xdr:nvSpPr>
      <xdr:spPr>
        <a:xfrm>
          <a:off x="863111" y="56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71333</xdr:rowOff>
    </xdr:from>
    <xdr:to>
      <xdr:col>24</xdr:col>
      <xdr:colOff>63500</xdr:colOff>
      <xdr:row>58</xdr:row>
      <xdr:rowOff>79484</xdr:rowOff>
    </xdr:to>
    <xdr:cxnSp macro="">
      <xdr:nvCxnSpPr>
        <xdr:cNvPr id="120" name="直線コネクタ 119"/>
        <xdr:cNvCxnSpPr/>
      </xdr:nvCxnSpPr>
      <xdr:spPr>
        <a:xfrm>
          <a:off x="3797300" y="10015433"/>
          <a:ext cx="838200" cy="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15473</xdr:rowOff>
    </xdr:from>
    <xdr:to>
      <xdr:col>19</xdr:col>
      <xdr:colOff>177800</xdr:colOff>
      <xdr:row>58</xdr:row>
      <xdr:rowOff>71333</xdr:rowOff>
    </xdr:to>
    <xdr:cxnSp macro="">
      <xdr:nvCxnSpPr>
        <xdr:cNvPr id="123" name="直線コネクタ 122"/>
        <xdr:cNvCxnSpPr/>
      </xdr:nvCxnSpPr>
      <xdr:spPr>
        <a:xfrm>
          <a:off x="2908300" y="9959573"/>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15473</xdr:rowOff>
    </xdr:from>
    <xdr:to>
      <xdr:col>15</xdr:col>
      <xdr:colOff>50800</xdr:colOff>
      <xdr:row>58</xdr:row>
      <xdr:rowOff>94300</xdr:rowOff>
    </xdr:to>
    <xdr:cxnSp macro="">
      <xdr:nvCxnSpPr>
        <xdr:cNvPr id="126" name="直線コネクタ 125"/>
        <xdr:cNvCxnSpPr/>
      </xdr:nvCxnSpPr>
      <xdr:spPr>
        <a:xfrm flipV="1">
          <a:off x="2019300" y="9959573"/>
          <a:ext cx="889000" cy="7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94300</xdr:rowOff>
    </xdr:from>
    <xdr:to>
      <xdr:col>10</xdr:col>
      <xdr:colOff>114300</xdr:colOff>
      <xdr:row>58</xdr:row>
      <xdr:rowOff>119806</xdr:rowOff>
    </xdr:to>
    <xdr:cxnSp macro="">
      <xdr:nvCxnSpPr>
        <xdr:cNvPr id="129" name="直線コネクタ 128"/>
        <xdr:cNvCxnSpPr/>
      </xdr:nvCxnSpPr>
      <xdr:spPr>
        <a:xfrm flipV="1">
          <a:off x="1130300" y="10038400"/>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28684</xdr:rowOff>
    </xdr:from>
    <xdr:to>
      <xdr:col>24</xdr:col>
      <xdr:colOff>114300</xdr:colOff>
      <xdr:row>58</xdr:row>
      <xdr:rowOff>130284</xdr:rowOff>
    </xdr:to>
    <xdr:sp macro="" textlink="">
      <xdr:nvSpPr>
        <xdr:cNvPr id="139" name="楕円 138"/>
        <xdr:cNvSpPr/>
      </xdr:nvSpPr>
      <xdr:spPr>
        <a:xfrm>
          <a:off x="4584700" y="99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20533</xdr:rowOff>
    </xdr:from>
    <xdr:to>
      <xdr:col>20</xdr:col>
      <xdr:colOff>38100</xdr:colOff>
      <xdr:row>58</xdr:row>
      <xdr:rowOff>122133</xdr:rowOff>
    </xdr:to>
    <xdr:sp macro="" textlink="">
      <xdr:nvSpPr>
        <xdr:cNvPr id="141" name="楕円 140"/>
        <xdr:cNvSpPr/>
      </xdr:nvSpPr>
      <xdr:spPr>
        <a:xfrm>
          <a:off x="3746500" y="99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113260</xdr:rowOff>
    </xdr:from>
    <xdr:ext cx="599010" cy="259045"/>
    <xdr:sp macro="" textlink="">
      <xdr:nvSpPr>
        <xdr:cNvPr id="142" name="テキスト ボックス 141"/>
        <xdr:cNvSpPr txBox="1"/>
      </xdr:nvSpPr>
      <xdr:spPr>
        <a:xfrm>
          <a:off x="3497795" y="100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136123</xdr:rowOff>
    </xdr:from>
    <xdr:to>
      <xdr:col>15</xdr:col>
      <xdr:colOff>101600</xdr:colOff>
      <xdr:row>58</xdr:row>
      <xdr:rowOff>66273</xdr:rowOff>
    </xdr:to>
    <xdr:sp macro="" textlink="">
      <xdr:nvSpPr>
        <xdr:cNvPr id="143" name="楕円 142"/>
        <xdr:cNvSpPr/>
      </xdr:nvSpPr>
      <xdr:spPr>
        <a:xfrm>
          <a:off x="2857500" y="9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82800</xdr:rowOff>
    </xdr:from>
    <xdr:ext cx="599010" cy="259045"/>
    <xdr:sp macro="" textlink="">
      <xdr:nvSpPr>
        <xdr:cNvPr id="144" name="テキスト ボックス 143"/>
        <xdr:cNvSpPr txBox="1"/>
      </xdr:nvSpPr>
      <xdr:spPr>
        <a:xfrm>
          <a:off x="2608795" y="96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43500</xdr:rowOff>
    </xdr:from>
    <xdr:to>
      <xdr:col>10</xdr:col>
      <xdr:colOff>165100</xdr:colOff>
      <xdr:row>58</xdr:row>
      <xdr:rowOff>145100</xdr:rowOff>
    </xdr:to>
    <xdr:sp macro="" textlink="">
      <xdr:nvSpPr>
        <xdr:cNvPr id="145" name="楕円 144"/>
        <xdr:cNvSpPr/>
      </xdr:nvSpPr>
      <xdr:spPr>
        <a:xfrm>
          <a:off x="1968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161627</xdr:rowOff>
    </xdr:from>
    <xdr:ext cx="599010" cy="259045"/>
    <xdr:sp macro="" textlink="">
      <xdr:nvSpPr>
        <xdr:cNvPr id="146" name="テキスト ボックス 145"/>
        <xdr:cNvSpPr txBox="1"/>
      </xdr:nvSpPr>
      <xdr:spPr>
        <a:xfrm>
          <a:off x="1719795" y="976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69006</xdr:rowOff>
    </xdr:from>
    <xdr:to>
      <xdr:col>6</xdr:col>
      <xdr:colOff>38100</xdr:colOff>
      <xdr:row>58</xdr:row>
      <xdr:rowOff>170606</xdr:rowOff>
    </xdr:to>
    <xdr:sp macro="" textlink="">
      <xdr:nvSpPr>
        <xdr:cNvPr id="147" name="楕円 146"/>
        <xdr:cNvSpPr/>
      </xdr:nvSpPr>
      <xdr:spPr>
        <a:xfrm>
          <a:off x="1079500" y="10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161733</xdr:rowOff>
    </xdr:from>
    <xdr:ext cx="599010" cy="259045"/>
    <xdr:sp macro="" textlink="">
      <xdr:nvSpPr>
        <xdr:cNvPr id="148" name="テキスト ボックス 147"/>
        <xdr:cNvSpPr txBox="1"/>
      </xdr:nvSpPr>
      <xdr:spPr>
        <a:xfrm>
          <a:off x="830795" y="1010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122844</xdr:rowOff>
    </xdr:from>
    <xdr:to>
      <xdr:col>24</xdr:col>
      <xdr:colOff>63500</xdr:colOff>
      <xdr:row>75</xdr:row>
      <xdr:rowOff>31504</xdr:rowOff>
    </xdr:to>
    <xdr:cxnSp macro="">
      <xdr:nvCxnSpPr>
        <xdr:cNvPr id="178" name="直線コネクタ 177"/>
        <xdr:cNvCxnSpPr/>
      </xdr:nvCxnSpPr>
      <xdr:spPr>
        <a:xfrm>
          <a:off x="3797300" y="12810144"/>
          <a:ext cx="838200" cy="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122844</xdr:rowOff>
    </xdr:from>
    <xdr:to>
      <xdr:col>19</xdr:col>
      <xdr:colOff>177800</xdr:colOff>
      <xdr:row>75</xdr:row>
      <xdr:rowOff>143845</xdr:rowOff>
    </xdr:to>
    <xdr:cxnSp macro="">
      <xdr:nvCxnSpPr>
        <xdr:cNvPr id="181" name="直線コネクタ 180"/>
        <xdr:cNvCxnSpPr/>
      </xdr:nvCxnSpPr>
      <xdr:spPr>
        <a:xfrm flipV="1">
          <a:off x="2908300" y="12810144"/>
          <a:ext cx="889000" cy="19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143845</xdr:rowOff>
    </xdr:from>
    <xdr:to>
      <xdr:col>15</xdr:col>
      <xdr:colOff>50800</xdr:colOff>
      <xdr:row>76</xdr:row>
      <xdr:rowOff>31268</xdr:rowOff>
    </xdr:to>
    <xdr:cxnSp macro="">
      <xdr:nvCxnSpPr>
        <xdr:cNvPr id="184" name="直線コネクタ 183"/>
        <xdr:cNvCxnSpPr/>
      </xdr:nvCxnSpPr>
      <xdr:spPr>
        <a:xfrm flipV="1">
          <a:off x="2019300" y="13002595"/>
          <a:ext cx="889000" cy="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31268</xdr:rowOff>
    </xdr:from>
    <xdr:to>
      <xdr:col>10</xdr:col>
      <xdr:colOff>114300</xdr:colOff>
      <xdr:row>76</xdr:row>
      <xdr:rowOff>100929</xdr:rowOff>
    </xdr:to>
    <xdr:cxnSp macro="">
      <xdr:nvCxnSpPr>
        <xdr:cNvPr id="187" name="直線コネクタ 186"/>
        <xdr:cNvCxnSpPr/>
      </xdr:nvCxnSpPr>
      <xdr:spPr>
        <a:xfrm flipV="1">
          <a:off x="1130300" y="13061468"/>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152154</xdr:rowOff>
    </xdr:from>
    <xdr:to>
      <xdr:col>24</xdr:col>
      <xdr:colOff>114300</xdr:colOff>
      <xdr:row>75</xdr:row>
      <xdr:rowOff>82304</xdr:rowOff>
    </xdr:to>
    <xdr:sp macro="" textlink="">
      <xdr:nvSpPr>
        <xdr:cNvPr id="197" name="楕円 196"/>
        <xdr:cNvSpPr/>
      </xdr:nvSpPr>
      <xdr:spPr>
        <a:xfrm>
          <a:off x="4584700" y="128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3581</xdr:rowOff>
    </xdr:from>
    <xdr:ext cx="599010" cy="259045"/>
    <xdr:sp macro="" textlink="">
      <xdr:nvSpPr>
        <xdr:cNvPr id="198" name="民生費該当値テキスト"/>
        <xdr:cNvSpPr txBox="1"/>
      </xdr:nvSpPr>
      <xdr:spPr>
        <a:xfrm>
          <a:off x="4686300" y="126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72044</xdr:rowOff>
    </xdr:from>
    <xdr:to>
      <xdr:col>20</xdr:col>
      <xdr:colOff>38100</xdr:colOff>
      <xdr:row>75</xdr:row>
      <xdr:rowOff>2194</xdr:rowOff>
    </xdr:to>
    <xdr:sp macro="" textlink="">
      <xdr:nvSpPr>
        <xdr:cNvPr id="199" name="楕円 198"/>
        <xdr:cNvSpPr/>
      </xdr:nvSpPr>
      <xdr:spPr>
        <a:xfrm>
          <a:off x="3746500" y="127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18721</xdr:rowOff>
    </xdr:from>
    <xdr:ext cx="599010" cy="259045"/>
    <xdr:sp macro="" textlink="">
      <xdr:nvSpPr>
        <xdr:cNvPr id="200" name="テキスト ボックス 199"/>
        <xdr:cNvSpPr txBox="1"/>
      </xdr:nvSpPr>
      <xdr:spPr>
        <a:xfrm>
          <a:off x="3497795" y="1253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93045</xdr:rowOff>
    </xdr:from>
    <xdr:to>
      <xdr:col>15</xdr:col>
      <xdr:colOff>101600</xdr:colOff>
      <xdr:row>76</xdr:row>
      <xdr:rowOff>23195</xdr:rowOff>
    </xdr:to>
    <xdr:sp macro="" textlink="">
      <xdr:nvSpPr>
        <xdr:cNvPr id="201" name="楕円 200"/>
        <xdr:cNvSpPr/>
      </xdr:nvSpPr>
      <xdr:spPr>
        <a:xfrm>
          <a:off x="2857500" y="1295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39722</xdr:rowOff>
    </xdr:from>
    <xdr:ext cx="599010" cy="259045"/>
    <xdr:sp macro="" textlink="">
      <xdr:nvSpPr>
        <xdr:cNvPr id="202" name="テキスト ボックス 201"/>
        <xdr:cNvSpPr txBox="1"/>
      </xdr:nvSpPr>
      <xdr:spPr>
        <a:xfrm>
          <a:off x="2608795" y="1272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151918</xdr:rowOff>
    </xdr:from>
    <xdr:to>
      <xdr:col>10</xdr:col>
      <xdr:colOff>165100</xdr:colOff>
      <xdr:row>76</xdr:row>
      <xdr:rowOff>82068</xdr:rowOff>
    </xdr:to>
    <xdr:sp macro="" textlink="">
      <xdr:nvSpPr>
        <xdr:cNvPr id="203" name="楕円 202"/>
        <xdr:cNvSpPr/>
      </xdr:nvSpPr>
      <xdr:spPr>
        <a:xfrm>
          <a:off x="1968500" y="130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98594</xdr:rowOff>
    </xdr:from>
    <xdr:ext cx="599010" cy="259045"/>
    <xdr:sp macro="" textlink="">
      <xdr:nvSpPr>
        <xdr:cNvPr id="204" name="テキスト ボックス 203"/>
        <xdr:cNvSpPr txBox="1"/>
      </xdr:nvSpPr>
      <xdr:spPr>
        <a:xfrm>
          <a:off x="1719795" y="127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50129</xdr:rowOff>
    </xdr:from>
    <xdr:to>
      <xdr:col>6</xdr:col>
      <xdr:colOff>38100</xdr:colOff>
      <xdr:row>76</xdr:row>
      <xdr:rowOff>151729</xdr:rowOff>
    </xdr:to>
    <xdr:sp macro="" textlink="">
      <xdr:nvSpPr>
        <xdr:cNvPr id="205" name="楕円 204"/>
        <xdr:cNvSpPr/>
      </xdr:nvSpPr>
      <xdr:spPr>
        <a:xfrm>
          <a:off x="1079500" y="130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168256</xdr:rowOff>
    </xdr:from>
    <xdr:ext cx="599010" cy="259045"/>
    <xdr:sp macro="" textlink="">
      <xdr:nvSpPr>
        <xdr:cNvPr id="206" name="テキスト ボックス 205"/>
        <xdr:cNvSpPr txBox="1"/>
      </xdr:nvSpPr>
      <xdr:spPr>
        <a:xfrm>
          <a:off x="830795" y="1285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141255</xdr:rowOff>
    </xdr:from>
    <xdr:to>
      <xdr:col>24</xdr:col>
      <xdr:colOff>63500</xdr:colOff>
      <xdr:row>95</xdr:row>
      <xdr:rowOff>18123</xdr:rowOff>
    </xdr:to>
    <xdr:cxnSp macro="">
      <xdr:nvCxnSpPr>
        <xdr:cNvPr id="235" name="直線コネクタ 234"/>
        <xdr:cNvCxnSpPr/>
      </xdr:nvCxnSpPr>
      <xdr:spPr>
        <a:xfrm flipV="1">
          <a:off x="3797300" y="16257555"/>
          <a:ext cx="838200" cy="4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18123</xdr:rowOff>
    </xdr:from>
    <xdr:to>
      <xdr:col>19</xdr:col>
      <xdr:colOff>177800</xdr:colOff>
      <xdr:row>95</xdr:row>
      <xdr:rowOff>79426</xdr:rowOff>
    </xdr:to>
    <xdr:cxnSp macro="">
      <xdr:nvCxnSpPr>
        <xdr:cNvPr id="238" name="直線コネクタ 237"/>
        <xdr:cNvCxnSpPr/>
      </xdr:nvCxnSpPr>
      <xdr:spPr>
        <a:xfrm flipV="1">
          <a:off x="2908300" y="1630587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79426</xdr:rowOff>
    </xdr:from>
    <xdr:to>
      <xdr:col>15</xdr:col>
      <xdr:colOff>50800</xdr:colOff>
      <xdr:row>95</xdr:row>
      <xdr:rowOff>100837</xdr:rowOff>
    </xdr:to>
    <xdr:cxnSp macro="">
      <xdr:nvCxnSpPr>
        <xdr:cNvPr id="241" name="直線コネクタ 240"/>
        <xdr:cNvCxnSpPr/>
      </xdr:nvCxnSpPr>
      <xdr:spPr>
        <a:xfrm flipV="1">
          <a:off x="2019300" y="16367176"/>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100837</xdr:rowOff>
    </xdr:from>
    <xdr:to>
      <xdr:col>10</xdr:col>
      <xdr:colOff>114300</xdr:colOff>
      <xdr:row>95</xdr:row>
      <xdr:rowOff>168374</xdr:rowOff>
    </xdr:to>
    <xdr:cxnSp macro="">
      <xdr:nvCxnSpPr>
        <xdr:cNvPr id="244" name="直線コネクタ 243"/>
        <xdr:cNvCxnSpPr/>
      </xdr:nvCxnSpPr>
      <xdr:spPr>
        <a:xfrm flipV="1">
          <a:off x="1130300" y="16388587"/>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90455</xdr:rowOff>
    </xdr:from>
    <xdr:to>
      <xdr:col>24</xdr:col>
      <xdr:colOff>114300</xdr:colOff>
      <xdr:row>95</xdr:row>
      <xdr:rowOff>20605</xdr:rowOff>
    </xdr:to>
    <xdr:sp macro="" textlink="">
      <xdr:nvSpPr>
        <xdr:cNvPr id="254" name="楕円 253"/>
        <xdr:cNvSpPr/>
      </xdr:nvSpPr>
      <xdr:spPr>
        <a:xfrm>
          <a:off x="4584700" y="162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113332</xdr:rowOff>
    </xdr:from>
    <xdr:ext cx="534377" cy="259045"/>
    <xdr:sp macro="" textlink="">
      <xdr:nvSpPr>
        <xdr:cNvPr id="255" name="衛生費該当値テキスト"/>
        <xdr:cNvSpPr txBox="1"/>
      </xdr:nvSpPr>
      <xdr:spPr>
        <a:xfrm>
          <a:off x="4686300" y="1605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138773</xdr:rowOff>
    </xdr:from>
    <xdr:to>
      <xdr:col>20</xdr:col>
      <xdr:colOff>38100</xdr:colOff>
      <xdr:row>95</xdr:row>
      <xdr:rowOff>68923</xdr:rowOff>
    </xdr:to>
    <xdr:sp macro="" textlink="">
      <xdr:nvSpPr>
        <xdr:cNvPr id="256" name="楕円 255"/>
        <xdr:cNvSpPr/>
      </xdr:nvSpPr>
      <xdr:spPr>
        <a:xfrm>
          <a:off x="3746500" y="16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85450</xdr:rowOff>
    </xdr:from>
    <xdr:ext cx="534377" cy="259045"/>
    <xdr:sp macro="" textlink="">
      <xdr:nvSpPr>
        <xdr:cNvPr id="257" name="テキスト ボックス 256"/>
        <xdr:cNvSpPr txBox="1"/>
      </xdr:nvSpPr>
      <xdr:spPr>
        <a:xfrm>
          <a:off x="3530111" y="160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28626</xdr:rowOff>
    </xdr:from>
    <xdr:to>
      <xdr:col>15</xdr:col>
      <xdr:colOff>101600</xdr:colOff>
      <xdr:row>95</xdr:row>
      <xdr:rowOff>130226</xdr:rowOff>
    </xdr:to>
    <xdr:sp macro="" textlink="">
      <xdr:nvSpPr>
        <xdr:cNvPr id="258" name="楕円 257"/>
        <xdr:cNvSpPr/>
      </xdr:nvSpPr>
      <xdr:spPr>
        <a:xfrm>
          <a:off x="2857500" y="163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146753</xdr:rowOff>
    </xdr:from>
    <xdr:ext cx="534377" cy="259045"/>
    <xdr:sp macro="" textlink="">
      <xdr:nvSpPr>
        <xdr:cNvPr id="259" name="テキスト ボックス 258"/>
        <xdr:cNvSpPr txBox="1"/>
      </xdr:nvSpPr>
      <xdr:spPr>
        <a:xfrm>
          <a:off x="2641111" y="1609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50037</xdr:rowOff>
    </xdr:from>
    <xdr:to>
      <xdr:col>10</xdr:col>
      <xdr:colOff>165100</xdr:colOff>
      <xdr:row>95</xdr:row>
      <xdr:rowOff>151637</xdr:rowOff>
    </xdr:to>
    <xdr:sp macro="" textlink="">
      <xdr:nvSpPr>
        <xdr:cNvPr id="260" name="楕円 259"/>
        <xdr:cNvSpPr/>
      </xdr:nvSpPr>
      <xdr:spPr>
        <a:xfrm>
          <a:off x="1968500" y="163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168164</xdr:rowOff>
    </xdr:from>
    <xdr:ext cx="534377" cy="259045"/>
    <xdr:sp macro="" textlink="">
      <xdr:nvSpPr>
        <xdr:cNvPr id="261" name="テキスト ボックス 260"/>
        <xdr:cNvSpPr txBox="1"/>
      </xdr:nvSpPr>
      <xdr:spPr>
        <a:xfrm>
          <a:off x="1752111" y="161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117574</xdr:rowOff>
    </xdr:from>
    <xdr:to>
      <xdr:col>6</xdr:col>
      <xdr:colOff>38100</xdr:colOff>
      <xdr:row>96</xdr:row>
      <xdr:rowOff>47724</xdr:rowOff>
    </xdr:to>
    <xdr:sp macro="" textlink="">
      <xdr:nvSpPr>
        <xdr:cNvPr id="262" name="楕円 261"/>
        <xdr:cNvSpPr/>
      </xdr:nvSpPr>
      <xdr:spPr>
        <a:xfrm>
          <a:off x="1079500" y="164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64251</xdr:rowOff>
    </xdr:from>
    <xdr:ext cx="534377" cy="259045"/>
    <xdr:sp macro="" textlink="">
      <xdr:nvSpPr>
        <xdr:cNvPr id="263" name="テキスト ボックス 262"/>
        <xdr:cNvSpPr txBox="1"/>
      </xdr:nvSpPr>
      <xdr:spPr>
        <a:xfrm>
          <a:off x="863111" y="1618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111811</xdr:rowOff>
    </xdr:from>
    <xdr:to>
      <xdr:col>55</xdr:col>
      <xdr:colOff>0</xdr:colOff>
      <xdr:row>36</xdr:row>
      <xdr:rowOff>168046</xdr:rowOff>
    </xdr:to>
    <xdr:cxnSp macro="">
      <xdr:nvCxnSpPr>
        <xdr:cNvPr id="290" name="直線コネクタ 289"/>
        <xdr:cNvCxnSpPr/>
      </xdr:nvCxnSpPr>
      <xdr:spPr>
        <a:xfrm>
          <a:off x="9639300" y="6284011"/>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15342</xdr:rowOff>
    </xdr:from>
    <xdr:to>
      <xdr:col>50</xdr:col>
      <xdr:colOff>114300</xdr:colOff>
      <xdr:row>36</xdr:row>
      <xdr:rowOff>111811</xdr:rowOff>
    </xdr:to>
    <xdr:cxnSp macro="">
      <xdr:nvCxnSpPr>
        <xdr:cNvPr id="293" name="直線コネクタ 292"/>
        <xdr:cNvCxnSpPr/>
      </xdr:nvCxnSpPr>
      <xdr:spPr>
        <a:xfrm>
          <a:off x="8750300" y="6187542"/>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15342</xdr:rowOff>
    </xdr:from>
    <xdr:to>
      <xdr:col>45</xdr:col>
      <xdr:colOff>177800</xdr:colOff>
      <xdr:row>36</xdr:row>
      <xdr:rowOff>15799</xdr:rowOff>
    </xdr:to>
    <xdr:cxnSp macro="">
      <xdr:nvCxnSpPr>
        <xdr:cNvPr id="296" name="直線コネクタ 295"/>
        <xdr:cNvCxnSpPr/>
      </xdr:nvCxnSpPr>
      <xdr:spPr>
        <a:xfrm flipV="1">
          <a:off x="7861300" y="61875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15799</xdr:rowOff>
    </xdr:from>
    <xdr:to>
      <xdr:col>41</xdr:col>
      <xdr:colOff>50800</xdr:colOff>
      <xdr:row>36</xdr:row>
      <xdr:rowOff>84379</xdr:rowOff>
    </xdr:to>
    <xdr:cxnSp macro="">
      <xdr:nvCxnSpPr>
        <xdr:cNvPr id="299" name="直線コネクタ 298"/>
        <xdr:cNvCxnSpPr/>
      </xdr:nvCxnSpPr>
      <xdr:spPr>
        <a:xfrm flipV="1">
          <a:off x="6972300" y="618799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117246</xdr:rowOff>
    </xdr:from>
    <xdr:to>
      <xdr:col>55</xdr:col>
      <xdr:colOff>50800</xdr:colOff>
      <xdr:row>37</xdr:row>
      <xdr:rowOff>47396</xdr:rowOff>
    </xdr:to>
    <xdr:sp macro="" textlink="">
      <xdr:nvSpPr>
        <xdr:cNvPr id="309" name="楕円 308"/>
        <xdr:cNvSpPr/>
      </xdr:nvSpPr>
      <xdr:spPr>
        <a:xfrm>
          <a:off x="104267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140123</xdr:rowOff>
    </xdr:from>
    <xdr:ext cx="378565" cy="259045"/>
    <xdr:sp macro="" textlink="">
      <xdr:nvSpPr>
        <xdr:cNvPr id="310" name="労働費該当値テキスト"/>
        <xdr:cNvSpPr txBox="1"/>
      </xdr:nvSpPr>
      <xdr:spPr>
        <a:xfrm>
          <a:off x="10528300" y="61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61011</xdr:rowOff>
    </xdr:from>
    <xdr:to>
      <xdr:col>50</xdr:col>
      <xdr:colOff>165100</xdr:colOff>
      <xdr:row>36</xdr:row>
      <xdr:rowOff>162611</xdr:rowOff>
    </xdr:to>
    <xdr:sp macro="" textlink="">
      <xdr:nvSpPr>
        <xdr:cNvPr id="311" name="楕円 310"/>
        <xdr:cNvSpPr/>
      </xdr:nvSpPr>
      <xdr:spPr>
        <a:xfrm>
          <a:off x="958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7688</xdr:rowOff>
    </xdr:from>
    <xdr:ext cx="378565" cy="259045"/>
    <xdr:sp macro="" textlink="">
      <xdr:nvSpPr>
        <xdr:cNvPr id="312" name="テキスト ボックス 311"/>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135992</xdr:rowOff>
    </xdr:from>
    <xdr:to>
      <xdr:col>46</xdr:col>
      <xdr:colOff>38100</xdr:colOff>
      <xdr:row>36</xdr:row>
      <xdr:rowOff>66142</xdr:rowOff>
    </xdr:to>
    <xdr:sp macro="" textlink="">
      <xdr:nvSpPr>
        <xdr:cNvPr id="313" name="楕円 312"/>
        <xdr:cNvSpPr/>
      </xdr:nvSpPr>
      <xdr:spPr>
        <a:xfrm>
          <a:off x="86995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82669</xdr:rowOff>
    </xdr:from>
    <xdr:ext cx="469744" cy="259045"/>
    <xdr:sp macro="" textlink="">
      <xdr:nvSpPr>
        <xdr:cNvPr id="314" name="テキスト ボックス 313"/>
        <xdr:cNvSpPr txBox="1"/>
      </xdr:nvSpPr>
      <xdr:spPr>
        <a:xfrm>
          <a:off x="8515428" y="59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136449</xdr:rowOff>
    </xdr:from>
    <xdr:to>
      <xdr:col>41</xdr:col>
      <xdr:colOff>101600</xdr:colOff>
      <xdr:row>36</xdr:row>
      <xdr:rowOff>66599</xdr:rowOff>
    </xdr:to>
    <xdr:sp macro="" textlink="">
      <xdr:nvSpPr>
        <xdr:cNvPr id="315" name="楕円 314"/>
        <xdr:cNvSpPr/>
      </xdr:nvSpPr>
      <xdr:spPr>
        <a:xfrm>
          <a:off x="7810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83126</xdr:rowOff>
    </xdr:from>
    <xdr:ext cx="469744" cy="259045"/>
    <xdr:sp macro="" textlink="">
      <xdr:nvSpPr>
        <xdr:cNvPr id="316" name="テキスト ボックス 315"/>
        <xdr:cNvSpPr txBox="1"/>
      </xdr:nvSpPr>
      <xdr:spPr>
        <a:xfrm>
          <a:off x="7626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33579</xdr:rowOff>
    </xdr:from>
    <xdr:to>
      <xdr:col>36</xdr:col>
      <xdr:colOff>165100</xdr:colOff>
      <xdr:row>36</xdr:row>
      <xdr:rowOff>135179</xdr:rowOff>
    </xdr:to>
    <xdr:sp macro="" textlink="">
      <xdr:nvSpPr>
        <xdr:cNvPr id="317" name="楕円 316"/>
        <xdr:cNvSpPr/>
      </xdr:nvSpPr>
      <xdr:spPr>
        <a:xfrm>
          <a:off x="6921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151706</xdr:rowOff>
    </xdr:from>
    <xdr:ext cx="378565" cy="259045"/>
    <xdr:sp macro="" textlink="">
      <xdr:nvSpPr>
        <xdr:cNvPr id="318" name="テキスト ボックス 317"/>
        <xdr:cNvSpPr txBox="1"/>
      </xdr:nvSpPr>
      <xdr:spPr>
        <a:xfrm>
          <a:off x="6783017" y="59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71665</xdr:rowOff>
    </xdr:from>
    <xdr:to>
      <xdr:col>55</xdr:col>
      <xdr:colOff>0</xdr:colOff>
      <xdr:row>58</xdr:row>
      <xdr:rowOff>81460</xdr:rowOff>
    </xdr:to>
    <xdr:cxnSp macro="">
      <xdr:nvCxnSpPr>
        <xdr:cNvPr id="347" name="直線コネクタ 346"/>
        <xdr:cNvCxnSpPr/>
      </xdr:nvCxnSpPr>
      <xdr:spPr>
        <a:xfrm flipV="1">
          <a:off x="9639300" y="10015765"/>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81460</xdr:rowOff>
    </xdr:from>
    <xdr:to>
      <xdr:col>50</xdr:col>
      <xdr:colOff>114300</xdr:colOff>
      <xdr:row>58</xdr:row>
      <xdr:rowOff>82600</xdr:rowOff>
    </xdr:to>
    <xdr:cxnSp macro="">
      <xdr:nvCxnSpPr>
        <xdr:cNvPr id="350" name="直線コネクタ 349"/>
        <xdr:cNvCxnSpPr/>
      </xdr:nvCxnSpPr>
      <xdr:spPr>
        <a:xfrm flipV="1">
          <a:off x="8750300" y="10025560"/>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82600</xdr:rowOff>
    </xdr:from>
    <xdr:to>
      <xdr:col>45</xdr:col>
      <xdr:colOff>177800</xdr:colOff>
      <xdr:row>58</xdr:row>
      <xdr:rowOff>109796</xdr:rowOff>
    </xdr:to>
    <xdr:cxnSp macro="">
      <xdr:nvCxnSpPr>
        <xdr:cNvPr id="353" name="直線コネクタ 352"/>
        <xdr:cNvCxnSpPr/>
      </xdr:nvCxnSpPr>
      <xdr:spPr>
        <a:xfrm flipV="1">
          <a:off x="7861300" y="10026700"/>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94258</xdr:rowOff>
    </xdr:from>
    <xdr:to>
      <xdr:col>41</xdr:col>
      <xdr:colOff>50800</xdr:colOff>
      <xdr:row>58</xdr:row>
      <xdr:rowOff>109796</xdr:rowOff>
    </xdr:to>
    <xdr:cxnSp macro="">
      <xdr:nvCxnSpPr>
        <xdr:cNvPr id="356" name="直線コネクタ 355"/>
        <xdr:cNvCxnSpPr/>
      </xdr:nvCxnSpPr>
      <xdr:spPr>
        <a:xfrm>
          <a:off x="6972300" y="10038358"/>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20865</xdr:rowOff>
    </xdr:from>
    <xdr:to>
      <xdr:col>55</xdr:col>
      <xdr:colOff>50800</xdr:colOff>
      <xdr:row>58</xdr:row>
      <xdr:rowOff>122465</xdr:rowOff>
    </xdr:to>
    <xdr:sp macro="" textlink="">
      <xdr:nvSpPr>
        <xdr:cNvPr id="366" name="楕円 365"/>
        <xdr:cNvSpPr/>
      </xdr:nvSpPr>
      <xdr:spPr>
        <a:xfrm>
          <a:off x="10426700" y="99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107242</xdr:rowOff>
    </xdr:from>
    <xdr:ext cx="534377" cy="259045"/>
    <xdr:sp macro="" textlink="">
      <xdr:nvSpPr>
        <xdr:cNvPr id="367" name="農林水産業費該当値テキスト"/>
        <xdr:cNvSpPr txBox="1"/>
      </xdr:nvSpPr>
      <xdr:spPr>
        <a:xfrm>
          <a:off x="10528300" y="98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30660</xdr:rowOff>
    </xdr:from>
    <xdr:to>
      <xdr:col>50</xdr:col>
      <xdr:colOff>165100</xdr:colOff>
      <xdr:row>58</xdr:row>
      <xdr:rowOff>132260</xdr:rowOff>
    </xdr:to>
    <xdr:sp macro="" textlink="">
      <xdr:nvSpPr>
        <xdr:cNvPr id="368" name="楕円 367"/>
        <xdr:cNvSpPr/>
      </xdr:nvSpPr>
      <xdr:spPr>
        <a:xfrm>
          <a:off x="9588500" y="99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123387</xdr:rowOff>
    </xdr:from>
    <xdr:ext cx="534377" cy="259045"/>
    <xdr:sp macro="" textlink="">
      <xdr:nvSpPr>
        <xdr:cNvPr id="369" name="テキスト ボックス 368"/>
        <xdr:cNvSpPr txBox="1"/>
      </xdr:nvSpPr>
      <xdr:spPr>
        <a:xfrm>
          <a:off x="9372111" y="100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31800</xdr:rowOff>
    </xdr:from>
    <xdr:to>
      <xdr:col>46</xdr:col>
      <xdr:colOff>38100</xdr:colOff>
      <xdr:row>58</xdr:row>
      <xdr:rowOff>133400</xdr:rowOff>
    </xdr:to>
    <xdr:sp macro="" textlink="">
      <xdr:nvSpPr>
        <xdr:cNvPr id="370" name="楕円 369"/>
        <xdr:cNvSpPr/>
      </xdr:nvSpPr>
      <xdr:spPr>
        <a:xfrm>
          <a:off x="8699500" y="99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124527</xdr:rowOff>
    </xdr:from>
    <xdr:ext cx="534377" cy="259045"/>
    <xdr:sp macro="" textlink="">
      <xdr:nvSpPr>
        <xdr:cNvPr id="371" name="テキスト ボックス 370"/>
        <xdr:cNvSpPr txBox="1"/>
      </xdr:nvSpPr>
      <xdr:spPr>
        <a:xfrm>
          <a:off x="8483111" y="100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58996</xdr:rowOff>
    </xdr:from>
    <xdr:to>
      <xdr:col>41</xdr:col>
      <xdr:colOff>101600</xdr:colOff>
      <xdr:row>58</xdr:row>
      <xdr:rowOff>160596</xdr:rowOff>
    </xdr:to>
    <xdr:sp macro="" textlink="">
      <xdr:nvSpPr>
        <xdr:cNvPr id="372" name="楕円 371"/>
        <xdr:cNvSpPr/>
      </xdr:nvSpPr>
      <xdr:spPr>
        <a:xfrm>
          <a:off x="78105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151723</xdr:rowOff>
    </xdr:from>
    <xdr:ext cx="534377" cy="259045"/>
    <xdr:sp macro="" textlink="">
      <xdr:nvSpPr>
        <xdr:cNvPr id="373" name="テキスト ボックス 372"/>
        <xdr:cNvSpPr txBox="1"/>
      </xdr:nvSpPr>
      <xdr:spPr>
        <a:xfrm>
          <a:off x="7594111" y="100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43458</xdr:rowOff>
    </xdr:from>
    <xdr:to>
      <xdr:col>36</xdr:col>
      <xdr:colOff>165100</xdr:colOff>
      <xdr:row>58</xdr:row>
      <xdr:rowOff>145058</xdr:rowOff>
    </xdr:to>
    <xdr:sp macro="" textlink="">
      <xdr:nvSpPr>
        <xdr:cNvPr id="374" name="楕円 373"/>
        <xdr:cNvSpPr/>
      </xdr:nvSpPr>
      <xdr:spPr>
        <a:xfrm>
          <a:off x="6921500" y="99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136185</xdr:rowOff>
    </xdr:from>
    <xdr:ext cx="534377" cy="259045"/>
    <xdr:sp macro="" textlink="">
      <xdr:nvSpPr>
        <xdr:cNvPr id="375" name="テキスト ボックス 374"/>
        <xdr:cNvSpPr txBox="1"/>
      </xdr:nvSpPr>
      <xdr:spPr>
        <a:xfrm>
          <a:off x="6705111" y="100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106031</xdr:rowOff>
    </xdr:from>
    <xdr:to>
      <xdr:col>55</xdr:col>
      <xdr:colOff>0</xdr:colOff>
      <xdr:row>75</xdr:row>
      <xdr:rowOff>24802</xdr:rowOff>
    </xdr:to>
    <xdr:cxnSp macro="">
      <xdr:nvCxnSpPr>
        <xdr:cNvPr id="406" name="直線コネクタ 405"/>
        <xdr:cNvCxnSpPr/>
      </xdr:nvCxnSpPr>
      <xdr:spPr>
        <a:xfrm>
          <a:off x="9639300" y="12793331"/>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106031</xdr:rowOff>
    </xdr:from>
    <xdr:to>
      <xdr:col>50</xdr:col>
      <xdr:colOff>114300</xdr:colOff>
      <xdr:row>75</xdr:row>
      <xdr:rowOff>47759</xdr:rowOff>
    </xdr:to>
    <xdr:cxnSp macro="">
      <xdr:nvCxnSpPr>
        <xdr:cNvPr id="409" name="直線コネクタ 408"/>
        <xdr:cNvCxnSpPr/>
      </xdr:nvCxnSpPr>
      <xdr:spPr>
        <a:xfrm flipV="1">
          <a:off x="8750300" y="12793331"/>
          <a:ext cx="889000" cy="11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47759</xdr:rowOff>
    </xdr:from>
    <xdr:to>
      <xdr:col>45</xdr:col>
      <xdr:colOff>177800</xdr:colOff>
      <xdr:row>76</xdr:row>
      <xdr:rowOff>111212</xdr:rowOff>
    </xdr:to>
    <xdr:cxnSp macro="">
      <xdr:nvCxnSpPr>
        <xdr:cNvPr id="412" name="直線コネクタ 411"/>
        <xdr:cNvCxnSpPr/>
      </xdr:nvCxnSpPr>
      <xdr:spPr>
        <a:xfrm flipV="1">
          <a:off x="7861300" y="12906509"/>
          <a:ext cx="889000" cy="2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50895</xdr:rowOff>
    </xdr:from>
    <xdr:to>
      <xdr:col>41</xdr:col>
      <xdr:colOff>50800</xdr:colOff>
      <xdr:row>76</xdr:row>
      <xdr:rowOff>111212</xdr:rowOff>
    </xdr:to>
    <xdr:cxnSp macro="">
      <xdr:nvCxnSpPr>
        <xdr:cNvPr id="415" name="直線コネクタ 414"/>
        <xdr:cNvCxnSpPr/>
      </xdr:nvCxnSpPr>
      <xdr:spPr>
        <a:xfrm>
          <a:off x="6972300" y="12909645"/>
          <a:ext cx="889000" cy="2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145452</xdr:rowOff>
    </xdr:from>
    <xdr:to>
      <xdr:col>55</xdr:col>
      <xdr:colOff>50800</xdr:colOff>
      <xdr:row>75</xdr:row>
      <xdr:rowOff>75602</xdr:rowOff>
    </xdr:to>
    <xdr:sp macro="" textlink="">
      <xdr:nvSpPr>
        <xdr:cNvPr id="425" name="楕円 424"/>
        <xdr:cNvSpPr/>
      </xdr:nvSpPr>
      <xdr:spPr>
        <a:xfrm>
          <a:off x="10426700" y="128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168329</xdr:rowOff>
    </xdr:from>
    <xdr:ext cx="534377" cy="259045"/>
    <xdr:sp macro="" textlink="">
      <xdr:nvSpPr>
        <xdr:cNvPr id="426" name="商工費該当値テキスト"/>
        <xdr:cNvSpPr txBox="1"/>
      </xdr:nvSpPr>
      <xdr:spPr>
        <a:xfrm>
          <a:off x="10528300" y="126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55231</xdr:rowOff>
    </xdr:from>
    <xdr:to>
      <xdr:col>50</xdr:col>
      <xdr:colOff>165100</xdr:colOff>
      <xdr:row>74</xdr:row>
      <xdr:rowOff>156831</xdr:rowOff>
    </xdr:to>
    <xdr:sp macro="" textlink="">
      <xdr:nvSpPr>
        <xdr:cNvPr id="427" name="楕円 426"/>
        <xdr:cNvSpPr/>
      </xdr:nvSpPr>
      <xdr:spPr>
        <a:xfrm>
          <a:off x="9588500" y="12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1908</xdr:rowOff>
    </xdr:from>
    <xdr:ext cx="534377" cy="259045"/>
    <xdr:sp macro="" textlink="">
      <xdr:nvSpPr>
        <xdr:cNvPr id="428" name="テキスト ボックス 427"/>
        <xdr:cNvSpPr txBox="1"/>
      </xdr:nvSpPr>
      <xdr:spPr>
        <a:xfrm>
          <a:off x="9372111" y="125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168409</xdr:rowOff>
    </xdr:from>
    <xdr:to>
      <xdr:col>46</xdr:col>
      <xdr:colOff>38100</xdr:colOff>
      <xdr:row>75</xdr:row>
      <xdr:rowOff>98559</xdr:rowOff>
    </xdr:to>
    <xdr:sp macro="" textlink="">
      <xdr:nvSpPr>
        <xdr:cNvPr id="429" name="楕円 428"/>
        <xdr:cNvSpPr/>
      </xdr:nvSpPr>
      <xdr:spPr>
        <a:xfrm>
          <a:off x="8699500" y="12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115086</xdr:rowOff>
    </xdr:from>
    <xdr:ext cx="534377" cy="259045"/>
    <xdr:sp macro="" textlink="">
      <xdr:nvSpPr>
        <xdr:cNvPr id="430" name="テキスト ボックス 429"/>
        <xdr:cNvSpPr txBox="1"/>
      </xdr:nvSpPr>
      <xdr:spPr>
        <a:xfrm>
          <a:off x="8483111" y="126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60412</xdr:rowOff>
    </xdr:from>
    <xdr:to>
      <xdr:col>41</xdr:col>
      <xdr:colOff>101600</xdr:colOff>
      <xdr:row>76</xdr:row>
      <xdr:rowOff>162012</xdr:rowOff>
    </xdr:to>
    <xdr:sp macro="" textlink="">
      <xdr:nvSpPr>
        <xdr:cNvPr id="431" name="楕円 430"/>
        <xdr:cNvSpPr/>
      </xdr:nvSpPr>
      <xdr:spPr>
        <a:xfrm>
          <a:off x="7810500" y="130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7089</xdr:rowOff>
    </xdr:from>
    <xdr:ext cx="534377" cy="259045"/>
    <xdr:sp macro="" textlink="">
      <xdr:nvSpPr>
        <xdr:cNvPr id="432" name="テキスト ボックス 431"/>
        <xdr:cNvSpPr txBox="1"/>
      </xdr:nvSpPr>
      <xdr:spPr>
        <a:xfrm>
          <a:off x="7594111" y="128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xdr:rowOff>
    </xdr:from>
    <xdr:to>
      <xdr:col>36</xdr:col>
      <xdr:colOff>165100</xdr:colOff>
      <xdr:row>75</xdr:row>
      <xdr:rowOff>101695</xdr:rowOff>
    </xdr:to>
    <xdr:sp macro="" textlink="">
      <xdr:nvSpPr>
        <xdr:cNvPr id="433" name="楕円 432"/>
        <xdr:cNvSpPr/>
      </xdr:nvSpPr>
      <xdr:spPr>
        <a:xfrm>
          <a:off x="6921500" y="12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118222</xdr:rowOff>
    </xdr:from>
    <xdr:ext cx="534377" cy="259045"/>
    <xdr:sp macro="" textlink="">
      <xdr:nvSpPr>
        <xdr:cNvPr id="434" name="テキスト ボックス 433"/>
        <xdr:cNvSpPr txBox="1"/>
      </xdr:nvSpPr>
      <xdr:spPr>
        <a:xfrm>
          <a:off x="6705111" y="126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64754</xdr:rowOff>
    </xdr:from>
    <xdr:to>
      <xdr:col>55</xdr:col>
      <xdr:colOff>0</xdr:colOff>
      <xdr:row>95</xdr:row>
      <xdr:rowOff>81353</xdr:rowOff>
    </xdr:to>
    <xdr:cxnSp macro="">
      <xdr:nvCxnSpPr>
        <xdr:cNvPr id="463" name="直線コネクタ 462"/>
        <xdr:cNvCxnSpPr/>
      </xdr:nvCxnSpPr>
      <xdr:spPr>
        <a:xfrm flipV="1">
          <a:off x="9639300" y="16352504"/>
          <a:ext cx="8382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81353</xdr:rowOff>
    </xdr:from>
    <xdr:to>
      <xdr:col>50</xdr:col>
      <xdr:colOff>114300</xdr:colOff>
      <xdr:row>95</xdr:row>
      <xdr:rowOff>136289</xdr:rowOff>
    </xdr:to>
    <xdr:cxnSp macro="">
      <xdr:nvCxnSpPr>
        <xdr:cNvPr id="466" name="直線コネクタ 465"/>
        <xdr:cNvCxnSpPr/>
      </xdr:nvCxnSpPr>
      <xdr:spPr>
        <a:xfrm flipV="1">
          <a:off x="8750300" y="16369103"/>
          <a:ext cx="889000" cy="5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136289</xdr:rowOff>
    </xdr:from>
    <xdr:to>
      <xdr:col>45</xdr:col>
      <xdr:colOff>177800</xdr:colOff>
      <xdr:row>96</xdr:row>
      <xdr:rowOff>104000</xdr:rowOff>
    </xdr:to>
    <xdr:cxnSp macro="">
      <xdr:nvCxnSpPr>
        <xdr:cNvPr id="469" name="直線コネクタ 468"/>
        <xdr:cNvCxnSpPr/>
      </xdr:nvCxnSpPr>
      <xdr:spPr>
        <a:xfrm flipV="1">
          <a:off x="7861300" y="16424039"/>
          <a:ext cx="889000" cy="1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164485</xdr:rowOff>
    </xdr:from>
    <xdr:to>
      <xdr:col>41</xdr:col>
      <xdr:colOff>50800</xdr:colOff>
      <xdr:row>96</xdr:row>
      <xdr:rowOff>104000</xdr:rowOff>
    </xdr:to>
    <xdr:cxnSp macro="">
      <xdr:nvCxnSpPr>
        <xdr:cNvPr id="472" name="直線コネクタ 471"/>
        <xdr:cNvCxnSpPr/>
      </xdr:nvCxnSpPr>
      <xdr:spPr>
        <a:xfrm>
          <a:off x="6972300" y="16452235"/>
          <a:ext cx="889000" cy="1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13954</xdr:rowOff>
    </xdr:from>
    <xdr:to>
      <xdr:col>55</xdr:col>
      <xdr:colOff>50800</xdr:colOff>
      <xdr:row>95</xdr:row>
      <xdr:rowOff>115554</xdr:rowOff>
    </xdr:to>
    <xdr:sp macro="" textlink="">
      <xdr:nvSpPr>
        <xdr:cNvPr id="482" name="楕円 481"/>
        <xdr:cNvSpPr/>
      </xdr:nvSpPr>
      <xdr:spPr>
        <a:xfrm>
          <a:off x="10426700" y="163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36831</xdr:rowOff>
    </xdr:from>
    <xdr:ext cx="599010" cy="259045"/>
    <xdr:sp macro="" textlink="">
      <xdr:nvSpPr>
        <xdr:cNvPr id="483" name="土木費該当値テキスト"/>
        <xdr:cNvSpPr txBox="1"/>
      </xdr:nvSpPr>
      <xdr:spPr>
        <a:xfrm>
          <a:off x="10528300" y="1615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30553</xdr:rowOff>
    </xdr:from>
    <xdr:to>
      <xdr:col>50</xdr:col>
      <xdr:colOff>165100</xdr:colOff>
      <xdr:row>95</xdr:row>
      <xdr:rowOff>132153</xdr:rowOff>
    </xdr:to>
    <xdr:sp macro="" textlink="">
      <xdr:nvSpPr>
        <xdr:cNvPr id="484" name="楕円 483"/>
        <xdr:cNvSpPr/>
      </xdr:nvSpPr>
      <xdr:spPr>
        <a:xfrm>
          <a:off x="9588500" y="163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148680</xdr:rowOff>
    </xdr:from>
    <xdr:ext cx="599010" cy="259045"/>
    <xdr:sp macro="" textlink="">
      <xdr:nvSpPr>
        <xdr:cNvPr id="485" name="テキスト ボックス 484"/>
        <xdr:cNvSpPr txBox="1"/>
      </xdr:nvSpPr>
      <xdr:spPr>
        <a:xfrm>
          <a:off x="9339795" y="160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85489</xdr:rowOff>
    </xdr:from>
    <xdr:to>
      <xdr:col>46</xdr:col>
      <xdr:colOff>38100</xdr:colOff>
      <xdr:row>96</xdr:row>
      <xdr:rowOff>15639</xdr:rowOff>
    </xdr:to>
    <xdr:sp macro="" textlink="">
      <xdr:nvSpPr>
        <xdr:cNvPr id="486" name="楕円 485"/>
        <xdr:cNvSpPr/>
      </xdr:nvSpPr>
      <xdr:spPr>
        <a:xfrm>
          <a:off x="8699500" y="1637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32166</xdr:rowOff>
    </xdr:from>
    <xdr:ext cx="599010" cy="259045"/>
    <xdr:sp macro="" textlink="">
      <xdr:nvSpPr>
        <xdr:cNvPr id="487" name="テキスト ボックス 486"/>
        <xdr:cNvSpPr txBox="1"/>
      </xdr:nvSpPr>
      <xdr:spPr>
        <a:xfrm>
          <a:off x="8450795" y="1614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53200</xdr:rowOff>
    </xdr:from>
    <xdr:to>
      <xdr:col>41</xdr:col>
      <xdr:colOff>101600</xdr:colOff>
      <xdr:row>96</xdr:row>
      <xdr:rowOff>154800</xdr:rowOff>
    </xdr:to>
    <xdr:sp macro="" textlink="">
      <xdr:nvSpPr>
        <xdr:cNvPr id="488" name="楕円 487"/>
        <xdr:cNvSpPr/>
      </xdr:nvSpPr>
      <xdr:spPr>
        <a:xfrm>
          <a:off x="7810500" y="165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171327</xdr:rowOff>
    </xdr:from>
    <xdr:ext cx="599010" cy="259045"/>
    <xdr:sp macro="" textlink="">
      <xdr:nvSpPr>
        <xdr:cNvPr id="489" name="テキスト ボックス 488"/>
        <xdr:cNvSpPr txBox="1"/>
      </xdr:nvSpPr>
      <xdr:spPr>
        <a:xfrm>
          <a:off x="7561795" y="162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113685</xdr:rowOff>
    </xdr:from>
    <xdr:to>
      <xdr:col>36</xdr:col>
      <xdr:colOff>165100</xdr:colOff>
      <xdr:row>96</xdr:row>
      <xdr:rowOff>43835</xdr:rowOff>
    </xdr:to>
    <xdr:sp macro="" textlink="">
      <xdr:nvSpPr>
        <xdr:cNvPr id="490" name="楕円 489"/>
        <xdr:cNvSpPr/>
      </xdr:nvSpPr>
      <xdr:spPr>
        <a:xfrm>
          <a:off x="6921500" y="1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60362</xdr:rowOff>
    </xdr:from>
    <xdr:ext cx="599010" cy="259045"/>
    <xdr:sp macro="" textlink="">
      <xdr:nvSpPr>
        <xdr:cNvPr id="491" name="テキスト ボックス 490"/>
        <xdr:cNvSpPr txBox="1"/>
      </xdr:nvSpPr>
      <xdr:spPr>
        <a:xfrm>
          <a:off x="6672795" y="161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44465</xdr:rowOff>
    </xdr:from>
    <xdr:to>
      <xdr:col>85</xdr:col>
      <xdr:colOff>127000</xdr:colOff>
      <xdr:row>35</xdr:row>
      <xdr:rowOff>69405</xdr:rowOff>
    </xdr:to>
    <xdr:cxnSp macro="">
      <xdr:nvCxnSpPr>
        <xdr:cNvPr id="519" name="直線コネクタ 518"/>
        <xdr:cNvCxnSpPr/>
      </xdr:nvCxnSpPr>
      <xdr:spPr>
        <a:xfrm flipV="1">
          <a:off x="15481300" y="6045215"/>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69405</xdr:rowOff>
    </xdr:from>
    <xdr:to>
      <xdr:col>81</xdr:col>
      <xdr:colOff>50800</xdr:colOff>
      <xdr:row>36</xdr:row>
      <xdr:rowOff>28737</xdr:rowOff>
    </xdr:to>
    <xdr:cxnSp macro="">
      <xdr:nvCxnSpPr>
        <xdr:cNvPr id="522" name="直線コネクタ 521"/>
        <xdr:cNvCxnSpPr/>
      </xdr:nvCxnSpPr>
      <xdr:spPr>
        <a:xfrm flipV="1">
          <a:off x="14592300" y="6070155"/>
          <a:ext cx="889000" cy="13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28737</xdr:rowOff>
    </xdr:from>
    <xdr:to>
      <xdr:col>76</xdr:col>
      <xdr:colOff>114300</xdr:colOff>
      <xdr:row>36</xdr:row>
      <xdr:rowOff>44123</xdr:rowOff>
    </xdr:to>
    <xdr:cxnSp macro="">
      <xdr:nvCxnSpPr>
        <xdr:cNvPr id="525" name="直線コネクタ 524"/>
        <xdr:cNvCxnSpPr/>
      </xdr:nvCxnSpPr>
      <xdr:spPr>
        <a:xfrm flipV="1">
          <a:off x="13703300" y="6200937"/>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44123</xdr:rowOff>
    </xdr:from>
    <xdr:to>
      <xdr:col>71</xdr:col>
      <xdr:colOff>177800</xdr:colOff>
      <xdr:row>36</xdr:row>
      <xdr:rowOff>82619</xdr:rowOff>
    </xdr:to>
    <xdr:cxnSp macro="">
      <xdr:nvCxnSpPr>
        <xdr:cNvPr id="528" name="直線コネクタ 527"/>
        <xdr:cNvCxnSpPr/>
      </xdr:nvCxnSpPr>
      <xdr:spPr>
        <a:xfrm flipV="1">
          <a:off x="12814300" y="6216323"/>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165115</xdr:rowOff>
    </xdr:from>
    <xdr:to>
      <xdr:col>85</xdr:col>
      <xdr:colOff>177800</xdr:colOff>
      <xdr:row>35</xdr:row>
      <xdr:rowOff>95265</xdr:rowOff>
    </xdr:to>
    <xdr:sp macro="" textlink="">
      <xdr:nvSpPr>
        <xdr:cNvPr id="538" name="楕円 537"/>
        <xdr:cNvSpPr/>
      </xdr:nvSpPr>
      <xdr:spPr>
        <a:xfrm>
          <a:off x="16268700" y="59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16542</xdr:rowOff>
    </xdr:from>
    <xdr:ext cx="534377" cy="259045"/>
    <xdr:sp macro="" textlink="">
      <xdr:nvSpPr>
        <xdr:cNvPr id="539" name="消防費該当値テキスト"/>
        <xdr:cNvSpPr txBox="1"/>
      </xdr:nvSpPr>
      <xdr:spPr>
        <a:xfrm>
          <a:off x="16370300" y="58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18605</xdr:rowOff>
    </xdr:from>
    <xdr:to>
      <xdr:col>81</xdr:col>
      <xdr:colOff>101600</xdr:colOff>
      <xdr:row>35</xdr:row>
      <xdr:rowOff>120205</xdr:rowOff>
    </xdr:to>
    <xdr:sp macro="" textlink="">
      <xdr:nvSpPr>
        <xdr:cNvPr id="540" name="楕円 539"/>
        <xdr:cNvSpPr/>
      </xdr:nvSpPr>
      <xdr:spPr>
        <a:xfrm>
          <a:off x="15430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136732</xdr:rowOff>
    </xdr:from>
    <xdr:ext cx="534377" cy="259045"/>
    <xdr:sp macro="" textlink="">
      <xdr:nvSpPr>
        <xdr:cNvPr id="541" name="テキスト ボックス 540"/>
        <xdr:cNvSpPr txBox="1"/>
      </xdr:nvSpPr>
      <xdr:spPr>
        <a:xfrm>
          <a:off x="15214111" y="57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149387</xdr:rowOff>
    </xdr:from>
    <xdr:to>
      <xdr:col>76</xdr:col>
      <xdr:colOff>165100</xdr:colOff>
      <xdr:row>36</xdr:row>
      <xdr:rowOff>79537</xdr:rowOff>
    </xdr:to>
    <xdr:sp macro="" textlink="">
      <xdr:nvSpPr>
        <xdr:cNvPr id="542" name="楕円 541"/>
        <xdr:cNvSpPr/>
      </xdr:nvSpPr>
      <xdr:spPr>
        <a:xfrm>
          <a:off x="14541500" y="61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70664</xdr:rowOff>
    </xdr:from>
    <xdr:ext cx="534377" cy="259045"/>
    <xdr:sp macro="" textlink="">
      <xdr:nvSpPr>
        <xdr:cNvPr id="543" name="テキスト ボックス 542"/>
        <xdr:cNvSpPr txBox="1"/>
      </xdr:nvSpPr>
      <xdr:spPr>
        <a:xfrm>
          <a:off x="14325111" y="62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164773</xdr:rowOff>
    </xdr:from>
    <xdr:to>
      <xdr:col>72</xdr:col>
      <xdr:colOff>38100</xdr:colOff>
      <xdr:row>36</xdr:row>
      <xdr:rowOff>94923</xdr:rowOff>
    </xdr:to>
    <xdr:sp macro="" textlink="">
      <xdr:nvSpPr>
        <xdr:cNvPr id="544" name="楕円 543"/>
        <xdr:cNvSpPr/>
      </xdr:nvSpPr>
      <xdr:spPr>
        <a:xfrm>
          <a:off x="13652500" y="61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111450</xdr:rowOff>
    </xdr:from>
    <xdr:ext cx="534377" cy="259045"/>
    <xdr:sp macro="" textlink="">
      <xdr:nvSpPr>
        <xdr:cNvPr id="545" name="テキスト ボックス 544"/>
        <xdr:cNvSpPr txBox="1"/>
      </xdr:nvSpPr>
      <xdr:spPr>
        <a:xfrm>
          <a:off x="13436111" y="594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31819</xdr:rowOff>
    </xdr:from>
    <xdr:to>
      <xdr:col>67</xdr:col>
      <xdr:colOff>101600</xdr:colOff>
      <xdr:row>36</xdr:row>
      <xdr:rowOff>133419</xdr:rowOff>
    </xdr:to>
    <xdr:sp macro="" textlink="">
      <xdr:nvSpPr>
        <xdr:cNvPr id="546" name="楕円 545"/>
        <xdr:cNvSpPr/>
      </xdr:nvSpPr>
      <xdr:spPr>
        <a:xfrm>
          <a:off x="12763500" y="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149946</xdr:rowOff>
    </xdr:from>
    <xdr:ext cx="534377" cy="259045"/>
    <xdr:sp macro="" textlink="">
      <xdr:nvSpPr>
        <xdr:cNvPr id="547" name="テキスト ボックス 546"/>
        <xdr:cNvSpPr txBox="1"/>
      </xdr:nvSpPr>
      <xdr:spPr>
        <a:xfrm>
          <a:off x="12547111" y="59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98261</xdr:rowOff>
    </xdr:from>
    <xdr:to>
      <xdr:col>85</xdr:col>
      <xdr:colOff>127000</xdr:colOff>
      <xdr:row>57</xdr:row>
      <xdr:rowOff>137268</xdr:rowOff>
    </xdr:to>
    <xdr:cxnSp macro="">
      <xdr:nvCxnSpPr>
        <xdr:cNvPr id="574" name="直線コネクタ 573"/>
        <xdr:cNvCxnSpPr/>
      </xdr:nvCxnSpPr>
      <xdr:spPr>
        <a:xfrm>
          <a:off x="15481300" y="9870911"/>
          <a:ext cx="8382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85481</xdr:rowOff>
    </xdr:from>
    <xdr:to>
      <xdr:col>81</xdr:col>
      <xdr:colOff>50800</xdr:colOff>
      <xdr:row>57</xdr:row>
      <xdr:rowOff>98261</xdr:rowOff>
    </xdr:to>
    <xdr:cxnSp macro="">
      <xdr:nvCxnSpPr>
        <xdr:cNvPr id="577" name="直線コネクタ 576"/>
        <xdr:cNvCxnSpPr/>
      </xdr:nvCxnSpPr>
      <xdr:spPr>
        <a:xfrm>
          <a:off x="14592300" y="9858131"/>
          <a:ext cx="889000" cy="1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85481</xdr:rowOff>
    </xdr:from>
    <xdr:to>
      <xdr:col>76</xdr:col>
      <xdr:colOff>114300</xdr:colOff>
      <xdr:row>57</xdr:row>
      <xdr:rowOff>154115</xdr:rowOff>
    </xdr:to>
    <xdr:cxnSp macro="">
      <xdr:nvCxnSpPr>
        <xdr:cNvPr id="580" name="直線コネクタ 579"/>
        <xdr:cNvCxnSpPr/>
      </xdr:nvCxnSpPr>
      <xdr:spPr>
        <a:xfrm flipV="1">
          <a:off x="13703300" y="9858131"/>
          <a:ext cx="889000" cy="6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154115</xdr:rowOff>
    </xdr:from>
    <xdr:to>
      <xdr:col>71</xdr:col>
      <xdr:colOff>177800</xdr:colOff>
      <xdr:row>58</xdr:row>
      <xdr:rowOff>11355</xdr:rowOff>
    </xdr:to>
    <xdr:cxnSp macro="">
      <xdr:nvCxnSpPr>
        <xdr:cNvPr id="583" name="直線コネクタ 582"/>
        <xdr:cNvCxnSpPr/>
      </xdr:nvCxnSpPr>
      <xdr:spPr>
        <a:xfrm flipV="1">
          <a:off x="12814300" y="9926765"/>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86468</xdr:rowOff>
    </xdr:from>
    <xdr:to>
      <xdr:col>85</xdr:col>
      <xdr:colOff>177800</xdr:colOff>
      <xdr:row>58</xdr:row>
      <xdr:rowOff>16618</xdr:rowOff>
    </xdr:to>
    <xdr:sp macro="" textlink="">
      <xdr:nvSpPr>
        <xdr:cNvPr id="593" name="楕円 592"/>
        <xdr:cNvSpPr/>
      </xdr:nvSpPr>
      <xdr:spPr>
        <a:xfrm>
          <a:off x="16268700" y="98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47461</xdr:rowOff>
    </xdr:from>
    <xdr:to>
      <xdr:col>81</xdr:col>
      <xdr:colOff>101600</xdr:colOff>
      <xdr:row>57</xdr:row>
      <xdr:rowOff>149061</xdr:rowOff>
    </xdr:to>
    <xdr:sp macro="" textlink="">
      <xdr:nvSpPr>
        <xdr:cNvPr id="595" name="楕円 594"/>
        <xdr:cNvSpPr/>
      </xdr:nvSpPr>
      <xdr:spPr>
        <a:xfrm>
          <a:off x="15430500" y="98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165588</xdr:rowOff>
    </xdr:from>
    <xdr:ext cx="534377" cy="259045"/>
    <xdr:sp macro="" textlink="">
      <xdr:nvSpPr>
        <xdr:cNvPr id="596" name="テキスト ボックス 595"/>
        <xdr:cNvSpPr txBox="1"/>
      </xdr:nvSpPr>
      <xdr:spPr>
        <a:xfrm>
          <a:off x="15214111" y="95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34681</xdr:rowOff>
    </xdr:from>
    <xdr:to>
      <xdr:col>76</xdr:col>
      <xdr:colOff>165100</xdr:colOff>
      <xdr:row>57</xdr:row>
      <xdr:rowOff>136281</xdr:rowOff>
    </xdr:to>
    <xdr:sp macro="" textlink="">
      <xdr:nvSpPr>
        <xdr:cNvPr id="597" name="楕円 596"/>
        <xdr:cNvSpPr/>
      </xdr:nvSpPr>
      <xdr:spPr>
        <a:xfrm>
          <a:off x="14541500" y="98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152808</xdr:rowOff>
    </xdr:from>
    <xdr:ext cx="534377" cy="259045"/>
    <xdr:sp macro="" textlink="">
      <xdr:nvSpPr>
        <xdr:cNvPr id="598" name="テキスト ボックス 597"/>
        <xdr:cNvSpPr txBox="1"/>
      </xdr:nvSpPr>
      <xdr:spPr>
        <a:xfrm>
          <a:off x="14325111" y="95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103315</xdr:rowOff>
    </xdr:from>
    <xdr:to>
      <xdr:col>72</xdr:col>
      <xdr:colOff>38100</xdr:colOff>
      <xdr:row>58</xdr:row>
      <xdr:rowOff>33465</xdr:rowOff>
    </xdr:to>
    <xdr:sp macro="" textlink="">
      <xdr:nvSpPr>
        <xdr:cNvPr id="599" name="楕円 598"/>
        <xdr:cNvSpPr/>
      </xdr:nvSpPr>
      <xdr:spPr>
        <a:xfrm>
          <a:off x="13652500" y="98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24592</xdr:rowOff>
    </xdr:from>
    <xdr:ext cx="534377" cy="259045"/>
    <xdr:sp macro="" textlink="">
      <xdr:nvSpPr>
        <xdr:cNvPr id="600" name="テキスト ボックス 599"/>
        <xdr:cNvSpPr txBox="1"/>
      </xdr:nvSpPr>
      <xdr:spPr>
        <a:xfrm>
          <a:off x="13436111" y="99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132005</xdr:rowOff>
    </xdr:from>
    <xdr:to>
      <xdr:col>67</xdr:col>
      <xdr:colOff>101600</xdr:colOff>
      <xdr:row>58</xdr:row>
      <xdr:rowOff>62155</xdr:rowOff>
    </xdr:to>
    <xdr:sp macro="" textlink="">
      <xdr:nvSpPr>
        <xdr:cNvPr id="601" name="楕円 600"/>
        <xdr:cNvSpPr/>
      </xdr:nvSpPr>
      <xdr:spPr>
        <a:xfrm>
          <a:off x="12763500" y="99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53282</xdr:rowOff>
    </xdr:from>
    <xdr:ext cx="534377" cy="259045"/>
    <xdr:sp macro="" textlink="">
      <xdr:nvSpPr>
        <xdr:cNvPr id="602" name="テキスト ボックス 601"/>
        <xdr:cNvSpPr txBox="1"/>
      </xdr:nvSpPr>
      <xdr:spPr>
        <a:xfrm>
          <a:off x="12547111" y="99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6299</xdr:rowOff>
    </xdr:from>
    <xdr:to>
      <xdr:col>85</xdr:col>
      <xdr:colOff>127000</xdr:colOff>
      <xdr:row>78</xdr:row>
      <xdr:rowOff>19393</xdr:rowOff>
    </xdr:to>
    <xdr:cxnSp macro="">
      <xdr:nvCxnSpPr>
        <xdr:cNvPr id="629" name="直線コネクタ 628"/>
        <xdr:cNvCxnSpPr/>
      </xdr:nvCxnSpPr>
      <xdr:spPr>
        <a:xfrm flipV="1">
          <a:off x="15481300" y="13207949"/>
          <a:ext cx="838200" cy="1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19393</xdr:rowOff>
    </xdr:from>
    <xdr:to>
      <xdr:col>81</xdr:col>
      <xdr:colOff>50800</xdr:colOff>
      <xdr:row>78</xdr:row>
      <xdr:rowOff>67554</xdr:rowOff>
    </xdr:to>
    <xdr:cxnSp macro="">
      <xdr:nvCxnSpPr>
        <xdr:cNvPr id="632" name="直線コネクタ 631"/>
        <xdr:cNvCxnSpPr/>
      </xdr:nvCxnSpPr>
      <xdr:spPr>
        <a:xfrm flipV="1">
          <a:off x="14592300" y="13392493"/>
          <a:ext cx="889000" cy="4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67554</xdr:rowOff>
    </xdr:from>
    <xdr:to>
      <xdr:col>76</xdr:col>
      <xdr:colOff>114300</xdr:colOff>
      <xdr:row>78</xdr:row>
      <xdr:rowOff>113677</xdr:rowOff>
    </xdr:to>
    <xdr:cxnSp macro="">
      <xdr:nvCxnSpPr>
        <xdr:cNvPr id="635" name="直線コネクタ 634"/>
        <xdr:cNvCxnSpPr/>
      </xdr:nvCxnSpPr>
      <xdr:spPr>
        <a:xfrm flipV="1">
          <a:off x="13703300" y="13440654"/>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113677</xdr:rowOff>
    </xdr:from>
    <xdr:to>
      <xdr:col>71</xdr:col>
      <xdr:colOff>177800</xdr:colOff>
      <xdr:row>78</xdr:row>
      <xdr:rowOff>135503</xdr:rowOff>
    </xdr:to>
    <xdr:cxnSp macro="">
      <xdr:nvCxnSpPr>
        <xdr:cNvPr id="638" name="直線コネクタ 637"/>
        <xdr:cNvCxnSpPr/>
      </xdr:nvCxnSpPr>
      <xdr:spPr>
        <a:xfrm flipV="1">
          <a:off x="12814300" y="13486777"/>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126949</xdr:rowOff>
    </xdr:from>
    <xdr:to>
      <xdr:col>85</xdr:col>
      <xdr:colOff>177800</xdr:colOff>
      <xdr:row>77</xdr:row>
      <xdr:rowOff>57099</xdr:rowOff>
    </xdr:to>
    <xdr:sp macro="" textlink="">
      <xdr:nvSpPr>
        <xdr:cNvPr id="648" name="楕円 647"/>
        <xdr:cNvSpPr/>
      </xdr:nvSpPr>
      <xdr:spPr>
        <a:xfrm>
          <a:off x="16268700" y="131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149826</xdr:rowOff>
    </xdr:from>
    <xdr:ext cx="534377" cy="259045"/>
    <xdr:sp macro="" textlink="">
      <xdr:nvSpPr>
        <xdr:cNvPr id="649" name="災害復旧費該当値テキスト"/>
        <xdr:cNvSpPr txBox="1"/>
      </xdr:nvSpPr>
      <xdr:spPr>
        <a:xfrm>
          <a:off x="16370300" y="130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140043</xdr:rowOff>
    </xdr:from>
    <xdr:to>
      <xdr:col>81</xdr:col>
      <xdr:colOff>101600</xdr:colOff>
      <xdr:row>78</xdr:row>
      <xdr:rowOff>70193</xdr:rowOff>
    </xdr:to>
    <xdr:sp macro="" textlink="">
      <xdr:nvSpPr>
        <xdr:cNvPr id="650" name="楕円 649"/>
        <xdr:cNvSpPr/>
      </xdr:nvSpPr>
      <xdr:spPr>
        <a:xfrm>
          <a:off x="15430500" y="133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51" name="テキスト ボックス 650"/>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16754</xdr:rowOff>
    </xdr:from>
    <xdr:to>
      <xdr:col>76</xdr:col>
      <xdr:colOff>165100</xdr:colOff>
      <xdr:row>78</xdr:row>
      <xdr:rowOff>118354</xdr:rowOff>
    </xdr:to>
    <xdr:sp macro="" textlink="">
      <xdr:nvSpPr>
        <xdr:cNvPr id="652" name="楕円 651"/>
        <xdr:cNvSpPr/>
      </xdr:nvSpPr>
      <xdr:spPr>
        <a:xfrm>
          <a:off x="14541500" y="133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109481</xdr:rowOff>
    </xdr:from>
    <xdr:ext cx="469744" cy="259045"/>
    <xdr:sp macro="" textlink="">
      <xdr:nvSpPr>
        <xdr:cNvPr id="653" name="テキスト ボックス 652"/>
        <xdr:cNvSpPr txBox="1"/>
      </xdr:nvSpPr>
      <xdr:spPr>
        <a:xfrm>
          <a:off x="14357428" y="134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62877</xdr:rowOff>
    </xdr:from>
    <xdr:to>
      <xdr:col>72</xdr:col>
      <xdr:colOff>38100</xdr:colOff>
      <xdr:row>78</xdr:row>
      <xdr:rowOff>164477</xdr:rowOff>
    </xdr:to>
    <xdr:sp macro="" textlink="">
      <xdr:nvSpPr>
        <xdr:cNvPr id="654" name="楕円 653"/>
        <xdr:cNvSpPr/>
      </xdr:nvSpPr>
      <xdr:spPr>
        <a:xfrm>
          <a:off x="13652500" y="134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155604</xdr:rowOff>
    </xdr:from>
    <xdr:ext cx="469744" cy="259045"/>
    <xdr:sp macro="" textlink="">
      <xdr:nvSpPr>
        <xdr:cNvPr id="655" name="テキスト ボックス 654"/>
        <xdr:cNvSpPr txBox="1"/>
      </xdr:nvSpPr>
      <xdr:spPr>
        <a:xfrm>
          <a:off x="13468428" y="1352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84703</xdr:rowOff>
    </xdr:from>
    <xdr:to>
      <xdr:col>67</xdr:col>
      <xdr:colOff>101600</xdr:colOff>
      <xdr:row>79</xdr:row>
      <xdr:rowOff>14853</xdr:rowOff>
    </xdr:to>
    <xdr:sp macro="" textlink="">
      <xdr:nvSpPr>
        <xdr:cNvPr id="656" name="楕円 655"/>
        <xdr:cNvSpPr/>
      </xdr:nvSpPr>
      <xdr:spPr>
        <a:xfrm>
          <a:off x="12763500" y="13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5980</xdr:rowOff>
    </xdr:from>
    <xdr:ext cx="378565" cy="259045"/>
    <xdr:sp macro="" textlink="">
      <xdr:nvSpPr>
        <xdr:cNvPr id="657" name="テキスト ボックス 656"/>
        <xdr:cNvSpPr txBox="1"/>
      </xdr:nvSpPr>
      <xdr:spPr>
        <a:xfrm>
          <a:off x="12625017" y="1355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33629</xdr:rowOff>
    </xdr:from>
    <xdr:to>
      <xdr:col>85</xdr:col>
      <xdr:colOff>127000</xdr:colOff>
      <xdr:row>95</xdr:row>
      <xdr:rowOff>79546</xdr:rowOff>
    </xdr:to>
    <xdr:cxnSp macro="">
      <xdr:nvCxnSpPr>
        <xdr:cNvPr id="684" name="直線コネクタ 683"/>
        <xdr:cNvCxnSpPr/>
      </xdr:nvCxnSpPr>
      <xdr:spPr>
        <a:xfrm flipV="1">
          <a:off x="15481300" y="16321379"/>
          <a:ext cx="8382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79546</xdr:rowOff>
    </xdr:from>
    <xdr:to>
      <xdr:col>81</xdr:col>
      <xdr:colOff>50800</xdr:colOff>
      <xdr:row>95</xdr:row>
      <xdr:rowOff>97450</xdr:rowOff>
    </xdr:to>
    <xdr:cxnSp macro="">
      <xdr:nvCxnSpPr>
        <xdr:cNvPr id="687" name="直線コネクタ 686"/>
        <xdr:cNvCxnSpPr/>
      </xdr:nvCxnSpPr>
      <xdr:spPr>
        <a:xfrm flipV="1">
          <a:off x="14592300" y="16367296"/>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97450</xdr:rowOff>
    </xdr:from>
    <xdr:to>
      <xdr:col>76</xdr:col>
      <xdr:colOff>114300</xdr:colOff>
      <xdr:row>95</xdr:row>
      <xdr:rowOff>128087</xdr:rowOff>
    </xdr:to>
    <xdr:cxnSp macro="">
      <xdr:nvCxnSpPr>
        <xdr:cNvPr id="690" name="直線コネクタ 689"/>
        <xdr:cNvCxnSpPr/>
      </xdr:nvCxnSpPr>
      <xdr:spPr>
        <a:xfrm flipV="1">
          <a:off x="13703300" y="16385200"/>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128087</xdr:rowOff>
    </xdr:from>
    <xdr:to>
      <xdr:col>71</xdr:col>
      <xdr:colOff>177800</xdr:colOff>
      <xdr:row>95</xdr:row>
      <xdr:rowOff>141452</xdr:rowOff>
    </xdr:to>
    <xdr:cxnSp macro="">
      <xdr:nvCxnSpPr>
        <xdr:cNvPr id="693" name="直線コネクタ 692"/>
        <xdr:cNvCxnSpPr/>
      </xdr:nvCxnSpPr>
      <xdr:spPr>
        <a:xfrm flipV="1">
          <a:off x="12814300" y="16415837"/>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154279</xdr:rowOff>
    </xdr:from>
    <xdr:to>
      <xdr:col>85</xdr:col>
      <xdr:colOff>177800</xdr:colOff>
      <xdr:row>95</xdr:row>
      <xdr:rowOff>84429</xdr:rowOff>
    </xdr:to>
    <xdr:sp macro="" textlink="">
      <xdr:nvSpPr>
        <xdr:cNvPr id="703" name="楕円 702"/>
        <xdr:cNvSpPr/>
      </xdr:nvSpPr>
      <xdr:spPr>
        <a:xfrm>
          <a:off x="162687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5706</xdr:rowOff>
    </xdr:from>
    <xdr:ext cx="599010" cy="259045"/>
    <xdr:sp macro="" textlink="">
      <xdr:nvSpPr>
        <xdr:cNvPr id="704" name="公債費該当値テキスト"/>
        <xdr:cNvSpPr txBox="1"/>
      </xdr:nvSpPr>
      <xdr:spPr>
        <a:xfrm>
          <a:off x="16370300" y="161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28746</xdr:rowOff>
    </xdr:from>
    <xdr:to>
      <xdr:col>81</xdr:col>
      <xdr:colOff>101600</xdr:colOff>
      <xdr:row>95</xdr:row>
      <xdr:rowOff>130346</xdr:rowOff>
    </xdr:to>
    <xdr:sp macro="" textlink="">
      <xdr:nvSpPr>
        <xdr:cNvPr id="705" name="楕円 704"/>
        <xdr:cNvSpPr/>
      </xdr:nvSpPr>
      <xdr:spPr>
        <a:xfrm>
          <a:off x="15430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146873</xdr:rowOff>
    </xdr:from>
    <xdr:ext cx="599010" cy="259045"/>
    <xdr:sp macro="" textlink="">
      <xdr:nvSpPr>
        <xdr:cNvPr id="706" name="テキスト ボックス 705"/>
        <xdr:cNvSpPr txBox="1"/>
      </xdr:nvSpPr>
      <xdr:spPr>
        <a:xfrm>
          <a:off x="15181795" y="1609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46650</xdr:rowOff>
    </xdr:from>
    <xdr:to>
      <xdr:col>76</xdr:col>
      <xdr:colOff>165100</xdr:colOff>
      <xdr:row>95</xdr:row>
      <xdr:rowOff>148250</xdr:rowOff>
    </xdr:to>
    <xdr:sp macro="" textlink="">
      <xdr:nvSpPr>
        <xdr:cNvPr id="707" name="楕円 706"/>
        <xdr:cNvSpPr/>
      </xdr:nvSpPr>
      <xdr:spPr>
        <a:xfrm>
          <a:off x="14541500" y="163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164777</xdr:rowOff>
    </xdr:from>
    <xdr:ext cx="599010" cy="259045"/>
    <xdr:sp macro="" textlink="">
      <xdr:nvSpPr>
        <xdr:cNvPr id="708" name="テキスト ボックス 707"/>
        <xdr:cNvSpPr txBox="1"/>
      </xdr:nvSpPr>
      <xdr:spPr>
        <a:xfrm>
          <a:off x="14292795" y="161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77287</xdr:rowOff>
    </xdr:from>
    <xdr:to>
      <xdr:col>72</xdr:col>
      <xdr:colOff>38100</xdr:colOff>
      <xdr:row>96</xdr:row>
      <xdr:rowOff>7437</xdr:rowOff>
    </xdr:to>
    <xdr:sp macro="" textlink="">
      <xdr:nvSpPr>
        <xdr:cNvPr id="709" name="楕円 708"/>
        <xdr:cNvSpPr/>
      </xdr:nvSpPr>
      <xdr:spPr>
        <a:xfrm>
          <a:off x="13652500" y="163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23964</xdr:rowOff>
    </xdr:from>
    <xdr:ext cx="599010" cy="259045"/>
    <xdr:sp macro="" textlink="">
      <xdr:nvSpPr>
        <xdr:cNvPr id="710" name="テキスト ボックス 709"/>
        <xdr:cNvSpPr txBox="1"/>
      </xdr:nvSpPr>
      <xdr:spPr>
        <a:xfrm>
          <a:off x="13403795" y="161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90652</xdr:rowOff>
    </xdr:from>
    <xdr:to>
      <xdr:col>67</xdr:col>
      <xdr:colOff>101600</xdr:colOff>
      <xdr:row>96</xdr:row>
      <xdr:rowOff>20802</xdr:rowOff>
    </xdr:to>
    <xdr:sp macro="" textlink="">
      <xdr:nvSpPr>
        <xdr:cNvPr id="711" name="楕円 710"/>
        <xdr:cNvSpPr/>
      </xdr:nvSpPr>
      <xdr:spPr>
        <a:xfrm>
          <a:off x="12763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37329</xdr:rowOff>
    </xdr:from>
    <xdr:ext cx="599010" cy="259045"/>
    <xdr:sp macro="" textlink="">
      <xdr:nvSpPr>
        <xdr:cNvPr id="712" name="テキスト ボックス 711"/>
        <xdr:cNvSpPr txBox="1"/>
      </xdr:nvSpPr>
      <xdr:spPr>
        <a:xfrm>
          <a:off x="12514795" y="161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消防費や衛生費、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商工費、土木費、公債費等が大きく上回っている。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本町は農山村でありながら、戦後早い段階から企業活動の影響を大きく受けてきたため、商工費が類似団体平均値を大きく上回っている。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これは、工業用水道事業会計を持っている事に加えて、観光交流を目的とした公共施設維持管理経費が大きくなっている状況にある。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また、本町は広い面積の町土に放射状に広がる町であるため、町道の維持管理経費や除排雪経費に多額の経費を要することから土木費が大きくなっている。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消防費と衛生費については、一部事務組合負担金が年々増加傾向にあるため、その影響が大きいと考えられる。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さらに、公債費については平成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年度以降の大型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に係る元金償還に伴い、高止まりとなっており類似団体と比較しても大きく上回る結果となっている。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年度は、財政調整基金等に原資積立を行うとともに、財源の確保や歳出の抑制により取り崩しを回避することができたため、実質収支、単年度収支どちらの指標もプラスとなっている。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今後は元金償還等による資金需要が見込まれることから、基金残高は徐々に減少していくものと推察されるが、適切な財源の確保と歳出の抑制を図りながら、取り崩し額を最小限にしていく必要がある。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年度は、いずれの会計においても収支不足や資金不足は発生していない。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一方で、病院事業会計や老人保健施設事業会計への負担が年々大きくなってきており、全体の財政状況の厳しさに大きく影響してくる事が考えられる。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今後、各種インフラが老朽化し更新時期を迎え、その更新等に大きな負担が想定されることから、引き続き健全な財政運営に努めていく。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8024306</v>
      </c>
      <c r="BO4" s="371"/>
      <c r="BP4" s="371"/>
      <c r="BQ4" s="371"/>
      <c r="BR4" s="371"/>
      <c r="BS4" s="371"/>
      <c r="BT4" s="371"/>
      <c r="BU4" s="372"/>
      <c r="BV4" s="370">
        <v>7981154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11.6</v>
      </c>
      <c r="CU4" s="377"/>
      <c r="CV4" s="377"/>
      <c r="CW4" s="377"/>
      <c r="CX4" s="377"/>
      <c r="CY4" s="377"/>
      <c r="CZ4" s="377"/>
      <c r="DA4" s="378"/>
      <c r="DB4" s="376">
        <v>10.7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7339428</v>
      </c>
      <c r="BO5" s="408"/>
      <c r="BP5" s="408"/>
      <c r="BQ5" s="408"/>
      <c r="BR5" s="408"/>
      <c r="BS5" s="408"/>
      <c r="BT5" s="408"/>
      <c r="BU5" s="409"/>
      <c r="BV5" s="407">
        <v>7507926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86.9</v>
      </c>
      <c r="CU5" s="405"/>
      <c r="CV5" s="405"/>
      <c r="CW5" s="405"/>
      <c r="CX5" s="405"/>
      <c r="CY5" s="405"/>
      <c r="CZ5" s="405"/>
      <c r="DA5" s="406"/>
      <c r="DB5" s="404">
        <v>81.2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684878</v>
      </c>
      <c r="BO6" s="408"/>
      <c r="BP6" s="408"/>
      <c r="BQ6" s="408"/>
      <c r="BR6" s="408"/>
      <c r="BS6" s="408"/>
      <c r="BT6" s="408"/>
      <c r="BU6" s="409"/>
      <c r="BV6" s="407">
        <v>473228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87.7</v>
      </c>
      <c r="CU6" s="445"/>
      <c r="CV6" s="445"/>
      <c r="CW6" s="445"/>
      <c r="CX6" s="445"/>
      <c r="CY6" s="445"/>
      <c r="CZ6" s="445"/>
      <c r="DA6" s="446"/>
      <c r="DB6" s="444">
        <v>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174145</v>
      </c>
      <c r="BO7" s="408"/>
      <c r="BP7" s="408"/>
      <c r="BQ7" s="408"/>
      <c r="BR7" s="408"/>
      <c r="BS7" s="408"/>
      <c r="BT7" s="408"/>
      <c r="BU7" s="409"/>
      <c r="BV7" s="407">
        <v>184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4420101</v>
      </c>
      <c r="CU7" s="408"/>
      <c r="CV7" s="408"/>
      <c r="CW7" s="408"/>
      <c r="CX7" s="408"/>
      <c r="CY7" s="408"/>
      <c r="CZ7" s="408"/>
      <c r="DA7" s="409"/>
      <c r="DB7" s="407">
        <v>4432197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510733</v>
      </c>
      <c r="BO8" s="408"/>
      <c r="BP8" s="408"/>
      <c r="BQ8" s="408"/>
      <c r="BR8" s="408"/>
      <c r="BS8" s="408"/>
      <c r="BT8" s="408"/>
      <c r="BU8" s="409"/>
      <c r="BV8" s="407">
        <v>473044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7107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37689</v>
      </c>
      <c r="BO9" s="408"/>
      <c r="BP9" s="408"/>
      <c r="BQ9" s="408"/>
      <c r="BR9" s="408"/>
      <c r="BS9" s="408"/>
      <c r="BT9" s="408"/>
      <c r="BU9" s="409"/>
      <c r="BV9" s="407">
        <v>25935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15.4</v>
      </c>
      <c r="CU9" s="405"/>
      <c r="CV9" s="405"/>
      <c r="CW9" s="405"/>
      <c r="CX9" s="405"/>
      <c r="CY9" s="405"/>
      <c r="CZ9" s="405"/>
      <c r="DA9" s="406"/>
      <c r="DB9" s="404">
        <v>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7868</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100007</v>
      </c>
      <c r="BO10" s="408"/>
      <c r="BP10" s="408"/>
      <c r="BQ10" s="408"/>
      <c r="BR10" s="408"/>
      <c r="BS10" s="408"/>
      <c r="BT10" s="408"/>
      <c r="BU10" s="409"/>
      <c r="BV10" s="407">
        <v>100022</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6938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112</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6888</v>
      </c>
      <c r="S13" s="492"/>
      <c r="T13" s="492"/>
      <c r="U13" s="492"/>
      <c r="V13" s="493"/>
      <c r="W13" s="423" t="s">
        <v>143</v>
      </c>
      <c r="X13" s="424"/>
      <c r="Y13" s="424"/>
      <c r="Z13" s="424"/>
      <c r="AA13" s="424"/>
      <c r="AB13" s="414"/>
      <c r="AC13" s="458">
        <v>281</v>
      </c>
      <c r="AD13" s="459"/>
      <c r="AE13" s="459"/>
      <c r="AF13" s="459"/>
      <c r="AG13" s="501"/>
      <c r="AH13" s="458">
        <v>314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137696</v>
      </c>
      <c r="BO13" s="408"/>
      <c r="BP13" s="408"/>
      <c r="BQ13" s="408"/>
      <c r="BR13" s="408"/>
      <c r="BS13" s="408"/>
      <c r="BT13" s="408"/>
      <c r="BU13" s="409"/>
      <c r="BV13" s="407">
        <v>125957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12.5</v>
      </c>
      <c r="CU13" s="405"/>
      <c r="CV13" s="405"/>
      <c r="CW13" s="405"/>
      <c r="CX13" s="405"/>
      <c r="CY13" s="405"/>
      <c r="CZ13" s="405"/>
      <c r="DA13" s="406"/>
      <c r="DB13" s="404">
        <v>12.4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7085</v>
      </c>
      <c r="S14" s="492"/>
      <c r="T14" s="492"/>
      <c r="U14" s="492"/>
      <c r="V14" s="493"/>
      <c r="W14" s="397"/>
      <c r="X14" s="398"/>
      <c r="Y14" s="398"/>
      <c r="Z14" s="398"/>
      <c r="AA14" s="398"/>
      <c r="AB14" s="387"/>
      <c r="AC14" s="494">
        <v>8</v>
      </c>
      <c r="AD14" s="495"/>
      <c r="AE14" s="495"/>
      <c r="AF14" s="495"/>
      <c r="AG14" s="496"/>
      <c r="AH14" s="494">
        <v>8.4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60.3</v>
      </c>
      <c r="CU14" s="506"/>
      <c r="CV14" s="506"/>
      <c r="CW14" s="506"/>
      <c r="CX14" s="506"/>
      <c r="CY14" s="506"/>
      <c r="CZ14" s="506"/>
      <c r="DA14" s="507"/>
      <c r="DB14" s="505">
        <v>69.400000000000006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7032</v>
      </c>
      <c r="S15" s="492"/>
      <c r="T15" s="492"/>
      <c r="U15" s="492"/>
      <c r="V15" s="493"/>
      <c r="W15" s="423" t="s">
        <v>151</v>
      </c>
      <c r="X15" s="424"/>
      <c r="Y15" s="424"/>
      <c r="Z15" s="424"/>
      <c r="AA15" s="424"/>
      <c r="AB15" s="414"/>
      <c r="AC15" s="458">
        <v>1524</v>
      </c>
      <c r="AD15" s="459"/>
      <c r="AE15" s="459"/>
      <c r="AF15" s="459"/>
      <c r="AG15" s="501"/>
      <c r="AH15" s="458">
        <v>1559</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1135689</v>
      </c>
      <c r="BO15" s="371"/>
      <c r="BP15" s="371"/>
      <c r="BQ15" s="371"/>
      <c r="BR15" s="371"/>
      <c r="BS15" s="371"/>
      <c r="BT15" s="371"/>
      <c r="BU15" s="372"/>
      <c r="BV15" s="370">
        <v>981593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43.6</v>
      </c>
      <c r="AD16" s="495"/>
      <c r="AE16" s="495"/>
      <c r="AF16" s="495"/>
      <c r="AG16" s="496"/>
      <c r="AH16" s="494">
        <v>41.7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4083733</v>
      </c>
      <c r="BO16" s="408"/>
      <c r="BP16" s="408"/>
      <c r="BQ16" s="408"/>
      <c r="BR16" s="408"/>
      <c r="BS16" s="408"/>
      <c r="BT16" s="408"/>
      <c r="BU16" s="409"/>
      <c r="BV16" s="407">
        <v>4027777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1689</v>
      </c>
      <c r="AD17" s="459"/>
      <c r="AE17" s="459"/>
      <c r="AF17" s="459"/>
      <c r="AG17" s="501"/>
      <c r="AH17" s="458">
        <v>1862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1430332</v>
      </c>
      <c r="BO17" s="408"/>
      <c r="BP17" s="408"/>
      <c r="BQ17" s="408"/>
      <c r="BR17" s="408"/>
      <c r="BS17" s="408"/>
      <c r="BT17" s="408"/>
      <c r="BU17" s="409"/>
      <c r="BV17" s="407">
        <v>1226461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737.56</v>
      </c>
      <c r="M18" s="531"/>
      <c r="N18" s="531"/>
      <c r="O18" s="531"/>
      <c r="P18" s="531"/>
      <c r="Q18" s="531"/>
      <c r="R18" s="532"/>
      <c r="S18" s="532"/>
      <c r="T18" s="532"/>
      <c r="U18" s="532"/>
      <c r="V18" s="533"/>
      <c r="W18" s="425"/>
      <c r="X18" s="426"/>
      <c r="Y18" s="426"/>
      <c r="Z18" s="426"/>
      <c r="AA18" s="426"/>
      <c r="AB18" s="417"/>
      <c r="AC18" s="534">
        <v>48.3</v>
      </c>
      <c r="AD18" s="535"/>
      <c r="AE18" s="535"/>
      <c r="AF18" s="535"/>
      <c r="AG18" s="536"/>
      <c r="AH18" s="534">
        <v>49.9</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3920979</v>
      </c>
      <c r="BO18" s="408"/>
      <c r="BP18" s="408"/>
      <c r="BQ18" s="408"/>
      <c r="BR18" s="408"/>
      <c r="BS18" s="408"/>
      <c r="BT18" s="408"/>
      <c r="BU18" s="409"/>
      <c r="BV18" s="407">
        <v>3767316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10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6088075</v>
      </c>
      <c r="BO19" s="408"/>
      <c r="BP19" s="408"/>
      <c r="BQ19" s="408"/>
      <c r="BR19" s="408"/>
      <c r="BS19" s="408"/>
      <c r="BT19" s="408"/>
      <c r="BU19" s="409"/>
      <c r="BV19" s="407">
        <v>5905619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2810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7401155</v>
      </c>
      <c r="BO22" s="371"/>
      <c r="BP22" s="371"/>
      <c r="BQ22" s="371"/>
      <c r="BR22" s="371"/>
      <c r="BS22" s="371"/>
      <c r="BT22" s="371"/>
      <c r="BU22" s="372"/>
      <c r="BV22" s="370">
        <v>7880316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6356502</v>
      </c>
      <c r="BO23" s="408"/>
      <c r="BP23" s="408"/>
      <c r="BQ23" s="408"/>
      <c r="BR23" s="408"/>
      <c r="BS23" s="408"/>
      <c r="BT23" s="408"/>
      <c r="BU23" s="409"/>
      <c r="BV23" s="407">
        <v>6688522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8100</v>
      </c>
      <c r="R24" s="459"/>
      <c r="S24" s="459"/>
      <c r="T24" s="459"/>
      <c r="U24" s="459"/>
      <c r="V24" s="501"/>
      <c r="W24" s="553"/>
      <c r="X24" s="554"/>
      <c r="Y24" s="555"/>
      <c r="Z24" s="457" t="s">
        <v>176</v>
      </c>
      <c r="AA24" s="437"/>
      <c r="AB24" s="437"/>
      <c r="AC24" s="437"/>
      <c r="AD24" s="437"/>
      <c r="AE24" s="437"/>
      <c r="AF24" s="437"/>
      <c r="AG24" s="438"/>
      <c r="AH24" s="458">
        <v>99</v>
      </c>
      <c r="AI24" s="459"/>
      <c r="AJ24" s="459"/>
      <c r="AK24" s="459"/>
      <c r="AL24" s="501"/>
      <c r="AM24" s="458">
        <v>295218</v>
      </c>
      <c r="AN24" s="459"/>
      <c r="AO24" s="459"/>
      <c r="AP24" s="459"/>
      <c r="AQ24" s="459"/>
      <c r="AR24" s="501"/>
      <c r="AS24" s="458">
        <v>2982</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5086953</v>
      </c>
      <c r="BO24" s="408"/>
      <c r="BP24" s="408"/>
      <c r="BQ24" s="408"/>
      <c r="BR24" s="408"/>
      <c r="BS24" s="408"/>
      <c r="BT24" s="408"/>
      <c r="BU24" s="409"/>
      <c r="BV24" s="407">
        <v>5341552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6300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133</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454988</v>
      </c>
      <c r="BO25" s="371"/>
      <c r="BP25" s="371"/>
      <c r="BQ25" s="371"/>
      <c r="BR25" s="371"/>
      <c r="BS25" s="371"/>
      <c r="BT25" s="371"/>
      <c r="BU25" s="372"/>
      <c r="BV25" s="370">
        <v>589791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5600</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12900</v>
      </c>
      <c r="AN26" s="459"/>
      <c r="AO26" s="459"/>
      <c r="AP26" s="459"/>
      <c r="AQ26" s="459"/>
      <c r="AR26" s="501"/>
      <c r="AS26" s="458">
        <v>2580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3400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150000</v>
      </c>
      <c r="BO27" s="527"/>
      <c r="BP27" s="527"/>
      <c r="BQ27" s="527"/>
      <c r="BR27" s="527"/>
      <c r="BS27" s="527"/>
      <c r="BT27" s="527"/>
      <c r="BU27" s="528"/>
      <c r="BV27" s="526">
        <v>150000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2800</v>
      </c>
      <c r="R28" s="459"/>
      <c r="S28" s="459"/>
      <c r="T28" s="459"/>
      <c r="U28" s="459"/>
      <c r="V28" s="501"/>
      <c r="W28" s="553"/>
      <c r="X28" s="554"/>
      <c r="Y28" s="555"/>
      <c r="Z28" s="457" t="s">
        <v>190</v>
      </c>
      <c r="AA28" s="437"/>
      <c r="AB28" s="437"/>
      <c r="AC28" s="437"/>
      <c r="AD28" s="437"/>
      <c r="AE28" s="437"/>
      <c r="AF28" s="437"/>
      <c r="AG28" s="438"/>
      <c r="AH28" s="458" t="s">
        <v>141</v>
      </c>
      <c r="AI28" s="459"/>
      <c r="AJ28" s="459"/>
      <c r="AK28" s="459"/>
      <c r="AL28" s="501"/>
      <c r="AM28" s="458" t="s">
        <v>191</v>
      </c>
      <c r="AN28" s="459"/>
      <c r="AO28" s="459"/>
      <c r="AP28" s="459"/>
      <c r="AQ28" s="459"/>
      <c r="AR28" s="501"/>
      <c r="AS28" s="458" t="s">
        <v>191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899310</v>
      </c>
      <c r="BO28" s="371"/>
      <c r="BP28" s="371"/>
      <c r="BQ28" s="371"/>
      <c r="BR28" s="371"/>
      <c r="BS28" s="371"/>
      <c r="BT28" s="371"/>
      <c r="BU28" s="372"/>
      <c r="BV28" s="370">
        <v>799303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8</v>
      </c>
      <c r="M29" s="459"/>
      <c r="N29" s="459"/>
      <c r="O29" s="459"/>
      <c r="P29" s="501"/>
      <c r="Q29" s="458">
        <v>2650</v>
      </c>
      <c r="R29" s="459"/>
      <c r="S29" s="459"/>
      <c r="T29" s="459"/>
      <c r="U29" s="459"/>
      <c r="V29" s="501"/>
      <c r="W29" s="556"/>
      <c r="X29" s="557"/>
      <c r="Y29" s="558"/>
      <c r="Z29" s="457" t="s">
        <v>194</v>
      </c>
      <c r="AA29" s="437"/>
      <c r="AB29" s="437"/>
      <c r="AC29" s="437"/>
      <c r="AD29" s="437"/>
      <c r="AE29" s="437"/>
      <c r="AF29" s="437"/>
      <c r="AG29" s="438"/>
      <c r="AH29" s="458">
        <v>100</v>
      </c>
      <c r="AI29" s="459"/>
      <c r="AJ29" s="459"/>
      <c r="AK29" s="459"/>
      <c r="AL29" s="501"/>
      <c r="AM29" s="458">
        <v>299063</v>
      </c>
      <c r="AN29" s="459"/>
      <c r="AO29" s="459"/>
      <c r="AP29" s="459"/>
      <c r="AQ29" s="459"/>
      <c r="AR29" s="501"/>
      <c r="AS29" s="458">
        <v>2991</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141100</v>
      </c>
      <c r="BO29" s="408"/>
      <c r="BP29" s="408"/>
      <c r="BQ29" s="408"/>
      <c r="BR29" s="408"/>
      <c r="BS29" s="408"/>
      <c r="BT29" s="408"/>
      <c r="BU29" s="409"/>
      <c r="BV29" s="407">
        <v>135205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644892</v>
      </c>
      <c r="BO30" s="527"/>
      <c r="BP30" s="527"/>
      <c r="BQ30" s="527"/>
      <c r="BR30" s="527"/>
      <c r="BS30" s="527"/>
      <c r="BT30" s="527"/>
      <c r="BU30" s="528"/>
      <c r="BV30" s="526">
        <v>640114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IF('各会計、関係団体の財政状況及び健全化判断比率'!B36="","",'各会計、関係団体の財政状況及び健全化判断比率'!B36)</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小国いきいき街づくり公社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IF('各会計、関係団体の財政状況及び健全化判断比率'!B37="","",'各会計、関係団体の財政状況及び健全化判断比率'!B37)</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小国町土地開発公社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おぐに白い森</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訪問看護特別会計</v>
      </c>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IF('各会計、関係団体の財政状況及び健全化判断比率'!B35="","",'各会計、関係団体の財政状況及び健全化判断比率'!B35)</f>
        <v>老人保健施設事業会計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山形県市町村交通災害共済組合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小国町地域総合商社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置賜広域行政事務組合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西置賜行政組合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山形県後期高齢者医療広域連合（普通会計分）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山形県後期高齢者医療広域連合（事業会計分）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9O5/7n/6lJeYl8bRWSul1w9idJCmrw4FbQnjZYJ2O/0DsPVvNaXJWQzvQIIx3p30HLcHvjVOntkz5CxtMCPpA==" saltValue="EDij/WvM7F01lTpZmfpK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11.04</v>
      </c>
      <c r="G34" s="33">
        <v>12.16</v>
      </c>
      <c r="H34" s="33">
        <v>12.47</v>
      </c>
      <c r="I34" s="33">
        <v>12.08</v>
      </c>
      <c r="J34" s="34">
        <v>12.28</v>
      </c>
      <c r="K34" s="22"/>
      <c r="L34" s="22"/>
      <c r="M34" s="22"/>
      <c r="N34" s="22"/>
      <c r="O34" s="22"/>
      <c r="P34" s="22"/>
    </row>
    <row r="35" spans="1:16" ht="39" customHeight="1" x14ac:dyDescent="0.15">
      <c r="A35" s="22"/>
      <c r="B35" s="35"/>
      <c r="C35" s="1145" t="s">
        <v>564</v>
      </c>
      <c r="D35" s="1146"/>
      <c r="E35" s="1147"/>
      <c r="F35" s="36">
        <v>9.44</v>
      </c>
      <c r="G35" s="37">
        <v>11.91</v>
      </c>
      <c r="H35" s="37">
        <v>10.6</v>
      </c>
      <c r="I35" s="37">
        <v>10.67</v>
      </c>
      <c r="J35" s="38">
        <v>11.55</v>
      </c>
      <c r="K35" s="22"/>
      <c r="L35" s="22"/>
      <c r="M35" s="22"/>
      <c r="N35" s="22"/>
      <c r="O35" s="22"/>
      <c r="P35" s="22"/>
    </row>
    <row r="36" spans="1:16" ht="39" customHeight="1" x14ac:dyDescent="0.15">
      <c r="A36" s="22"/>
      <c r="B36" s="35"/>
      <c r="C36" s="1145" t="s">
        <v>565</v>
      </c>
      <c r="D36" s="1146"/>
      <c r="E36" s="1147"/>
      <c r="F36" s="36">
        <v>6.73</v>
      </c>
      <c r="G36" s="37">
        <v>3.6</v>
      </c>
      <c r="H36" s="37">
        <v>3.64</v>
      </c>
      <c r="I36" s="37">
        <v>4.01</v>
      </c>
      <c r="J36" s="38">
        <v>3.69</v>
      </c>
      <c r="K36" s="22"/>
      <c r="L36" s="22"/>
      <c r="M36" s="22"/>
      <c r="N36" s="22"/>
      <c r="O36" s="22"/>
      <c r="P36" s="22"/>
    </row>
    <row r="37" spans="1:16" ht="39" customHeight="1" x14ac:dyDescent="0.15">
      <c r="A37" s="22"/>
      <c r="B37" s="35"/>
      <c r="C37" s="1145" t="s">
        <v>566</v>
      </c>
      <c r="D37" s="1146"/>
      <c r="E37" s="1147"/>
      <c r="F37" s="36">
        <v>1.8</v>
      </c>
      <c r="G37" s="37">
        <v>3.48</v>
      </c>
      <c r="H37" s="37">
        <v>2.52</v>
      </c>
      <c r="I37" s="37">
        <v>2.83</v>
      </c>
      <c r="J37" s="38">
        <v>2.89</v>
      </c>
      <c r="K37" s="22"/>
      <c r="L37" s="22"/>
      <c r="M37" s="22"/>
      <c r="N37" s="22"/>
      <c r="O37" s="22"/>
      <c r="P37" s="22"/>
    </row>
    <row r="38" spans="1:16" ht="39" customHeight="1" x14ac:dyDescent="0.15">
      <c r="A38" s="22"/>
      <c r="B38" s="35"/>
      <c r="C38" s="1145" t="s">
        <v>567</v>
      </c>
      <c r="D38" s="1146"/>
      <c r="E38" s="1147"/>
      <c r="F38" s="36">
        <v>1.68</v>
      </c>
      <c r="G38" s="37">
        <v>1.68</v>
      </c>
      <c r="H38" s="37">
        <v>1.76</v>
      </c>
      <c r="I38" s="37">
        <v>1.81</v>
      </c>
      <c r="J38" s="38">
        <v>2.15</v>
      </c>
      <c r="K38" s="22"/>
      <c r="L38" s="22"/>
      <c r="M38" s="22"/>
      <c r="N38" s="22"/>
      <c r="O38" s="22"/>
      <c r="P38" s="22"/>
    </row>
    <row r="39" spans="1:16" ht="39" customHeight="1" x14ac:dyDescent="0.15">
      <c r="A39" s="22"/>
      <c r="B39" s="35"/>
      <c r="C39" s="1145" t="s">
        <v>568</v>
      </c>
      <c r="D39" s="1146"/>
      <c r="E39" s="1147"/>
      <c r="F39" s="36">
        <v>2.1800000000000002</v>
      </c>
      <c r="G39" s="37">
        <v>1.7</v>
      </c>
      <c r="H39" s="37">
        <v>1.37</v>
      </c>
      <c r="I39" s="37">
        <v>1.24</v>
      </c>
      <c r="J39" s="38">
        <v>1.45</v>
      </c>
      <c r="K39" s="22"/>
      <c r="L39" s="22"/>
      <c r="M39" s="22"/>
      <c r="N39" s="22"/>
      <c r="O39" s="22"/>
      <c r="P39" s="22"/>
    </row>
    <row r="40" spans="1:16" ht="39" customHeight="1" x14ac:dyDescent="0.15">
      <c r="A40" s="22"/>
      <c r="B40" s="35"/>
      <c r="C40" s="1145" t="s">
        <v>569</v>
      </c>
      <c r="D40" s="1146"/>
      <c r="E40" s="1147"/>
      <c r="F40" s="36">
        <v>1.1100000000000001</v>
      </c>
      <c r="G40" s="37">
        <v>1.24</v>
      </c>
      <c r="H40" s="37">
        <v>1.24</v>
      </c>
      <c r="I40" s="37">
        <v>1.26</v>
      </c>
      <c r="J40" s="38">
        <v>1.1100000000000001</v>
      </c>
      <c r="K40" s="22"/>
      <c r="L40" s="22"/>
      <c r="M40" s="22"/>
      <c r="N40" s="22"/>
      <c r="O40" s="22"/>
      <c r="P40" s="22"/>
    </row>
    <row r="41" spans="1:16" ht="39" customHeight="1" x14ac:dyDescent="0.15">
      <c r="A41" s="22"/>
      <c r="B41" s="35"/>
      <c r="C41" s="1145" t="s">
        <v>570</v>
      </c>
      <c r="D41" s="1146"/>
      <c r="E41" s="1147"/>
      <c r="F41" s="36">
        <v>0.86</v>
      </c>
      <c r="G41" s="37">
        <v>0.39</v>
      </c>
      <c r="H41" s="37">
        <v>0.37</v>
      </c>
      <c r="I41" s="37">
        <v>0.46</v>
      </c>
      <c r="J41" s="38">
        <v>0.42</v>
      </c>
      <c r="K41" s="22"/>
      <c r="L41" s="22"/>
      <c r="M41" s="22"/>
      <c r="N41" s="22"/>
      <c r="O41" s="22"/>
      <c r="P41" s="22"/>
    </row>
    <row r="42" spans="1:16" ht="39" customHeight="1" x14ac:dyDescent="0.15">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572</v>
      </c>
      <c r="D43" s="1149"/>
      <c r="E43" s="1150"/>
      <c r="F43" s="41">
        <v>0.42</v>
      </c>
      <c r="G43" s="42">
        <v>0.68</v>
      </c>
      <c r="H43" s="42">
        <v>0.6</v>
      </c>
      <c r="I43" s="42">
        <v>0.28999999999999998</v>
      </c>
      <c r="J43" s="43">
        <v>0.31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ckgt/2ukpdkPT5v81GFUc+83g3UlNq8piEeKoPV/r1/L41QH744VX61AaE/e0WWLTTpH2QdccwChU1bQN4nSg==" saltValue="Pt7lxWBeOu1vjUOdGR0t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853</v>
      </c>
      <c r="L45" s="60">
        <v>851</v>
      </c>
      <c r="M45" s="60">
        <v>882</v>
      </c>
      <c r="N45" s="60">
        <v>890</v>
      </c>
      <c r="O45" s="61">
        <v>941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242</v>
      </c>
      <c r="L48" s="64">
        <v>249</v>
      </c>
      <c r="M48" s="64">
        <v>238</v>
      </c>
      <c r="N48" s="64">
        <v>255</v>
      </c>
      <c r="O48" s="65">
        <v>259</v>
      </c>
      <c r="P48" s="48"/>
      <c r="Q48" s="48"/>
      <c r="R48" s="48"/>
      <c r="S48" s="48"/>
      <c r="T48" s="48"/>
      <c r="U48" s="48"/>
    </row>
    <row r="49" spans="1:21" ht="30.75" customHeight="1" x14ac:dyDescent="0.15">
      <c r="A49" s="48"/>
      <c r="B49" s="1155"/>
      <c r="C49" s="1156"/>
      <c r="D49" s="62"/>
      <c r="E49" s="1161" t="s">
        <v>16</v>
      </c>
      <c r="F49" s="1161"/>
      <c r="G49" s="1161"/>
      <c r="H49" s="1161"/>
      <c r="I49" s="1161"/>
      <c r="J49" s="1162"/>
      <c r="K49" s="63">
        <v>25</v>
      </c>
      <c r="L49" s="64">
        <v>27</v>
      </c>
      <c r="M49" s="64">
        <v>28</v>
      </c>
      <c r="N49" s="64">
        <v>34</v>
      </c>
      <c r="O49" s="65">
        <v>37</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t="s">
        <v>514</v>
      </c>
      <c r="M50" s="64" t="s">
        <v>514</v>
      </c>
      <c r="N50" s="64" t="s">
        <v>514</v>
      </c>
      <c r="O50" s="65" t="s">
        <v>514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721</v>
      </c>
      <c r="L52" s="64">
        <v>702</v>
      </c>
      <c r="M52" s="64">
        <v>719</v>
      </c>
      <c r="N52" s="64">
        <v>722</v>
      </c>
      <c r="O52" s="65">
        <v>760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399</v>
      </c>
      <c r="L53" s="69">
        <v>425</v>
      </c>
      <c r="M53" s="69">
        <v>429</v>
      </c>
      <c r="N53" s="69">
        <v>457</v>
      </c>
      <c r="O53" s="70">
        <v>477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603</v>
      </c>
      <c r="L58" s="84" t="s">
        <v>603</v>
      </c>
      <c r="M58" s="84" t="s">
        <v>604</v>
      </c>
      <c r="N58" s="84" t="s">
        <v>604</v>
      </c>
      <c r="O58" s="85" t="s">
        <v>605</v>
      </c>
    </row>
    <row r="59" spans="1:21" ht="31.5" customHeight="1" x14ac:dyDescent="0.15">
      <c r="B59" s="1171"/>
      <c r="C59" s="1172"/>
      <c r="D59" s="1178" t="s">
        <v>28</v>
      </c>
      <c r="E59" s="1179"/>
      <c r="F59" s="1179"/>
      <c r="G59" s="1179"/>
      <c r="H59" s="1179"/>
      <c r="I59" s="1179"/>
      <c r="J59" s="1180"/>
      <c r="K59" s="86" t="s">
        <v>604</v>
      </c>
      <c r="L59" s="87" t="s">
        <v>606</v>
      </c>
      <c r="M59" s="87" t="s">
        <v>607</v>
      </c>
      <c r="N59" s="87" t="s">
        <v>605</v>
      </c>
      <c r="O59" s="88" t="s">
        <v>604</v>
      </c>
    </row>
    <row r="60" spans="1:21" ht="31.5" customHeight="1" thickBot="1" x14ac:dyDescent="0.2">
      <c r="B60" s="1173"/>
      <c r="C60" s="1174"/>
      <c r="D60" s="1181" t="s">
        <v>29</v>
      </c>
      <c r="E60" s="1182"/>
      <c r="F60" s="1182"/>
      <c r="G60" s="1182"/>
      <c r="H60" s="1182"/>
      <c r="I60" s="1182"/>
      <c r="J60" s="1183"/>
      <c r="K60" s="89" t="s">
        <v>605</v>
      </c>
      <c r="L60" s="90" t="s">
        <v>607</v>
      </c>
      <c r="M60" s="90" t="s">
        <v>605</v>
      </c>
      <c r="N60" s="90" t="s">
        <v>604</v>
      </c>
      <c r="O60" s="91" t="s">
        <v>608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QeRPlDBQSako8tF2UKCmT1J53rXNnFG1rO88Bd3Abr90TXIz7unOSeN8Qbtx9qXbWZAYxalzIm/QFaeKacWKA==" saltValue="6Gz/pt6BJw3tPmAtHa48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8569</v>
      </c>
      <c r="J41" s="356">
        <v>8335</v>
      </c>
      <c r="K41" s="356">
        <v>8107</v>
      </c>
      <c r="L41" s="356">
        <v>7880</v>
      </c>
      <c r="M41" s="357">
        <v>7401</v>
      </c>
    </row>
    <row r="42" spans="2:13" ht="27.75" customHeight="1" x14ac:dyDescent="0.15">
      <c r="B42" s="1186"/>
      <c r="C42" s="1187"/>
      <c r="D42" s="106"/>
      <c r="E42" s="1192" t="s">
        <v>34</v>
      </c>
      <c r="F42" s="1192"/>
      <c r="G42" s="1192"/>
      <c r="H42" s="1193"/>
      <c r="I42" s="358" t="s">
        <v>514</v>
      </c>
      <c r="J42" s="359" t="s">
        <v>514</v>
      </c>
      <c r="K42" s="359" t="s">
        <v>514</v>
      </c>
      <c r="L42" s="359" t="s">
        <v>514</v>
      </c>
      <c r="M42" s="360" t="s">
        <v>514</v>
      </c>
    </row>
    <row r="43" spans="2:13" ht="27.75" customHeight="1" x14ac:dyDescent="0.15">
      <c r="B43" s="1186"/>
      <c r="C43" s="1187"/>
      <c r="D43" s="106"/>
      <c r="E43" s="1192" t="s">
        <v>35</v>
      </c>
      <c r="F43" s="1192"/>
      <c r="G43" s="1192"/>
      <c r="H43" s="1193"/>
      <c r="I43" s="358">
        <v>2905</v>
      </c>
      <c r="J43" s="359">
        <v>2568</v>
      </c>
      <c r="K43" s="359">
        <v>2271</v>
      </c>
      <c r="L43" s="359">
        <v>2492</v>
      </c>
      <c r="M43" s="360">
        <v>2405</v>
      </c>
    </row>
    <row r="44" spans="2:13" ht="27.75" customHeight="1" x14ac:dyDescent="0.15">
      <c r="B44" s="1186"/>
      <c r="C44" s="1187"/>
      <c r="D44" s="106"/>
      <c r="E44" s="1192" t="s">
        <v>36</v>
      </c>
      <c r="F44" s="1192"/>
      <c r="G44" s="1192"/>
      <c r="H44" s="1193"/>
      <c r="I44" s="358">
        <v>199</v>
      </c>
      <c r="J44" s="359">
        <v>271</v>
      </c>
      <c r="K44" s="359">
        <v>320</v>
      </c>
      <c r="L44" s="359">
        <v>259</v>
      </c>
      <c r="M44" s="360">
        <v>213</v>
      </c>
    </row>
    <row r="45" spans="2:13" ht="27.75" customHeight="1" x14ac:dyDescent="0.15">
      <c r="B45" s="1186"/>
      <c r="C45" s="1187"/>
      <c r="D45" s="106"/>
      <c r="E45" s="1192" t="s">
        <v>37</v>
      </c>
      <c r="F45" s="1192"/>
      <c r="G45" s="1192"/>
      <c r="H45" s="1193"/>
      <c r="I45" s="358">
        <v>663</v>
      </c>
      <c r="J45" s="359">
        <v>651</v>
      </c>
      <c r="K45" s="359">
        <v>625</v>
      </c>
      <c r="L45" s="359">
        <v>604</v>
      </c>
      <c r="M45" s="360">
        <v>591</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1844</v>
      </c>
      <c r="J50" s="359">
        <v>1697</v>
      </c>
      <c r="K50" s="359">
        <v>1785</v>
      </c>
      <c r="L50" s="359">
        <v>2036</v>
      </c>
      <c r="M50" s="360">
        <v>2151</v>
      </c>
    </row>
    <row r="51" spans="2:13" ht="27.75" customHeight="1" x14ac:dyDescent="0.15">
      <c r="B51" s="1186"/>
      <c r="C51" s="1187"/>
      <c r="D51" s="106"/>
      <c r="E51" s="1192" t="s">
        <v>44</v>
      </c>
      <c r="F51" s="1192"/>
      <c r="G51" s="1192"/>
      <c r="H51" s="1193"/>
      <c r="I51" s="358">
        <v>27</v>
      </c>
      <c r="J51" s="359">
        <v>30</v>
      </c>
      <c r="K51" s="359">
        <v>25</v>
      </c>
      <c r="L51" s="359">
        <v>20</v>
      </c>
      <c r="M51" s="360">
        <v>15</v>
      </c>
    </row>
    <row r="52" spans="2:13" ht="27.75" customHeight="1" x14ac:dyDescent="0.15">
      <c r="B52" s="1188"/>
      <c r="C52" s="1189"/>
      <c r="D52" s="106"/>
      <c r="E52" s="1192" t="s">
        <v>45</v>
      </c>
      <c r="F52" s="1192"/>
      <c r="G52" s="1192"/>
      <c r="H52" s="1193"/>
      <c r="I52" s="358">
        <v>7324</v>
      </c>
      <c r="J52" s="359">
        <v>6973</v>
      </c>
      <c r="K52" s="359">
        <v>6827</v>
      </c>
      <c r="L52" s="359">
        <v>6599</v>
      </c>
      <c r="M52" s="360">
        <v>6234</v>
      </c>
    </row>
    <row r="53" spans="2:13" ht="27.75" customHeight="1" thickBot="1" x14ac:dyDescent="0.2">
      <c r="B53" s="1199" t="s">
        <v>46</v>
      </c>
      <c r="C53" s="1200"/>
      <c r="D53" s="110"/>
      <c r="E53" s="1201" t="s">
        <v>47</v>
      </c>
      <c r="F53" s="1201"/>
      <c r="G53" s="1201"/>
      <c r="H53" s="1202"/>
      <c r="I53" s="361">
        <v>3143</v>
      </c>
      <c r="J53" s="362">
        <v>3125</v>
      </c>
      <c r="K53" s="362">
        <v>2686</v>
      </c>
      <c r="L53" s="362">
        <v>2580</v>
      </c>
      <c r="M53" s="363">
        <v>2212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NFntY3ojIVXocTy47OyUi/8e7QaqGcHCnahafQ+KLhgeYioo/c2DAYgFJa+z2/P4oz66sL0bufMwiklMnjcmw==" saltValue="p4Zw2JexgYR0Di0wj4vx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699</v>
      </c>
      <c r="G55" s="122">
        <v>799</v>
      </c>
      <c r="H55" s="123">
        <v>899</v>
      </c>
    </row>
    <row r="56" spans="2:8" ht="52.5" customHeight="1" x14ac:dyDescent="0.15">
      <c r="B56" s="124"/>
      <c r="C56" s="1213" t="s">
        <v>51</v>
      </c>
      <c r="D56" s="1213"/>
      <c r="E56" s="1214"/>
      <c r="F56" s="125">
        <v>86</v>
      </c>
      <c r="G56" s="125">
        <v>135</v>
      </c>
      <c r="H56" s="126">
        <v>141</v>
      </c>
    </row>
    <row r="57" spans="2:8" ht="53.25" customHeight="1" x14ac:dyDescent="0.15">
      <c r="B57" s="124"/>
      <c r="C57" s="1215" t="s">
        <v>52</v>
      </c>
      <c r="D57" s="1215"/>
      <c r="E57" s="1216"/>
      <c r="F57" s="127">
        <v>543</v>
      </c>
      <c r="G57" s="127">
        <v>640</v>
      </c>
      <c r="H57" s="128">
        <v>645</v>
      </c>
    </row>
    <row r="58" spans="2:8" ht="45.75" customHeight="1" x14ac:dyDescent="0.15">
      <c r="B58" s="129"/>
      <c r="C58" s="1203" t="s">
        <v>609</v>
      </c>
      <c r="D58" s="1204"/>
      <c r="E58" s="1205"/>
      <c r="F58" s="130">
        <v>309</v>
      </c>
      <c r="G58" s="130">
        <v>309</v>
      </c>
      <c r="H58" s="131">
        <v>309</v>
      </c>
    </row>
    <row r="59" spans="2:8" ht="45.75" customHeight="1" x14ac:dyDescent="0.15">
      <c r="B59" s="129"/>
      <c r="C59" s="1203" t="s">
        <v>610</v>
      </c>
      <c r="D59" s="1204"/>
      <c r="E59" s="1205"/>
      <c r="F59" s="130">
        <v>0</v>
      </c>
      <c r="G59" s="130">
        <v>100</v>
      </c>
      <c r="H59" s="131">
        <v>100</v>
      </c>
    </row>
    <row r="60" spans="2:8" ht="45.75" customHeight="1" x14ac:dyDescent="0.15">
      <c r="B60" s="129"/>
      <c r="C60" s="1203" t="s">
        <v>611</v>
      </c>
      <c r="D60" s="1204"/>
      <c r="E60" s="1205"/>
      <c r="F60" s="130">
        <v>19</v>
      </c>
      <c r="G60" s="130">
        <v>33</v>
      </c>
      <c r="H60" s="131">
        <v>52</v>
      </c>
    </row>
    <row r="61" spans="2:8" ht="45.75" customHeight="1" x14ac:dyDescent="0.15">
      <c r="B61" s="129"/>
      <c r="C61" s="1203" t="s">
        <v>612</v>
      </c>
      <c r="D61" s="1204"/>
      <c r="E61" s="1205"/>
      <c r="F61" s="130">
        <v>39</v>
      </c>
      <c r="G61" s="130">
        <v>39</v>
      </c>
      <c r="H61" s="131">
        <v>39</v>
      </c>
    </row>
    <row r="62" spans="2:8" ht="45.75" customHeight="1" thickBot="1" x14ac:dyDescent="0.2">
      <c r="B62" s="132"/>
      <c r="C62" s="1206" t="s">
        <v>613</v>
      </c>
      <c r="D62" s="1207"/>
      <c r="E62" s="1208"/>
      <c r="F62" s="133">
        <v>36</v>
      </c>
      <c r="G62" s="133">
        <v>35</v>
      </c>
      <c r="H62" s="134">
        <v>35</v>
      </c>
    </row>
    <row r="63" spans="2:8" ht="52.5" customHeight="1" thickBot="1" x14ac:dyDescent="0.2">
      <c r="B63" s="135"/>
      <c r="C63" s="1209" t="s">
        <v>53</v>
      </c>
      <c r="D63" s="1209"/>
      <c r="E63" s="1210"/>
      <c r="F63" s="136">
        <v>1328</v>
      </c>
      <c r="G63" s="136">
        <v>1575</v>
      </c>
      <c r="H63" s="137">
        <v>1685</v>
      </c>
    </row>
    <row r="64" spans="2:8" x14ac:dyDescent="0.15"/>
  </sheetData>
  <sheetProtection algorithmName="SHA-512" hashValue="ua6MkY3EsLQEa0uLpOWRTeqNjEms/T9v4bT0znHHZZYcJNB3XediU4nmnP8+dr8XaZOEc/uLRygRpihZzFFGhQ==" saltValue="ATB5uYrRMnE/c37zI0hl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48927</v>
      </c>
      <c r="E3" s="156"/>
      <c r="F3" s="157">
        <v>114790</v>
      </c>
      <c r="G3" s="158"/>
      <c r="H3" s="159"/>
    </row>
    <row r="4" spans="1:8" x14ac:dyDescent="0.15">
      <c r="A4" s="160"/>
      <c r="B4" s="161"/>
      <c r="C4" s="162"/>
      <c r="D4" s="163">
        <v>27250</v>
      </c>
      <c r="E4" s="164"/>
      <c r="F4" s="165">
        <v>55601</v>
      </c>
      <c r="G4" s="166"/>
      <c r="H4" s="167"/>
    </row>
    <row r="5" spans="1:8" x14ac:dyDescent="0.15">
      <c r="A5" s="148" t="s">
        <v>548</v>
      </c>
      <c r="B5" s="153"/>
      <c r="C5" s="154"/>
      <c r="D5" s="155">
        <v>66814</v>
      </c>
      <c r="E5" s="156"/>
      <c r="F5" s="157">
        <v>126262</v>
      </c>
      <c r="G5" s="158"/>
      <c r="H5" s="159"/>
    </row>
    <row r="6" spans="1:8" x14ac:dyDescent="0.15">
      <c r="A6" s="160"/>
      <c r="B6" s="161"/>
      <c r="C6" s="162"/>
      <c r="D6" s="163">
        <v>32579</v>
      </c>
      <c r="E6" s="164"/>
      <c r="F6" s="165">
        <v>56769</v>
      </c>
      <c r="G6" s="166"/>
      <c r="H6" s="167"/>
    </row>
    <row r="7" spans="1:8" x14ac:dyDescent="0.15">
      <c r="A7" s="148" t="s">
        <v>549</v>
      </c>
      <c r="B7" s="153"/>
      <c r="C7" s="154"/>
      <c r="D7" s="155">
        <v>79887</v>
      </c>
      <c r="E7" s="156"/>
      <c r="F7" s="157">
        <v>126525</v>
      </c>
      <c r="G7" s="158"/>
      <c r="H7" s="159"/>
    </row>
    <row r="8" spans="1:8" x14ac:dyDescent="0.15">
      <c r="A8" s="160"/>
      <c r="B8" s="161"/>
      <c r="C8" s="162"/>
      <c r="D8" s="163">
        <v>51234</v>
      </c>
      <c r="E8" s="164"/>
      <c r="F8" s="165">
        <v>67052</v>
      </c>
      <c r="G8" s="166"/>
      <c r="H8" s="167"/>
    </row>
    <row r="9" spans="1:8" x14ac:dyDescent="0.15">
      <c r="A9" s="148" t="s">
        <v>550</v>
      </c>
      <c r="B9" s="153"/>
      <c r="C9" s="154"/>
      <c r="D9" s="155">
        <v>73137</v>
      </c>
      <c r="E9" s="156"/>
      <c r="F9" s="157">
        <v>122054</v>
      </c>
      <c r="G9" s="158"/>
      <c r="H9" s="159"/>
    </row>
    <row r="10" spans="1:8" x14ac:dyDescent="0.15">
      <c r="A10" s="160"/>
      <c r="B10" s="161"/>
      <c r="C10" s="162"/>
      <c r="D10" s="163">
        <v>51986</v>
      </c>
      <c r="E10" s="164"/>
      <c r="F10" s="165">
        <v>68298</v>
      </c>
      <c r="G10" s="166"/>
      <c r="H10" s="167"/>
    </row>
    <row r="11" spans="1:8" x14ac:dyDescent="0.15">
      <c r="A11" s="148" t="s">
        <v>551</v>
      </c>
      <c r="B11" s="153"/>
      <c r="C11" s="154"/>
      <c r="D11" s="155">
        <v>56014</v>
      </c>
      <c r="E11" s="156"/>
      <c r="F11" s="157">
        <v>111644</v>
      </c>
      <c r="G11" s="158"/>
      <c r="H11" s="159"/>
    </row>
    <row r="12" spans="1:8" x14ac:dyDescent="0.15">
      <c r="A12" s="160"/>
      <c r="B12" s="161"/>
      <c r="C12" s="168"/>
      <c r="D12" s="163">
        <v>33018</v>
      </c>
      <c r="E12" s="164"/>
      <c r="F12" s="165">
        <v>66606</v>
      </c>
      <c r="G12" s="166"/>
      <c r="H12" s="167"/>
    </row>
    <row r="13" spans="1:8" x14ac:dyDescent="0.15">
      <c r="A13" s="148"/>
      <c r="B13" s="153"/>
      <c r="C13" s="169"/>
      <c r="D13" s="170">
        <v>64956</v>
      </c>
      <c r="E13" s="171"/>
      <c r="F13" s="172">
        <v>120255</v>
      </c>
      <c r="G13" s="173"/>
      <c r="H13" s="159"/>
    </row>
    <row r="14" spans="1:8" x14ac:dyDescent="0.15">
      <c r="A14" s="160"/>
      <c r="B14" s="161"/>
      <c r="C14" s="162"/>
      <c r="D14" s="163">
        <v>39213</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9.4499999999999993</v>
      </c>
      <c r="C19" s="174">
        <f>ROUND(VALUE(SUBSTITUTE(実質収支比率等に係る経年分析!G$48,"▲","-")),2)</f>
        <v>11.91</v>
      </c>
      <c r="D19" s="174">
        <f>ROUND(VALUE(SUBSTITUTE(実質収支比率等に係る経年分析!H$48,"▲","-")),2)</f>
        <v>10.61</v>
      </c>
      <c r="E19" s="174">
        <f>ROUND(VALUE(SUBSTITUTE(実質収支比率等に係る経年分析!I$48,"▲","-")),2)</f>
        <v>10.67</v>
      </c>
      <c r="F19" s="174">
        <f>ROUND(VALUE(SUBSTITUTE(実質収支比率等に係る経年分析!J$48,"▲","-")),2)</f>
        <v>11.55</v>
      </c>
    </row>
    <row r="20" spans="1:11" x14ac:dyDescent="0.15">
      <c r="A20" s="174" t="s">
        <v>57</v>
      </c>
      <c r="B20" s="174">
        <f>ROUND(VALUE(SUBSTITUTE(実質収支比率等に係る経年分析!F$47,"▲","-")),2)</f>
        <v>18.03</v>
      </c>
      <c r="C20" s="174">
        <f>ROUND(VALUE(SUBSTITUTE(実質収支比率等に係る経年分析!G$47,"▲","-")),2)</f>
        <v>14.76</v>
      </c>
      <c r="D20" s="174">
        <f>ROUND(VALUE(SUBSTITUTE(実質収支比率等に係る経年分析!H$47,"▲","-")),2)</f>
        <v>16.59</v>
      </c>
      <c r="E20" s="174">
        <f>ROUND(VALUE(SUBSTITUTE(実質収支比率等に係る経年分析!I$47,"▲","-")),2)</f>
        <v>18.03</v>
      </c>
      <c r="F20" s="174">
        <f>ROUND(VALUE(SUBSTITUTE(実質収支比率等に係る経年分析!J$47,"▲","-")),2)</f>
        <v>20.350000000000001</v>
      </c>
    </row>
    <row r="21" spans="1:11" x14ac:dyDescent="0.15">
      <c r="A21" s="174" t="s">
        <v>58</v>
      </c>
      <c r="B21" s="174">
        <f>IF(ISNUMBER(VALUE(SUBSTITUTE(実質収支比率等に係る経年分析!F$49,"▲","-"))),ROUND(VALUE(SUBSTITUTE(実質収支比率等に係る経年分析!F$49,"▲","-")),2),NA())</f>
        <v>-3.34</v>
      </c>
      <c r="C21" s="174">
        <f>IF(ISNUMBER(VALUE(SUBSTITUTE(実質収支比率等に係る経年分析!G$49,"▲","-"))),ROUND(VALUE(SUBSTITUTE(実質収支比率等に係る経年分析!G$49,"▲","-")),2),NA())</f>
        <v>-1.1200000000000001</v>
      </c>
      <c r="D21" s="174">
        <f>IF(ISNUMBER(VALUE(SUBSTITUTE(実質収支比率等に係る経年分析!H$49,"▲","-"))),ROUND(VALUE(SUBSTITUTE(実質収支比率等に係る経年分析!H$49,"▲","-")),2),NA())</f>
        <v>1.5</v>
      </c>
      <c r="E21" s="174">
        <f>IF(ISNUMBER(VALUE(SUBSTITUTE(実質収支比率等に係る経年分析!I$49,"▲","-"))),ROUND(VALUE(SUBSTITUTE(実質収支比率等に係る経年分析!I$49,"▲","-")),2),NA())</f>
        <v>2.84</v>
      </c>
      <c r="F21" s="174">
        <f>IF(ISNUMBER(VALUE(SUBSTITUTE(実質収支比率等に係る経年分析!J$49,"▲","-"))),ROUND(VALUE(SUBSTITUTE(実質収支比率等に係る経年分析!J$49,"▲","-")),2),NA())</f>
        <v>3.12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0.28999999999999998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0.86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0.42</v>
      </c>
    </row>
    <row r="30" spans="1:11" x14ac:dyDescent="0.15">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1.1100000000000001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1.24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1.1100000000000001</v>
      </c>
    </row>
    <row r="31" spans="1:11" x14ac:dyDescent="0.15">
      <c r="A31" s="175" t="str">
        <f>IF(連結実質赤字比率に係る赤字・黒字の構成分析!C$39="",NA(),連結実質赤字比率に係る赤字・黒字の構成分析!C$39)</f>
        <v>老人保健施設事業会計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2.1800000000000002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1.45</v>
      </c>
    </row>
    <row r="32" spans="1:11" x14ac:dyDescent="0.15">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1.81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2.15</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2.89</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11.55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721</v>
      </c>
      <c r="E42" s="176"/>
      <c r="F42" s="176"/>
      <c r="G42" s="176">
        <f>'実質公債費比率（分子）の構造'!L$52</f>
        <v>702</v>
      </c>
      <c r="H42" s="176"/>
      <c r="I42" s="176"/>
      <c r="J42" s="176">
        <f>'実質公債費比率（分子）の構造'!M$52</f>
        <v>719</v>
      </c>
      <c r="K42" s="176"/>
      <c r="L42" s="176"/>
      <c r="M42" s="176">
        <f>'実質公債費比率（分子）の構造'!N$52</f>
        <v>722</v>
      </c>
      <c r="N42" s="176"/>
      <c r="O42" s="176"/>
      <c r="P42" s="176">
        <f>'実質公債費比率（分子）の構造'!O$52</f>
        <v>760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25</v>
      </c>
      <c r="C45" s="176"/>
      <c r="D45" s="176"/>
      <c r="E45" s="176">
        <f>'実質公債費比率（分子）の構造'!L$49</f>
        <v>27</v>
      </c>
      <c r="F45" s="176"/>
      <c r="G45" s="176"/>
      <c r="H45" s="176">
        <f>'実質公債費比率（分子）の構造'!M$49</f>
        <v>28</v>
      </c>
      <c r="I45" s="176"/>
      <c r="J45" s="176"/>
      <c r="K45" s="176">
        <f>'実質公債費比率（分子）の構造'!N$49</f>
        <v>34</v>
      </c>
      <c r="L45" s="176"/>
      <c r="M45" s="176"/>
      <c r="N45" s="176">
        <f>'実質公債費比率（分子）の構造'!O$49</f>
        <v>37</v>
      </c>
      <c r="O45" s="176"/>
      <c r="P45" s="176"/>
    </row>
    <row r="46" spans="1:16" x14ac:dyDescent="0.15">
      <c r="A46" s="176" t="s">
        <v>69</v>
      </c>
      <c r="B46" s="176">
        <f>'実質公債費比率（分子）の構造'!K$48</f>
        <v>242</v>
      </c>
      <c r="C46" s="176"/>
      <c r="D46" s="176"/>
      <c r="E46" s="176">
        <f>'実質公債費比率（分子）の構造'!L$48</f>
        <v>249</v>
      </c>
      <c r="F46" s="176"/>
      <c r="G46" s="176"/>
      <c r="H46" s="176">
        <f>'実質公債費比率（分子）の構造'!M$48</f>
        <v>238</v>
      </c>
      <c r="I46" s="176"/>
      <c r="J46" s="176"/>
      <c r="K46" s="176">
        <f>'実質公債費比率（分子）の構造'!N$48</f>
        <v>255</v>
      </c>
      <c r="L46" s="176"/>
      <c r="M46" s="176"/>
      <c r="N46" s="176">
        <f>'実質公債費比率（分子）の構造'!O$48</f>
        <v>259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853</v>
      </c>
      <c r="C49" s="176"/>
      <c r="D49" s="176"/>
      <c r="E49" s="176">
        <f>'実質公債費比率（分子）の構造'!L$45</f>
        <v>851</v>
      </c>
      <c r="F49" s="176"/>
      <c r="G49" s="176"/>
      <c r="H49" s="176">
        <f>'実質公債費比率（分子）の構造'!M$45</f>
        <v>882</v>
      </c>
      <c r="I49" s="176"/>
      <c r="J49" s="176"/>
      <c r="K49" s="176">
        <f>'実質公債費比率（分子）の構造'!N$45</f>
        <v>890</v>
      </c>
      <c r="L49" s="176"/>
      <c r="M49" s="176"/>
      <c r="N49" s="176">
        <f>'実質公債費比率（分子）の構造'!O$45</f>
        <v>941</v>
      </c>
      <c r="O49" s="176"/>
      <c r="P49" s="176"/>
    </row>
    <row r="50" spans="1:16" x14ac:dyDescent="0.15">
      <c r="A50" s="176" t="s">
        <v>73</v>
      </c>
      <c r="B50" s="176" t="e">
        <f>NA()</f>
        <v>#N/A</v>
      </c>
      <c r="C50" s="176">
        <f>IF(ISNUMBER('実質公債費比率（分子）の構造'!K$53),'実質公債費比率（分子）の構造'!K$53,NA())</f>
        <v>399</v>
      </c>
      <c r="D50" s="176" t="e">
        <f>NA()</f>
        <v>#N/A</v>
      </c>
      <c r="E50" s="176" t="e">
        <f>NA()</f>
        <v>#N/A</v>
      </c>
      <c r="F50" s="176">
        <f>IF(ISNUMBER('実質公債費比率（分子）の構造'!L$53),'実質公債費比率（分子）の構造'!L$53,NA())</f>
        <v>425</v>
      </c>
      <c r="G50" s="176" t="e">
        <f>NA()</f>
        <v>#N/A</v>
      </c>
      <c r="H50" s="176" t="e">
        <f>NA()</f>
        <v>#N/A</v>
      </c>
      <c r="I50" s="176">
        <f>IF(ISNUMBER('実質公債費比率（分子）の構造'!M$53),'実質公債費比率（分子）の構造'!M$53,NA())</f>
        <v>429</v>
      </c>
      <c r="J50" s="176" t="e">
        <f>NA()</f>
        <v>#N/A</v>
      </c>
      <c r="K50" s="176" t="e">
        <f>NA()</f>
        <v>#N/A</v>
      </c>
      <c r="L50" s="176">
        <f>IF(ISNUMBER('実質公債費比率（分子）の構造'!N$53),'実質公債費比率（分子）の構造'!N$53,NA())</f>
        <v>457</v>
      </c>
      <c r="M50" s="176" t="e">
        <f>NA()</f>
        <v>#N/A</v>
      </c>
      <c r="N50" s="176" t="e">
        <f>NA()</f>
        <v>#N/A</v>
      </c>
      <c r="O50" s="176">
        <f>IF(ISNUMBER('実質公債費比率（分子）の構造'!O$53),'実質公債費比率（分子）の構造'!O$53,NA())</f>
        <v>477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7324</v>
      </c>
      <c r="E56" s="175"/>
      <c r="F56" s="175"/>
      <c r="G56" s="175">
        <f>'将来負担比率（分子）の構造'!J$52</f>
        <v>6973</v>
      </c>
      <c r="H56" s="175"/>
      <c r="I56" s="175"/>
      <c r="J56" s="175">
        <f>'将来負担比率（分子）の構造'!K$52</f>
        <v>6827</v>
      </c>
      <c r="K56" s="175"/>
      <c r="L56" s="175"/>
      <c r="M56" s="175">
        <f>'将来負担比率（分子）の構造'!L$52</f>
        <v>6599</v>
      </c>
      <c r="N56" s="175"/>
      <c r="O56" s="175"/>
      <c r="P56" s="175">
        <f>'将来負担比率（分子）の構造'!M$52</f>
        <v>6234</v>
      </c>
    </row>
    <row r="57" spans="1:16" x14ac:dyDescent="0.15">
      <c r="A57" s="175" t="s">
        <v>44</v>
      </c>
      <c r="B57" s="175"/>
      <c r="C57" s="175"/>
      <c r="D57" s="175">
        <f>'将来負担比率（分子）の構造'!I$51</f>
        <v>27</v>
      </c>
      <c r="E57" s="175"/>
      <c r="F57" s="175"/>
      <c r="G57" s="175">
        <f>'将来負担比率（分子）の構造'!J$51</f>
        <v>30</v>
      </c>
      <c r="H57" s="175"/>
      <c r="I57" s="175"/>
      <c r="J57" s="175">
        <f>'将来負担比率（分子）の構造'!K$51</f>
        <v>25</v>
      </c>
      <c r="K57" s="175"/>
      <c r="L57" s="175"/>
      <c r="M57" s="175">
        <f>'将来負担比率（分子）の構造'!L$51</f>
        <v>20</v>
      </c>
      <c r="N57" s="175"/>
      <c r="O57" s="175"/>
      <c r="P57" s="175">
        <f>'将来負担比率（分子）の構造'!M$51</f>
        <v>15</v>
      </c>
    </row>
    <row r="58" spans="1:16" x14ac:dyDescent="0.15">
      <c r="A58" s="175" t="s">
        <v>43</v>
      </c>
      <c r="B58" s="175"/>
      <c r="C58" s="175"/>
      <c r="D58" s="175">
        <f>'将来負担比率（分子）の構造'!I$50</f>
        <v>1844</v>
      </c>
      <c r="E58" s="175"/>
      <c r="F58" s="175"/>
      <c r="G58" s="175">
        <f>'将来負担比率（分子）の構造'!J$50</f>
        <v>1697</v>
      </c>
      <c r="H58" s="175"/>
      <c r="I58" s="175"/>
      <c r="J58" s="175">
        <f>'将来負担比率（分子）の構造'!K$50</f>
        <v>1785</v>
      </c>
      <c r="K58" s="175"/>
      <c r="L58" s="175"/>
      <c r="M58" s="175">
        <f>'将来負担比率（分子）の構造'!L$50</f>
        <v>2036</v>
      </c>
      <c r="N58" s="175"/>
      <c r="O58" s="175"/>
      <c r="P58" s="175">
        <f>'将来負担比率（分子）の構造'!M$50</f>
        <v>2151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663</v>
      </c>
      <c r="C62" s="175"/>
      <c r="D62" s="175"/>
      <c r="E62" s="175">
        <f>'将来負担比率（分子）の構造'!J$45</f>
        <v>651</v>
      </c>
      <c r="F62" s="175"/>
      <c r="G62" s="175"/>
      <c r="H62" s="175">
        <f>'将来負担比率（分子）の構造'!K$45</f>
        <v>625</v>
      </c>
      <c r="I62" s="175"/>
      <c r="J62" s="175"/>
      <c r="K62" s="175">
        <f>'将来負担比率（分子）の構造'!L$45</f>
        <v>604</v>
      </c>
      <c r="L62" s="175"/>
      <c r="M62" s="175"/>
      <c r="N62" s="175">
        <f>'将来負担比率（分子）の構造'!M$45</f>
        <v>591</v>
      </c>
      <c r="O62" s="175"/>
      <c r="P62" s="175"/>
    </row>
    <row r="63" spans="1:16" x14ac:dyDescent="0.15">
      <c r="A63" s="175" t="s">
        <v>36</v>
      </c>
      <c r="B63" s="175">
        <f>'将来負担比率（分子）の構造'!I$44</f>
        <v>199</v>
      </c>
      <c r="C63" s="175"/>
      <c r="D63" s="175"/>
      <c r="E63" s="175">
        <f>'将来負担比率（分子）の構造'!J$44</f>
        <v>271</v>
      </c>
      <c r="F63" s="175"/>
      <c r="G63" s="175"/>
      <c r="H63" s="175">
        <f>'将来負担比率（分子）の構造'!K$44</f>
        <v>320</v>
      </c>
      <c r="I63" s="175"/>
      <c r="J63" s="175"/>
      <c r="K63" s="175">
        <f>'将来負担比率（分子）の構造'!L$44</f>
        <v>259</v>
      </c>
      <c r="L63" s="175"/>
      <c r="M63" s="175"/>
      <c r="N63" s="175">
        <f>'将来負担比率（分子）の構造'!M$44</f>
        <v>213</v>
      </c>
      <c r="O63" s="175"/>
      <c r="P63" s="175"/>
    </row>
    <row r="64" spans="1:16" x14ac:dyDescent="0.15">
      <c r="A64" s="175" t="s">
        <v>35</v>
      </c>
      <c r="B64" s="175">
        <f>'将来負担比率（分子）の構造'!I$43</f>
        <v>2905</v>
      </c>
      <c r="C64" s="175"/>
      <c r="D64" s="175"/>
      <c r="E64" s="175">
        <f>'将来負担比率（分子）の構造'!J$43</f>
        <v>2568</v>
      </c>
      <c r="F64" s="175"/>
      <c r="G64" s="175"/>
      <c r="H64" s="175">
        <f>'将来負担比率（分子）の構造'!K$43</f>
        <v>2271</v>
      </c>
      <c r="I64" s="175"/>
      <c r="J64" s="175"/>
      <c r="K64" s="175">
        <f>'将来負担比率（分子）の構造'!L$43</f>
        <v>2492</v>
      </c>
      <c r="L64" s="175"/>
      <c r="M64" s="175"/>
      <c r="N64" s="175">
        <f>'将来負担比率（分子）の構造'!M$43</f>
        <v>2405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8569</v>
      </c>
      <c r="C66" s="175"/>
      <c r="D66" s="175"/>
      <c r="E66" s="175">
        <f>'将来負担比率（分子）の構造'!J$41</f>
        <v>8335</v>
      </c>
      <c r="F66" s="175"/>
      <c r="G66" s="175"/>
      <c r="H66" s="175">
        <f>'将来負担比率（分子）の構造'!K$41</f>
        <v>8107</v>
      </c>
      <c r="I66" s="175"/>
      <c r="J66" s="175"/>
      <c r="K66" s="175">
        <f>'将来負担比率（分子）の構造'!L$41</f>
        <v>7880</v>
      </c>
      <c r="L66" s="175"/>
      <c r="M66" s="175"/>
      <c r="N66" s="175">
        <f>'将来負担比率（分子）の構造'!M$41</f>
        <v>7401</v>
      </c>
      <c r="O66" s="175"/>
      <c r="P66" s="175"/>
    </row>
    <row r="67" spans="1:16" x14ac:dyDescent="0.15">
      <c r="A67" s="175" t="s">
        <v>77</v>
      </c>
      <c r="B67" s="175" t="e">
        <f>NA()</f>
        <v>#N/A</v>
      </c>
      <c r="C67" s="175">
        <f>IF(ISNUMBER('将来負担比率（分子）の構造'!I$53), IF('将来負担比率（分子）の構造'!I$53 &lt; 0, 0, '将来負担比率（分子）の構造'!I$53), NA())</f>
        <v>3143</v>
      </c>
      <c r="D67" s="175" t="e">
        <f>NA()</f>
        <v>#N/A</v>
      </c>
      <c r="E67" s="175" t="e">
        <f>NA()</f>
        <v>#N/A</v>
      </c>
      <c r="F67" s="175">
        <f>IF(ISNUMBER('将来負担比率（分子）の構造'!J$53), IF('将来負担比率（分子）の構造'!J$53 &lt; 0, 0, '将来負担比率（分子）の構造'!J$53), NA())</f>
        <v>3125</v>
      </c>
      <c r="G67" s="175" t="e">
        <f>NA()</f>
        <v>#N/A</v>
      </c>
      <c r="H67" s="175" t="e">
        <f>NA()</f>
        <v>#N/A</v>
      </c>
      <c r="I67" s="175">
        <f>IF(ISNUMBER('将来負担比率（分子）の構造'!K$53), IF('将来負担比率（分子）の構造'!K$53 &lt; 0, 0, '将来負担比率（分子）の構造'!K$53), NA())</f>
        <v>2686</v>
      </c>
      <c r="J67" s="175" t="e">
        <f>NA()</f>
        <v>#N/A</v>
      </c>
      <c r="K67" s="175" t="e">
        <f>NA()</f>
        <v>#N/A</v>
      </c>
      <c r="L67" s="175">
        <f>IF(ISNUMBER('将来負担比率（分子）の構造'!L$53), IF('将来負担比率（分子）の構造'!L$53 &lt; 0, 0, '将来負担比率（分子）の構造'!L$53), NA())</f>
        <v>2580</v>
      </c>
      <c r="M67" s="175" t="e">
        <f>NA()</f>
        <v>#N/A</v>
      </c>
      <c r="N67" s="175" t="e">
        <f>NA()</f>
        <v>#N/A</v>
      </c>
      <c r="O67" s="175">
        <f>IF(ISNUMBER('将来負担比率（分子）の構造'!M$53), IF('将来負担比率（分子）の構造'!M$53 &lt; 0, 0, '将来負担比率（分子）の構造'!M$53), NA())</f>
        <v>2212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699</v>
      </c>
      <c r="C72" s="179">
        <f>基金残高に係る経年分析!G55</f>
        <v>799</v>
      </c>
      <c r="D72" s="179">
        <f>基金残高に係る経年分析!H55</f>
        <v>899</v>
      </c>
    </row>
    <row r="73" spans="1:16" x14ac:dyDescent="0.15">
      <c r="A73" s="178" t="s">
        <v>80</v>
      </c>
      <c r="B73" s="179">
        <f>基金残高に係る経年分析!F56</f>
        <v>86</v>
      </c>
      <c r="C73" s="179">
        <f>基金残高に係る経年分析!G56</f>
        <v>135</v>
      </c>
      <c r="D73" s="179">
        <f>基金残高に係る経年分析!H56</f>
        <v>141</v>
      </c>
    </row>
    <row r="74" spans="1:16" x14ac:dyDescent="0.15">
      <c r="A74" s="178" t="s">
        <v>81</v>
      </c>
      <c r="B74" s="179">
        <f>基金残高に係る経年分析!F57</f>
        <v>543</v>
      </c>
      <c r="C74" s="179">
        <f>基金残高に係る経年分析!G57</f>
        <v>640</v>
      </c>
      <c r="D74" s="179">
        <f>基金残高に係る経年分析!H57</f>
        <v>645</v>
      </c>
    </row>
  </sheetData>
  <sheetProtection algorithmName="SHA-512" hashValue="bKe2rRGkC80hoBDgcyYbdeftbW5jI3J3QaUZF2Psw3BpY5y3GjmnjukZb5GSX8Y/LI17P+tl1XjIE+pVA9Vm7A==" saltValue="IAIOXml8H7FGSWBJ90WE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1193984</v>
      </c>
      <c r="S5" s="613"/>
      <c r="T5" s="613"/>
      <c r="U5" s="613"/>
      <c r="V5" s="613"/>
      <c r="W5" s="613"/>
      <c r="X5" s="613"/>
      <c r="Y5" s="614"/>
      <c r="Z5" s="615">
        <v>14.9</v>
      </c>
      <c r="AA5" s="615"/>
      <c r="AB5" s="615"/>
      <c r="AC5" s="615"/>
      <c r="AD5" s="616">
        <v>1193984</v>
      </c>
      <c r="AE5" s="616"/>
      <c r="AF5" s="616"/>
      <c r="AG5" s="616"/>
      <c r="AH5" s="616"/>
      <c r="AI5" s="616"/>
      <c r="AJ5" s="616"/>
      <c r="AK5" s="616"/>
      <c r="AL5" s="617">
        <v>26.7</v>
      </c>
      <c r="AM5" s="618"/>
      <c r="AN5" s="618"/>
      <c r="AO5" s="619"/>
      <c r="AP5" s="609" t="s">
        <v>235</v>
      </c>
      <c r="AQ5" s="610"/>
      <c r="AR5" s="610"/>
      <c r="AS5" s="610"/>
      <c r="AT5" s="610"/>
      <c r="AU5" s="610"/>
      <c r="AV5" s="610"/>
      <c r="AW5" s="610"/>
      <c r="AX5" s="610"/>
      <c r="AY5" s="610"/>
      <c r="AZ5" s="610"/>
      <c r="BA5" s="610"/>
      <c r="BB5" s="610"/>
      <c r="BC5" s="610"/>
      <c r="BD5" s="610"/>
      <c r="BE5" s="610"/>
      <c r="BF5" s="611"/>
      <c r="BG5" s="623">
        <v>1192420</v>
      </c>
      <c r="BH5" s="624"/>
      <c r="BI5" s="624"/>
      <c r="BJ5" s="624"/>
      <c r="BK5" s="624"/>
      <c r="BL5" s="624"/>
      <c r="BM5" s="624"/>
      <c r="BN5" s="625"/>
      <c r="BO5" s="626">
        <v>99.9</v>
      </c>
      <c r="BP5" s="626"/>
      <c r="BQ5" s="626"/>
      <c r="BR5" s="626"/>
      <c r="BS5" s="627" t="s">
        <v>133</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90760</v>
      </c>
      <c r="S6" s="624"/>
      <c r="T6" s="624"/>
      <c r="U6" s="624"/>
      <c r="V6" s="624"/>
      <c r="W6" s="624"/>
      <c r="X6" s="624"/>
      <c r="Y6" s="625"/>
      <c r="Z6" s="626">
        <v>1.1000000000000001</v>
      </c>
      <c r="AA6" s="626"/>
      <c r="AB6" s="626"/>
      <c r="AC6" s="626"/>
      <c r="AD6" s="627">
        <v>90760</v>
      </c>
      <c r="AE6" s="627"/>
      <c r="AF6" s="627"/>
      <c r="AG6" s="627"/>
      <c r="AH6" s="627"/>
      <c r="AI6" s="627"/>
      <c r="AJ6" s="627"/>
      <c r="AK6" s="627"/>
      <c r="AL6" s="628">
        <v>2</v>
      </c>
      <c r="AM6" s="629"/>
      <c r="AN6" s="629"/>
      <c r="AO6" s="630"/>
      <c r="AP6" s="620" t="s">
        <v>240</v>
      </c>
      <c r="AQ6" s="621"/>
      <c r="AR6" s="621"/>
      <c r="AS6" s="621"/>
      <c r="AT6" s="621"/>
      <c r="AU6" s="621"/>
      <c r="AV6" s="621"/>
      <c r="AW6" s="621"/>
      <c r="AX6" s="621"/>
      <c r="AY6" s="621"/>
      <c r="AZ6" s="621"/>
      <c r="BA6" s="621"/>
      <c r="BB6" s="621"/>
      <c r="BC6" s="621"/>
      <c r="BD6" s="621"/>
      <c r="BE6" s="621"/>
      <c r="BF6" s="622"/>
      <c r="BG6" s="623">
        <v>1192420</v>
      </c>
      <c r="BH6" s="624"/>
      <c r="BI6" s="624"/>
      <c r="BJ6" s="624"/>
      <c r="BK6" s="624"/>
      <c r="BL6" s="624"/>
      <c r="BM6" s="624"/>
      <c r="BN6" s="625"/>
      <c r="BO6" s="626">
        <v>99.9</v>
      </c>
      <c r="BP6" s="626"/>
      <c r="BQ6" s="626"/>
      <c r="BR6" s="626"/>
      <c r="BS6" s="627" t="s">
        <v>141</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87081</v>
      </c>
      <c r="CS6" s="624"/>
      <c r="CT6" s="624"/>
      <c r="CU6" s="624"/>
      <c r="CV6" s="624"/>
      <c r="CW6" s="624"/>
      <c r="CX6" s="624"/>
      <c r="CY6" s="625"/>
      <c r="CZ6" s="617">
        <v>1.2</v>
      </c>
      <c r="DA6" s="618"/>
      <c r="DB6" s="618"/>
      <c r="DC6" s="634"/>
      <c r="DD6" s="632" t="s">
        <v>133</v>
      </c>
      <c r="DE6" s="624"/>
      <c r="DF6" s="624"/>
      <c r="DG6" s="624"/>
      <c r="DH6" s="624"/>
      <c r="DI6" s="624"/>
      <c r="DJ6" s="624"/>
      <c r="DK6" s="624"/>
      <c r="DL6" s="624"/>
      <c r="DM6" s="624"/>
      <c r="DN6" s="624"/>
      <c r="DO6" s="624"/>
      <c r="DP6" s="625"/>
      <c r="DQ6" s="632">
        <v>87081</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284</v>
      </c>
      <c r="S7" s="624"/>
      <c r="T7" s="624"/>
      <c r="U7" s="624"/>
      <c r="V7" s="624"/>
      <c r="W7" s="624"/>
      <c r="X7" s="624"/>
      <c r="Y7" s="625"/>
      <c r="Z7" s="626">
        <v>0</v>
      </c>
      <c r="AA7" s="626"/>
      <c r="AB7" s="626"/>
      <c r="AC7" s="626"/>
      <c r="AD7" s="627">
        <v>284</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529050</v>
      </c>
      <c r="BH7" s="624"/>
      <c r="BI7" s="624"/>
      <c r="BJ7" s="624"/>
      <c r="BK7" s="624"/>
      <c r="BL7" s="624"/>
      <c r="BM7" s="624"/>
      <c r="BN7" s="625"/>
      <c r="BO7" s="626">
        <v>44.3</v>
      </c>
      <c r="BP7" s="626"/>
      <c r="BQ7" s="626"/>
      <c r="BR7" s="626"/>
      <c r="BS7" s="627" t="s">
        <v>133</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1242061</v>
      </c>
      <c r="CS7" s="624"/>
      <c r="CT7" s="624"/>
      <c r="CU7" s="624"/>
      <c r="CV7" s="624"/>
      <c r="CW7" s="624"/>
      <c r="CX7" s="624"/>
      <c r="CY7" s="625"/>
      <c r="CZ7" s="626">
        <v>16.899999999999999</v>
      </c>
      <c r="DA7" s="626"/>
      <c r="DB7" s="626"/>
      <c r="DC7" s="626"/>
      <c r="DD7" s="632">
        <v>71303</v>
      </c>
      <c r="DE7" s="624"/>
      <c r="DF7" s="624"/>
      <c r="DG7" s="624"/>
      <c r="DH7" s="624"/>
      <c r="DI7" s="624"/>
      <c r="DJ7" s="624"/>
      <c r="DK7" s="624"/>
      <c r="DL7" s="624"/>
      <c r="DM7" s="624"/>
      <c r="DN7" s="624"/>
      <c r="DO7" s="624"/>
      <c r="DP7" s="625"/>
      <c r="DQ7" s="632">
        <v>885808</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2514</v>
      </c>
      <c r="S8" s="624"/>
      <c r="T8" s="624"/>
      <c r="U8" s="624"/>
      <c r="V8" s="624"/>
      <c r="W8" s="624"/>
      <c r="X8" s="624"/>
      <c r="Y8" s="625"/>
      <c r="Z8" s="626">
        <v>0</v>
      </c>
      <c r="AA8" s="626"/>
      <c r="AB8" s="626"/>
      <c r="AC8" s="626"/>
      <c r="AD8" s="627">
        <v>2514</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12518</v>
      </c>
      <c r="BH8" s="624"/>
      <c r="BI8" s="624"/>
      <c r="BJ8" s="624"/>
      <c r="BK8" s="624"/>
      <c r="BL8" s="624"/>
      <c r="BM8" s="624"/>
      <c r="BN8" s="625"/>
      <c r="BO8" s="626">
        <v>1</v>
      </c>
      <c r="BP8" s="626"/>
      <c r="BQ8" s="626"/>
      <c r="BR8" s="626"/>
      <c r="BS8" s="627" t="s">
        <v>133</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1330007</v>
      </c>
      <c r="CS8" s="624"/>
      <c r="CT8" s="624"/>
      <c r="CU8" s="624"/>
      <c r="CV8" s="624"/>
      <c r="CW8" s="624"/>
      <c r="CX8" s="624"/>
      <c r="CY8" s="625"/>
      <c r="CZ8" s="626">
        <v>18.100000000000001</v>
      </c>
      <c r="DA8" s="626"/>
      <c r="DB8" s="626"/>
      <c r="DC8" s="626"/>
      <c r="DD8" s="632">
        <v>467</v>
      </c>
      <c r="DE8" s="624"/>
      <c r="DF8" s="624"/>
      <c r="DG8" s="624"/>
      <c r="DH8" s="624"/>
      <c r="DI8" s="624"/>
      <c r="DJ8" s="624"/>
      <c r="DK8" s="624"/>
      <c r="DL8" s="624"/>
      <c r="DM8" s="624"/>
      <c r="DN8" s="624"/>
      <c r="DO8" s="624"/>
      <c r="DP8" s="625"/>
      <c r="DQ8" s="632">
        <v>814229</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1787</v>
      </c>
      <c r="S9" s="624"/>
      <c r="T9" s="624"/>
      <c r="U9" s="624"/>
      <c r="V9" s="624"/>
      <c r="W9" s="624"/>
      <c r="X9" s="624"/>
      <c r="Y9" s="625"/>
      <c r="Z9" s="626">
        <v>0</v>
      </c>
      <c r="AA9" s="626"/>
      <c r="AB9" s="626"/>
      <c r="AC9" s="626"/>
      <c r="AD9" s="627">
        <v>1787</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289788</v>
      </c>
      <c r="BH9" s="624"/>
      <c r="BI9" s="624"/>
      <c r="BJ9" s="624"/>
      <c r="BK9" s="624"/>
      <c r="BL9" s="624"/>
      <c r="BM9" s="624"/>
      <c r="BN9" s="625"/>
      <c r="BO9" s="626">
        <v>24.3</v>
      </c>
      <c r="BP9" s="626"/>
      <c r="BQ9" s="626"/>
      <c r="BR9" s="626"/>
      <c r="BS9" s="627" t="s">
        <v>250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692384</v>
      </c>
      <c r="CS9" s="624"/>
      <c r="CT9" s="624"/>
      <c r="CU9" s="624"/>
      <c r="CV9" s="624"/>
      <c r="CW9" s="624"/>
      <c r="CX9" s="624"/>
      <c r="CY9" s="625"/>
      <c r="CZ9" s="626">
        <v>9.4</v>
      </c>
      <c r="DA9" s="626"/>
      <c r="DB9" s="626"/>
      <c r="DC9" s="626"/>
      <c r="DD9" s="632">
        <v>2567</v>
      </c>
      <c r="DE9" s="624"/>
      <c r="DF9" s="624"/>
      <c r="DG9" s="624"/>
      <c r="DH9" s="624"/>
      <c r="DI9" s="624"/>
      <c r="DJ9" s="624"/>
      <c r="DK9" s="624"/>
      <c r="DL9" s="624"/>
      <c r="DM9" s="624"/>
      <c r="DN9" s="624"/>
      <c r="DO9" s="624"/>
      <c r="DP9" s="625"/>
      <c r="DQ9" s="632">
        <v>632481</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133</v>
      </c>
      <c r="AA10" s="626"/>
      <c r="AB10" s="626"/>
      <c r="AC10" s="626"/>
      <c r="AD10" s="627" t="s">
        <v>141</v>
      </c>
      <c r="AE10" s="627"/>
      <c r="AF10" s="627"/>
      <c r="AG10" s="627"/>
      <c r="AH10" s="627"/>
      <c r="AI10" s="627"/>
      <c r="AJ10" s="627"/>
      <c r="AK10" s="627"/>
      <c r="AL10" s="628" t="s">
        <v>133</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24056</v>
      </c>
      <c r="BH10" s="624"/>
      <c r="BI10" s="624"/>
      <c r="BJ10" s="624"/>
      <c r="BK10" s="624"/>
      <c r="BL10" s="624"/>
      <c r="BM10" s="624"/>
      <c r="BN10" s="625"/>
      <c r="BO10" s="626">
        <v>2</v>
      </c>
      <c r="BP10" s="626"/>
      <c r="BQ10" s="626"/>
      <c r="BR10" s="626"/>
      <c r="BS10" s="627" t="s">
        <v>133</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4771</v>
      </c>
      <c r="CS10" s="624"/>
      <c r="CT10" s="624"/>
      <c r="CU10" s="624"/>
      <c r="CV10" s="624"/>
      <c r="CW10" s="624"/>
      <c r="CX10" s="624"/>
      <c r="CY10" s="625"/>
      <c r="CZ10" s="626">
        <v>0.1</v>
      </c>
      <c r="DA10" s="626"/>
      <c r="DB10" s="626"/>
      <c r="DC10" s="626"/>
      <c r="DD10" s="632" t="s">
        <v>141</v>
      </c>
      <c r="DE10" s="624"/>
      <c r="DF10" s="624"/>
      <c r="DG10" s="624"/>
      <c r="DH10" s="624"/>
      <c r="DI10" s="624"/>
      <c r="DJ10" s="624"/>
      <c r="DK10" s="624"/>
      <c r="DL10" s="624"/>
      <c r="DM10" s="624"/>
      <c r="DN10" s="624"/>
      <c r="DO10" s="624"/>
      <c r="DP10" s="625"/>
      <c r="DQ10" s="632">
        <v>946</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187720</v>
      </c>
      <c r="S11" s="624"/>
      <c r="T11" s="624"/>
      <c r="U11" s="624"/>
      <c r="V11" s="624"/>
      <c r="W11" s="624"/>
      <c r="X11" s="624"/>
      <c r="Y11" s="625"/>
      <c r="Z11" s="628">
        <v>2.2999999999999998</v>
      </c>
      <c r="AA11" s="629"/>
      <c r="AB11" s="629"/>
      <c r="AC11" s="635"/>
      <c r="AD11" s="632">
        <v>187720</v>
      </c>
      <c r="AE11" s="624"/>
      <c r="AF11" s="624"/>
      <c r="AG11" s="624"/>
      <c r="AH11" s="624"/>
      <c r="AI11" s="624"/>
      <c r="AJ11" s="624"/>
      <c r="AK11" s="625"/>
      <c r="AL11" s="628">
        <v>4.2</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202688</v>
      </c>
      <c r="BH11" s="624"/>
      <c r="BI11" s="624"/>
      <c r="BJ11" s="624"/>
      <c r="BK11" s="624"/>
      <c r="BL11" s="624"/>
      <c r="BM11" s="624"/>
      <c r="BN11" s="625"/>
      <c r="BO11" s="626">
        <v>17</v>
      </c>
      <c r="BP11" s="626"/>
      <c r="BQ11" s="626"/>
      <c r="BR11" s="626"/>
      <c r="BS11" s="627" t="s">
        <v>250</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262654</v>
      </c>
      <c r="CS11" s="624"/>
      <c r="CT11" s="624"/>
      <c r="CU11" s="624"/>
      <c r="CV11" s="624"/>
      <c r="CW11" s="624"/>
      <c r="CX11" s="624"/>
      <c r="CY11" s="625"/>
      <c r="CZ11" s="626">
        <v>3.6</v>
      </c>
      <c r="DA11" s="626"/>
      <c r="DB11" s="626"/>
      <c r="DC11" s="626"/>
      <c r="DD11" s="632">
        <v>27708</v>
      </c>
      <c r="DE11" s="624"/>
      <c r="DF11" s="624"/>
      <c r="DG11" s="624"/>
      <c r="DH11" s="624"/>
      <c r="DI11" s="624"/>
      <c r="DJ11" s="624"/>
      <c r="DK11" s="624"/>
      <c r="DL11" s="624"/>
      <c r="DM11" s="624"/>
      <c r="DN11" s="624"/>
      <c r="DO11" s="624"/>
      <c r="DP11" s="625"/>
      <c r="DQ11" s="632">
        <v>166738</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250</v>
      </c>
      <c r="AA12" s="626"/>
      <c r="AB12" s="626"/>
      <c r="AC12" s="626"/>
      <c r="AD12" s="627" t="s">
        <v>250</v>
      </c>
      <c r="AE12" s="627"/>
      <c r="AF12" s="627"/>
      <c r="AG12" s="627"/>
      <c r="AH12" s="627"/>
      <c r="AI12" s="627"/>
      <c r="AJ12" s="627"/>
      <c r="AK12" s="627"/>
      <c r="AL12" s="628" t="s">
        <v>250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583014</v>
      </c>
      <c r="BH12" s="624"/>
      <c r="BI12" s="624"/>
      <c r="BJ12" s="624"/>
      <c r="BK12" s="624"/>
      <c r="BL12" s="624"/>
      <c r="BM12" s="624"/>
      <c r="BN12" s="625"/>
      <c r="BO12" s="626">
        <v>48.8</v>
      </c>
      <c r="BP12" s="626"/>
      <c r="BQ12" s="626"/>
      <c r="BR12" s="626"/>
      <c r="BS12" s="627" t="s">
        <v>141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484306</v>
      </c>
      <c r="CS12" s="624"/>
      <c r="CT12" s="624"/>
      <c r="CU12" s="624"/>
      <c r="CV12" s="624"/>
      <c r="CW12" s="624"/>
      <c r="CX12" s="624"/>
      <c r="CY12" s="625"/>
      <c r="CZ12" s="626">
        <v>6.6</v>
      </c>
      <c r="DA12" s="626"/>
      <c r="DB12" s="626"/>
      <c r="DC12" s="626"/>
      <c r="DD12" s="632">
        <v>42181</v>
      </c>
      <c r="DE12" s="624"/>
      <c r="DF12" s="624"/>
      <c r="DG12" s="624"/>
      <c r="DH12" s="624"/>
      <c r="DI12" s="624"/>
      <c r="DJ12" s="624"/>
      <c r="DK12" s="624"/>
      <c r="DL12" s="624"/>
      <c r="DM12" s="624"/>
      <c r="DN12" s="624"/>
      <c r="DO12" s="624"/>
      <c r="DP12" s="625"/>
      <c r="DQ12" s="632">
        <v>335813</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133</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544438</v>
      </c>
      <c r="BH13" s="624"/>
      <c r="BI13" s="624"/>
      <c r="BJ13" s="624"/>
      <c r="BK13" s="624"/>
      <c r="BL13" s="624"/>
      <c r="BM13" s="624"/>
      <c r="BN13" s="625"/>
      <c r="BO13" s="626">
        <v>45.6</v>
      </c>
      <c r="BP13" s="626"/>
      <c r="BQ13" s="626"/>
      <c r="BR13" s="626"/>
      <c r="BS13" s="627" t="s">
        <v>133</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1211870</v>
      </c>
      <c r="CS13" s="624"/>
      <c r="CT13" s="624"/>
      <c r="CU13" s="624"/>
      <c r="CV13" s="624"/>
      <c r="CW13" s="624"/>
      <c r="CX13" s="624"/>
      <c r="CY13" s="625"/>
      <c r="CZ13" s="626">
        <v>16.5</v>
      </c>
      <c r="DA13" s="626"/>
      <c r="DB13" s="626"/>
      <c r="DC13" s="626"/>
      <c r="DD13" s="632">
        <v>189886</v>
      </c>
      <c r="DE13" s="624"/>
      <c r="DF13" s="624"/>
      <c r="DG13" s="624"/>
      <c r="DH13" s="624"/>
      <c r="DI13" s="624"/>
      <c r="DJ13" s="624"/>
      <c r="DK13" s="624"/>
      <c r="DL13" s="624"/>
      <c r="DM13" s="624"/>
      <c r="DN13" s="624"/>
      <c r="DO13" s="624"/>
      <c r="DP13" s="625"/>
      <c r="DQ13" s="632">
        <v>732185</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100</v>
      </c>
      <c r="S14" s="624"/>
      <c r="T14" s="624"/>
      <c r="U14" s="624"/>
      <c r="V14" s="624"/>
      <c r="W14" s="624"/>
      <c r="X14" s="624"/>
      <c r="Y14" s="625"/>
      <c r="Z14" s="626">
        <v>0</v>
      </c>
      <c r="AA14" s="626"/>
      <c r="AB14" s="626"/>
      <c r="AC14" s="626"/>
      <c r="AD14" s="627">
        <v>100</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25500</v>
      </c>
      <c r="BH14" s="624"/>
      <c r="BI14" s="624"/>
      <c r="BJ14" s="624"/>
      <c r="BK14" s="624"/>
      <c r="BL14" s="624"/>
      <c r="BM14" s="624"/>
      <c r="BN14" s="625"/>
      <c r="BO14" s="626">
        <v>2.1</v>
      </c>
      <c r="BP14" s="626"/>
      <c r="BQ14" s="626"/>
      <c r="BR14" s="626"/>
      <c r="BS14" s="627" t="s">
        <v>133</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323770</v>
      </c>
      <c r="CS14" s="624"/>
      <c r="CT14" s="624"/>
      <c r="CU14" s="624"/>
      <c r="CV14" s="624"/>
      <c r="CW14" s="624"/>
      <c r="CX14" s="624"/>
      <c r="CY14" s="625"/>
      <c r="CZ14" s="626">
        <v>4.4000000000000004</v>
      </c>
      <c r="DA14" s="626"/>
      <c r="DB14" s="626"/>
      <c r="DC14" s="626"/>
      <c r="DD14" s="632">
        <v>32294</v>
      </c>
      <c r="DE14" s="624"/>
      <c r="DF14" s="624"/>
      <c r="DG14" s="624"/>
      <c r="DH14" s="624"/>
      <c r="DI14" s="624"/>
      <c r="DJ14" s="624"/>
      <c r="DK14" s="624"/>
      <c r="DL14" s="624"/>
      <c r="DM14" s="624"/>
      <c r="DN14" s="624"/>
      <c r="DO14" s="624"/>
      <c r="DP14" s="625"/>
      <c r="DQ14" s="632">
        <v>286570</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133</v>
      </c>
      <c r="AA15" s="626"/>
      <c r="AB15" s="626"/>
      <c r="AC15" s="626"/>
      <c r="AD15" s="627" t="s">
        <v>133</v>
      </c>
      <c r="AE15" s="627"/>
      <c r="AF15" s="627"/>
      <c r="AG15" s="627"/>
      <c r="AH15" s="627"/>
      <c r="AI15" s="627"/>
      <c r="AJ15" s="627"/>
      <c r="AK15" s="627"/>
      <c r="AL15" s="628" t="s">
        <v>141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54856</v>
      </c>
      <c r="BH15" s="624"/>
      <c r="BI15" s="624"/>
      <c r="BJ15" s="624"/>
      <c r="BK15" s="624"/>
      <c r="BL15" s="624"/>
      <c r="BM15" s="624"/>
      <c r="BN15" s="625"/>
      <c r="BO15" s="626">
        <v>4.5999999999999996</v>
      </c>
      <c r="BP15" s="626"/>
      <c r="BQ15" s="626"/>
      <c r="BR15" s="626"/>
      <c r="BS15" s="627" t="s">
        <v>133</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527732</v>
      </c>
      <c r="CS15" s="624"/>
      <c r="CT15" s="624"/>
      <c r="CU15" s="624"/>
      <c r="CV15" s="624"/>
      <c r="CW15" s="624"/>
      <c r="CX15" s="624"/>
      <c r="CY15" s="625"/>
      <c r="CZ15" s="626">
        <v>7.2</v>
      </c>
      <c r="DA15" s="626"/>
      <c r="DB15" s="626"/>
      <c r="DC15" s="626"/>
      <c r="DD15" s="632">
        <v>22220</v>
      </c>
      <c r="DE15" s="624"/>
      <c r="DF15" s="624"/>
      <c r="DG15" s="624"/>
      <c r="DH15" s="624"/>
      <c r="DI15" s="624"/>
      <c r="DJ15" s="624"/>
      <c r="DK15" s="624"/>
      <c r="DL15" s="624"/>
      <c r="DM15" s="624"/>
      <c r="DN15" s="624"/>
      <c r="DO15" s="624"/>
      <c r="DP15" s="625"/>
      <c r="DQ15" s="632">
        <v>453132</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5923</v>
      </c>
      <c r="S16" s="624"/>
      <c r="T16" s="624"/>
      <c r="U16" s="624"/>
      <c r="V16" s="624"/>
      <c r="W16" s="624"/>
      <c r="X16" s="624"/>
      <c r="Y16" s="625"/>
      <c r="Z16" s="626">
        <v>0.1</v>
      </c>
      <c r="AA16" s="626"/>
      <c r="AB16" s="626"/>
      <c r="AC16" s="626"/>
      <c r="AD16" s="627">
        <v>5923</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133</v>
      </c>
      <c r="BH16" s="624"/>
      <c r="BI16" s="624"/>
      <c r="BJ16" s="624"/>
      <c r="BK16" s="624"/>
      <c r="BL16" s="624"/>
      <c r="BM16" s="624"/>
      <c r="BN16" s="625"/>
      <c r="BO16" s="626" t="s">
        <v>141</v>
      </c>
      <c r="BP16" s="626"/>
      <c r="BQ16" s="626"/>
      <c r="BR16" s="626"/>
      <c r="BS16" s="627" t="s">
        <v>133</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231304</v>
      </c>
      <c r="CS16" s="624"/>
      <c r="CT16" s="624"/>
      <c r="CU16" s="624"/>
      <c r="CV16" s="624"/>
      <c r="CW16" s="624"/>
      <c r="CX16" s="624"/>
      <c r="CY16" s="625"/>
      <c r="CZ16" s="626">
        <v>3.2</v>
      </c>
      <c r="DA16" s="626"/>
      <c r="DB16" s="626"/>
      <c r="DC16" s="626"/>
      <c r="DD16" s="632" t="s">
        <v>133</v>
      </c>
      <c r="DE16" s="624"/>
      <c r="DF16" s="624"/>
      <c r="DG16" s="624"/>
      <c r="DH16" s="624"/>
      <c r="DI16" s="624"/>
      <c r="DJ16" s="624"/>
      <c r="DK16" s="624"/>
      <c r="DL16" s="624"/>
      <c r="DM16" s="624"/>
      <c r="DN16" s="624"/>
      <c r="DO16" s="624"/>
      <c r="DP16" s="625"/>
      <c r="DQ16" s="632">
        <v>72335</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14543</v>
      </c>
      <c r="S17" s="624"/>
      <c r="T17" s="624"/>
      <c r="U17" s="624"/>
      <c r="V17" s="624"/>
      <c r="W17" s="624"/>
      <c r="X17" s="624"/>
      <c r="Y17" s="625"/>
      <c r="Z17" s="626">
        <v>0.2</v>
      </c>
      <c r="AA17" s="626"/>
      <c r="AB17" s="626"/>
      <c r="AC17" s="626"/>
      <c r="AD17" s="627">
        <v>14543</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133</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941488</v>
      </c>
      <c r="CS17" s="624"/>
      <c r="CT17" s="624"/>
      <c r="CU17" s="624"/>
      <c r="CV17" s="624"/>
      <c r="CW17" s="624"/>
      <c r="CX17" s="624"/>
      <c r="CY17" s="625"/>
      <c r="CZ17" s="626">
        <v>12.8</v>
      </c>
      <c r="DA17" s="626"/>
      <c r="DB17" s="626"/>
      <c r="DC17" s="626"/>
      <c r="DD17" s="632" t="s">
        <v>133</v>
      </c>
      <c r="DE17" s="624"/>
      <c r="DF17" s="624"/>
      <c r="DG17" s="624"/>
      <c r="DH17" s="624"/>
      <c r="DI17" s="624"/>
      <c r="DJ17" s="624"/>
      <c r="DK17" s="624"/>
      <c r="DL17" s="624"/>
      <c r="DM17" s="624"/>
      <c r="DN17" s="624"/>
      <c r="DO17" s="624"/>
      <c r="DP17" s="625"/>
      <c r="DQ17" s="632">
        <v>935879</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3235</v>
      </c>
      <c r="S18" s="624"/>
      <c r="T18" s="624"/>
      <c r="U18" s="624"/>
      <c r="V18" s="624"/>
      <c r="W18" s="624"/>
      <c r="X18" s="624"/>
      <c r="Y18" s="625"/>
      <c r="Z18" s="626">
        <v>0</v>
      </c>
      <c r="AA18" s="626"/>
      <c r="AB18" s="626"/>
      <c r="AC18" s="626"/>
      <c r="AD18" s="627">
        <v>3235</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133</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133</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2892</v>
      </c>
      <c r="S19" s="624"/>
      <c r="T19" s="624"/>
      <c r="U19" s="624"/>
      <c r="V19" s="624"/>
      <c r="W19" s="624"/>
      <c r="X19" s="624"/>
      <c r="Y19" s="625"/>
      <c r="Z19" s="626">
        <v>0</v>
      </c>
      <c r="AA19" s="626"/>
      <c r="AB19" s="626"/>
      <c r="AC19" s="626"/>
      <c r="AD19" s="627">
        <v>2892</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1564</v>
      </c>
      <c r="BH19" s="624"/>
      <c r="BI19" s="624"/>
      <c r="BJ19" s="624"/>
      <c r="BK19" s="624"/>
      <c r="BL19" s="624"/>
      <c r="BM19" s="624"/>
      <c r="BN19" s="625"/>
      <c r="BO19" s="626">
        <v>0.1</v>
      </c>
      <c r="BP19" s="626"/>
      <c r="BQ19" s="626"/>
      <c r="BR19" s="626"/>
      <c r="BS19" s="627" t="s">
        <v>133</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133</v>
      </c>
      <c r="DA19" s="626"/>
      <c r="DB19" s="626"/>
      <c r="DC19" s="626"/>
      <c r="DD19" s="632" t="s">
        <v>133</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343</v>
      </c>
      <c r="S20" s="624"/>
      <c r="T20" s="624"/>
      <c r="U20" s="624"/>
      <c r="V20" s="624"/>
      <c r="W20" s="624"/>
      <c r="X20" s="624"/>
      <c r="Y20" s="625"/>
      <c r="Z20" s="626">
        <v>0</v>
      </c>
      <c r="AA20" s="626"/>
      <c r="AB20" s="626"/>
      <c r="AC20" s="626"/>
      <c r="AD20" s="627">
        <v>343</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1564</v>
      </c>
      <c r="BH20" s="624"/>
      <c r="BI20" s="624"/>
      <c r="BJ20" s="624"/>
      <c r="BK20" s="624"/>
      <c r="BL20" s="624"/>
      <c r="BM20" s="624"/>
      <c r="BN20" s="625"/>
      <c r="BO20" s="626">
        <v>0.1</v>
      </c>
      <c r="BP20" s="626"/>
      <c r="BQ20" s="626"/>
      <c r="BR20" s="626"/>
      <c r="BS20" s="627" t="s">
        <v>133</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7339428</v>
      </c>
      <c r="CS20" s="624"/>
      <c r="CT20" s="624"/>
      <c r="CU20" s="624"/>
      <c r="CV20" s="624"/>
      <c r="CW20" s="624"/>
      <c r="CX20" s="624"/>
      <c r="CY20" s="625"/>
      <c r="CZ20" s="626">
        <v>100</v>
      </c>
      <c r="DA20" s="626"/>
      <c r="DB20" s="626"/>
      <c r="DC20" s="626"/>
      <c r="DD20" s="632">
        <v>388626</v>
      </c>
      <c r="DE20" s="624"/>
      <c r="DF20" s="624"/>
      <c r="DG20" s="624"/>
      <c r="DH20" s="624"/>
      <c r="DI20" s="624"/>
      <c r="DJ20" s="624"/>
      <c r="DK20" s="624"/>
      <c r="DL20" s="624"/>
      <c r="DM20" s="624"/>
      <c r="DN20" s="624"/>
      <c r="DO20" s="624"/>
      <c r="DP20" s="625"/>
      <c r="DQ20" s="632">
        <v>5403197</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3753029</v>
      </c>
      <c r="S21" s="624"/>
      <c r="T21" s="624"/>
      <c r="U21" s="624"/>
      <c r="V21" s="624"/>
      <c r="W21" s="624"/>
      <c r="X21" s="624"/>
      <c r="Y21" s="625"/>
      <c r="Z21" s="626">
        <v>46.8</v>
      </c>
      <c r="AA21" s="626"/>
      <c r="AB21" s="626"/>
      <c r="AC21" s="626"/>
      <c r="AD21" s="627">
        <v>2948044</v>
      </c>
      <c r="AE21" s="627"/>
      <c r="AF21" s="627"/>
      <c r="AG21" s="627"/>
      <c r="AH21" s="627"/>
      <c r="AI21" s="627"/>
      <c r="AJ21" s="627"/>
      <c r="AK21" s="627"/>
      <c r="AL21" s="628">
        <v>66</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1564</v>
      </c>
      <c r="BH21" s="624"/>
      <c r="BI21" s="624"/>
      <c r="BJ21" s="624"/>
      <c r="BK21" s="624"/>
      <c r="BL21" s="624"/>
      <c r="BM21" s="624"/>
      <c r="BN21" s="625"/>
      <c r="BO21" s="626">
        <v>0.1</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2948044</v>
      </c>
      <c r="S22" s="624"/>
      <c r="T22" s="624"/>
      <c r="U22" s="624"/>
      <c r="V22" s="624"/>
      <c r="W22" s="624"/>
      <c r="X22" s="624"/>
      <c r="Y22" s="625"/>
      <c r="Z22" s="626">
        <v>36.700000000000003</v>
      </c>
      <c r="AA22" s="626"/>
      <c r="AB22" s="626"/>
      <c r="AC22" s="626"/>
      <c r="AD22" s="627">
        <v>2948044</v>
      </c>
      <c r="AE22" s="627"/>
      <c r="AF22" s="627"/>
      <c r="AG22" s="627"/>
      <c r="AH22" s="627"/>
      <c r="AI22" s="627"/>
      <c r="AJ22" s="627"/>
      <c r="AK22" s="627"/>
      <c r="AL22" s="628">
        <v>66</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804985</v>
      </c>
      <c r="S23" s="624"/>
      <c r="T23" s="624"/>
      <c r="U23" s="624"/>
      <c r="V23" s="624"/>
      <c r="W23" s="624"/>
      <c r="X23" s="624"/>
      <c r="Y23" s="625"/>
      <c r="Z23" s="626">
        <v>10</v>
      </c>
      <c r="AA23" s="626"/>
      <c r="AB23" s="626"/>
      <c r="AC23" s="626"/>
      <c r="AD23" s="627" t="s">
        <v>141</v>
      </c>
      <c r="AE23" s="627"/>
      <c r="AF23" s="627"/>
      <c r="AG23" s="627"/>
      <c r="AH23" s="627"/>
      <c r="AI23" s="627"/>
      <c r="AJ23" s="627"/>
      <c r="AK23" s="627"/>
      <c r="AL23" s="628" t="s">
        <v>250</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133</v>
      </c>
      <c r="BH23" s="624"/>
      <c r="BI23" s="624"/>
      <c r="BJ23" s="624"/>
      <c r="BK23" s="624"/>
      <c r="BL23" s="624"/>
      <c r="BM23" s="624"/>
      <c r="BN23" s="625"/>
      <c r="BO23" s="626" t="s">
        <v>141</v>
      </c>
      <c r="BP23" s="626"/>
      <c r="BQ23" s="626"/>
      <c r="BR23" s="626"/>
      <c r="BS23" s="627" t="s">
        <v>133</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133</v>
      </c>
      <c r="S24" s="624"/>
      <c r="T24" s="624"/>
      <c r="U24" s="624"/>
      <c r="V24" s="624"/>
      <c r="W24" s="624"/>
      <c r="X24" s="624"/>
      <c r="Y24" s="625"/>
      <c r="Z24" s="626" t="s">
        <v>250</v>
      </c>
      <c r="AA24" s="626"/>
      <c r="AB24" s="626"/>
      <c r="AC24" s="626"/>
      <c r="AD24" s="627" t="s">
        <v>133</v>
      </c>
      <c r="AE24" s="627"/>
      <c r="AF24" s="627"/>
      <c r="AG24" s="627"/>
      <c r="AH24" s="627"/>
      <c r="AI24" s="627"/>
      <c r="AJ24" s="627"/>
      <c r="AK24" s="627"/>
      <c r="AL24" s="628" t="s">
        <v>133</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250</v>
      </c>
      <c r="BH24" s="624"/>
      <c r="BI24" s="624"/>
      <c r="BJ24" s="624"/>
      <c r="BK24" s="624"/>
      <c r="BL24" s="624"/>
      <c r="BM24" s="624"/>
      <c r="BN24" s="625"/>
      <c r="BO24" s="626" t="s">
        <v>250</v>
      </c>
      <c r="BP24" s="626"/>
      <c r="BQ24" s="626"/>
      <c r="BR24" s="626"/>
      <c r="BS24" s="627" t="s">
        <v>250</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2502307</v>
      </c>
      <c r="CS24" s="613"/>
      <c r="CT24" s="613"/>
      <c r="CU24" s="613"/>
      <c r="CV24" s="613"/>
      <c r="CW24" s="613"/>
      <c r="CX24" s="613"/>
      <c r="CY24" s="614"/>
      <c r="CZ24" s="617">
        <v>34.1</v>
      </c>
      <c r="DA24" s="618"/>
      <c r="DB24" s="618"/>
      <c r="DC24" s="634"/>
      <c r="DD24" s="655">
        <v>2025730</v>
      </c>
      <c r="DE24" s="613"/>
      <c r="DF24" s="613"/>
      <c r="DG24" s="613"/>
      <c r="DH24" s="613"/>
      <c r="DI24" s="613"/>
      <c r="DJ24" s="613"/>
      <c r="DK24" s="614"/>
      <c r="DL24" s="655">
        <v>1958650</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5253879</v>
      </c>
      <c r="S25" s="624"/>
      <c r="T25" s="624"/>
      <c r="U25" s="624"/>
      <c r="V25" s="624"/>
      <c r="W25" s="624"/>
      <c r="X25" s="624"/>
      <c r="Y25" s="625"/>
      <c r="Z25" s="626">
        <v>65.5</v>
      </c>
      <c r="AA25" s="626"/>
      <c r="AB25" s="626"/>
      <c r="AC25" s="626"/>
      <c r="AD25" s="627">
        <v>4448894</v>
      </c>
      <c r="AE25" s="627"/>
      <c r="AF25" s="627"/>
      <c r="AG25" s="627"/>
      <c r="AH25" s="627"/>
      <c r="AI25" s="627"/>
      <c r="AJ25" s="627"/>
      <c r="AK25" s="627"/>
      <c r="AL25" s="628">
        <v>99.6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1030556</v>
      </c>
      <c r="CS25" s="656"/>
      <c r="CT25" s="656"/>
      <c r="CU25" s="656"/>
      <c r="CV25" s="656"/>
      <c r="CW25" s="656"/>
      <c r="CX25" s="656"/>
      <c r="CY25" s="657"/>
      <c r="CZ25" s="628">
        <v>14</v>
      </c>
      <c r="DA25" s="653"/>
      <c r="DB25" s="653"/>
      <c r="DC25" s="658"/>
      <c r="DD25" s="632">
        <v>946981</v>
      </c>
      <c r="DE25" s="656"/>
      <c r="DF25" s="656"/>
      <c r="DG25" s="656"/>
      <c r="DH25" s="656"/>
      <c r="DI25" s="656"/>
      <c r="DJ25" s="656"/>
      <c r="DK25" s="657"/>
      <c r="DL25" s="632">
        <v>881716</v>
      </c>
      <c r="DM25" s="656"/>
      <c r="DN25" s="656"/>
      <c r="DO25" s="656"/>
      <c r="DP25" s="656"/>
      <c r="DQ25" s="656"/>
      <c r="DR25" s="656"/>
      <c r="DS25" s="656"/>
      <c r="DT25" s="656"/>
      <c r="DU25" s="656"/>
      <c r="DV25" s="657"/>
      <c r="DW25" s="628">
        <v>19.5</v>
      </c>
      <c r="DX25" s="653"/>
      <c r="DY25" s="653"/>
      <c r="DZ25" s="653"/>
      <c r="EA25" s="653"/>
      <c r="EB25" s="653"/>
      <c r="EC25" s="654"/>
    </row>
    <row r="26" spans="2:133" ht="11.25" customHeight="1" x14ac:dyDescent="0.15">
      <c r="B26" s="620" t="s">
        <v>303</v>
      </c>
      <c r="C26" s="621"/>
      <c r="D26" s="621"/>
      <c r="E26" s="621"/>
      <c r="F26" s="621"/>
      <c r="G26" s="621"/>
      <c r="H26" s="621"/>
      <c r="I26" s="621"/>
      <c r="J26" s="621"/>
      <c r="K26" s="621"/>
      <c r="L26" s="621"/>
      <c r="M26" s="621"/>
      <c r="N26" s="621"/>
      <c r="O26" s="621"/>
      <c r="P26" s="621"/>
      <c r="Q26" s="622"/>
      <c r="R26" s="623">
        <v>973</v>
      </c>
      <c r="S26" s="624"/>
      <c r="T26" s="624"/>
      <c r="U26" s="624"/>
      <c r="V26" s="624"/>
      <c r="W26" s="624"/>
      <c r="X26" s="624"/>
      <c r="Y26" s="625"/>
      <c r="Z26" s="626">
        <v>0</v>
      </c>
      <c r="AA26" s="626"/>
      <c r="AB26" s="626"/>
      <c r="AC26" s="626"/>
      <c r="AD26" s="627">
        <v>973</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565539</v>
      </c>
      <c r="CS26" s="624"/>
      <c r="CT26" s="624"/>
      <c r="CU26" s="624"/>
      <c r="CV26" s="624"/>
      <c r="CW26" s="624"/>
      <c r="CX26" s="624"/>
      <c r="CY26" s="625"/>
      <c r="CZ26" s="628">
        <v>7.7</v>
      </c>
      <c r="DA26" s="653"/>
      <c r="DB26" s="653"/>
      <c r="DC26" s="658"/>
      <c r="DD26" s="632">
        <v>520634</v>
      </c>
      <c r="DE26" s="624"/>
      <c r="DF26" s="624"/>
      <c r="DG26" s="624"/>
      <c r="DH26" s="624"/>
      <c r="DI26" s="624"/>
      <c r="DJ26" s="624"/>
      <c r="DK26" s="625"/>
      <c r="DL26" s="632" t="s">
        <v>133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x14ac:dyDescent="0.15">
      <c r="B27" s="620" t="s">
        <v>306</v>
      </c>
      <c r="C27" s="621"/>
      <c r="D27" s="621"/>
      <c r="E27" s="621"/>
      <c r="F27" s="621"/>
      <c r="G27" s="621"/>
      <c r="H27" s="621"/>
      <c r="I27" s="621"/>
      <c r="J27" s="621"/>
      <c r="K27" s="621"/>
      <c r="L27" s="621"/>
      <c r="M27" s="621"/>
      <c r="N27" s="621"/>
      <c r="O27" s="621"/>
      <c r="P27" s="621"/>
      <c r="Q27" s="622"/>
      <c r="R27" s="623">
        <v>8008</v>
      </c>
      <c r="S27" s="624"/>
      <c r="T27" s="624"/>
      <c r="U27" s="624"/>
      <c r="V27" s="624"/>
      <c r="W27" s="624"/>
      <c r="X27" s="624"/>
      <c r="Y27" s="625"/>
      <c r="Z27" s="626">
        <v>0.1</v>
      </c>
      <c r="AA27" s="626"/>
      <c r="AB27" s="626"/>
      <c r="AC27" s="626"/>
      <c r="AD27" s="627" t="s">
        <v>133</v>
      </c>
      <c r="AE27" s="627"/>
      <c r="AF27" s="627"/>
      <c r="AG27" s="627"/>
      <c r="AH27" s="627"/>
      <c r="AI27" s="627"/>
      <c r="AJ27" s="627"/>
      <c r="AK27" s="627"/>
      <c r="AL27" s="628" t="s">
        <v>133</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1193984</v>
      </c>
      <c r="BH27" s="624"/>
      <c r="BI27" s="624"/>
      <c r="BJ27" s="624"/>
      <c r="BK27" s="624"/>
      <c r="BL27" s="624"/>
      <c r="BM27" s="624"/>
      <c r="BN27" s="625"/>
      <c r="BO27" s="626">
        <v>100</v>
      </c>
      <c r="BP27" s="626"/>
      <c r="BQ27" s="626"/>
      <c r="BR27" s="626"/>
      <c r="BS27" s="627" t="s">
        <v>133</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530263</v>
      </c>
      <c r="CS27" s="656"/>
      <c r="CT27" s="656"/>
      <c r="CU27" s="656"/>
      <c r="CV27" s="656"/>
      <c r="CW27" s="656"/>
      <c r="CX27" s="656"/>
      <c r="CY27" s="657"/>
      <c r="CZ27" s="628">
        <v>7.2</v>
      </c>
      <c r="DA27" s="653"/>
      <c r="DB27" s="653"/>
      <c r="DC27" s="658"/>
      <c r="DD27" s="632">
        <v>142870</v>
      </c>
      <c r="DE27" s="656"/>
      <c r="DF27" s="656"/>
      <c r="DG27" s="656"/>
      <c r="DH27" s="656"/>
      <c r="DI27" s="656"/>
      <c r="DJ27" s="656"/>
      <c r="DK27" s="657"/>
      <c r="DL27" s="632">
        <v>141055</v>
      </c>
      <c r="DM27" s="656"/>
      <c r="DN27" s="656"/>
      <c r="DO27" s="656"/>
      <c r="DP27" s="656"/>
      <c r="DQ27" s="656"/>
      <c r="DR27" s="656"/>
      <c r="DS27" s="656"/>
      <c r="DT27" s="656"/>
      <c r="DU27" s="656"/>
      <c r="DV27" s="657"/>
      <c r="DW27" s="628">
        <v>3.1</v>
      </c>
      <c r="DX27" s="653"/>
      <c r="DY27" s="653"/>
      <c r="DZ27" s="653"/>
      <c r="EA27" s="653"/>
      <c r="EB27" s="653"/>
      <c r="EC27" s="654"/>
    </row>
    <row r="28" spans="2:133" ht="11.25" customHeight="1" x14ac:dyDescent="0.15">
      <c r="B28" s="620" t="s">
        <v>309</v>
      </c>
      <c r="C28" s="621"/>
      <c r="D28" s="621"/>
      <c r="E28" s="621"/>
      <c r="F28" s="621"/>
      <c r="G28" s="621"/>
      <c r="H28" s="621"/>
      <c r="I28" s="621"/>
      <c r="J28" s="621"/>
      <c r="K28" s="621"/>
      <c r="L28" s="621"/>
      <c r="M28" s="621"/>
      <c r="N28" s="621"/>
      <c r="O28" s="621"/>
      <c r="P28" s="621"/>
      <c r="Q28" s="622"/>
      <c r="R28" s="623">
        <v>68405</v>
      </c>
      <c r="S28" s="624"/>
      <c r="T28" s="624"/>
      <c r="U28" s="624"/>
      <c r="V28" s="624"/>
      <c r="W28" s="624"/>
      <c r="X28" s="624"/>
      <c r="Y28" s="625"/>
      <c r="Z28" s="626">
        <v>0.9</v>
      </c>
      <c r="AA28" s="626"/>
      <c r="AB28" s="626"/>
      <c r="AC28" s="626"/>
      <c r="AD28" s="627">
        <v>1464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941488</v>
      </c>
      <c r="CS28" s="624"/>
      <c r="CT28" s="624"/>
      <c r="CU28" s="624"/>
      <c r="CV28" s="624"/>
      <c r="CW28" s="624"/>
      <c r="CX28" s="624"/>
      <c r="CY28" s="625"/>
      <c r="CZ28" s="628">
        <v>12.8</v>
      </c>
      <c r="DA28" s="653"/>
      <c r="DB28" s="653"/>
      <c r="DC28" s="658"/>
      <c r="DD28" s="632">
        <v>935879</v>
      </c>
      <c r="DE28" s="624"/>
      <c r="DF28" s="624"/>
      <c r="DG28" s="624"/>
      <c r="DH28" s="624"/>
      <c r="DI28" s="624"/>
      <c r="DJ28" s="624"/>
      <c r="DK28" s="625"/>
      <c r="DL28" s="632">
        <v>935879</v>
      </c>
      <c r="DM28" s="624"/>
      <c r="DN28" s="624"/>
      <c r="DO28" s="624"/>
      <c r="DP28" s="624"/>
      <c r="DQ28" s="624"/>
      <c r="DR28" s="624"/>
      <c r="DS28" s="624"/>
      <c r="DT28" s="624"/>
      <c r="DU28" s="624"/>
      <c r="DV28" s="625"/>
      <c r="DW28" s="628">
        <v>20.8</v>
      </c>
      <c r="DX28" s="653"/>
      <c r="DY28" s="653"/>
      <c r="DZ28" s="653"/>
      <c r="EA28" s="653"/>
      <c r="EB28" s="653"/>
      <c r="EC28" s="654"/>
    </row>
    <row r="29" spans="2:133" ht="11.25" customHeight="1" x14ac:dyDescent="0.15">
      <c r="B29" s="620" t="s">
        <v>311</v>
      </c>
      <c r="C29" s="621"/>
      <c r="D29" s="621"/>
      <c r="E29" s="621"/>
      <c r="F29" s="621"/>
      <c r="G29" s="621"/>
      <c r="H29" s="621"/>
      <c r="I29" s="621"/>
      <c r="J29" s="621"/>
      <c r="K29" s="621"/>
      <c r="L29" s="621"/>
      <c r="M29" s="621"/>
      <c r="N29" s="621"/>
      <c r="O29" s="621"/>
      <c r="P29" s="621"/>
      <c r="Q29" s="622"/>
      <c r="R29" s="623">
        <v>4729</v>
      </c>
      <c r="S29" s="624"/>
      <c r="T29" s="624"/>
      <c r="U29" s="624"/>
      <c r="V29" s="624"/>
      <c r="W29" s="624"/>
      <c r="X29" s="624"/>
      <c r="Y29" s="625"/>
      <c r="Z29" s="626">
        <v>0.1</v>
      </c>
      <c r="AA29" s="626"/>
      <c r="AB29" s="626"/>
      <c r="AC29" s="626"/>
      <c r="AD29" s="627" t="s">
        <v>133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72</v>
      </c>
      <c r="CG29" s="621"/>
      <c r="CH29" s="621"/>
      <c r="CI29" s="621"/>
      <c r="CJ29" s="621"/>
      <c r="CK29" s="621"/>
      <c r="CL29" s="621"/>
      <c r="CM29" s="621"/>
      <c r="CN29" s="621"/>
      <c r="CO29" s="621"/>
      <c r="CP29" s="621"/>
      <c r="CQ29" s="622"/>
      <c r="CR29" s="623">
        <v>941488</v>
      </c>
      <c r="CS29" s="656"/>
      <c r="CT29" s="656"/>
      <c r="CU29" s="656"/>
      <c r="CV29" s="656"/>
      <c r="CW29" s="656"/>
      <c r="CX29" s="656"/>
      <c r="CY29" s="657"/>
      <c r="CZ29" s="628">
        <v>12.8</v>
      </c>
      <c r="DA29" s="653"/>
      <c r="DB29" s="653"/>
      <c r="DC29" s="658"/>
      <c r="DD29" s="632">
        <v>935879</v>
      </c>
      <c r="DE29" s="656"/>
      <c r="DF29" s="656"/>
      <c r="DG29" s="656"/>
      <c r="DH29" s="656"/>
      <c r="DI29" s="656"/>
      <c r="DJ29" s="656"/>
      <c r="DK29" s="657"/>
      <c r="DL29" s="632">
        <v>935879</v>
      </c>
      <c r="DM29" s="656"/>
      <c r="DN29" s="656"/>
      <c r="DO29" s="656"/>
      <c r="DP29" s="656"/>
      <c r="DQ29" s="656"/>
      <c r="DR29" s="656"/>
      <c r="DS29" s="656"/>
      <c r="DT29" s="656"/>
      <c r="DU29" s="656"/>
      <c r="DV29" s="657"/>
      <c r="DW29" s="628">
        <v>20.8</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915927</v>
      </c>
      <c r="S30" s="624"/>
      <c r="T30" s="624"/>
      <c r="U30" s="624"/>
      <c r="V30" s="624"/>
      <c r="W30" s="624"/>
      <c r="X30" s="624"/>
      <c r="Y30" s="625"/>
      <c r="Z30" s="626">
        <v>11.4</v>
      </c>
      <c r="AA30" s="626"/>
      <c r="AB30" s="626"/>
      <c r="AC30" s="626"/>
      <c r="AD30" s="627" t="s">
        <v>141</v>
      </c>
      <c r="AE30" s="627"/>
      <c r="AF30" s="627"/>
      <c r="AG30" s="627"/>
      <c r="AH30" s="627"/>
      <c r="AI30" s="627"/>
      <c r="AJ30" s="627"/>
      <c r="AK30" s="627"/>
      <c r="AL30" s="628" t="s">
        <v>250</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910061</v>
      </c>
      <c r="CS30" s="624"/>
      <c r="CT30" s="624"/>
      <c r="CU30" s="624"/>
      <c r="CV30" s="624"/>
      <c r="CW30" s="624"/>
      <c r="CX30" s="624"/>
      <c r="CY30" s="625"/>
      <c r="CZ30" s="628">
        <v>12.4</v>
      </c>
      <c r="DA30" s="653"/>
      <c r="DB30" s="653"/>
      <c r="DC30" s="658"/>
      <c r="DD30" s="632">
        <v>904688</v>
      </c>
      <c r="DE30" s="624"/>
      <c r="DF30" s="624"/>
      <c r="DG30" s="624"/>
      <c r="DH30" s="624"/>
      <c r="DI30" s="624"/>
      <c r="DJ30" s="624"/>
      <c r="DK30" s="625"/>
      <c r="DL30" s="632">
        <v>904688</v>
      </c>
      <c r="DM30" s="624"/>
      <c r="DN30" s="624"/>
      <c r="DO30" s="624"/>
      <c r="DP30" s="624"/>
      <c r="DQ30" s="624"/>
      <c r="DR30" s="624"/>
      <c r="DS30" s="624"/>
      <c r="DT30" s="624"/>
      <c r="DU30" s="624"/>
      <c r="DV30" s="625"/>
      <c r="DW30" s="628">
        <v>20.100000000000001</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133</v>
      </c>
      <c r="AA31" s="626"/>
      <c r="AB31" s="626"/>
      <c r="AC31" s="626"/>
      <c r="AD31" s="627" t="s">
        <v>133</v>
      </c>
      <c r="AE31" s="627"/>
      <c r="AF31" s="627"/>
      <c r="AG31" s="627"/>
      <c r="AH31" s="627"/>
      <c r="AI31" s="627"/>
      <c r="AJ31" s="627"/>
      <c r="AK31" s="627"/>
      <c r="AL31" s="628" t="s">
        <v>133</v>
      </c>
      <c r="AM31" s="629"/>
      <c r="AN31" s="629"/>
      <c r="AO31" s="630"/>
      <c r="AP31" s="671" t="s">
        <v>318</v>
      </c>
      <c r="AQ31" s="672"/>
      <c r="AR31" s="672"/>
      <c r="AS31" s="672"/>
      <c r="AT31" s="677" t="s">
        <v>319</v>
      </c>
      <c r="AU31" s="218"/>
      <c r="AV31" s="218"/>
      <c r="AW31" s="218"/>
      <c r="AX31" s="609" t="s">
        <v>194</v>
      </c>
      <c r="AY31" s="610"/>
      <c r="AZ31" s="610"/>
      <c r="BA31" s="610"/>
      <c r="BB31" s="610"/>
      <c r="BC31" s="610"/>
      <c r="BD31" s="610"/>
      <c r="BE31" s="610"/>
      <c r="BF31" s="611"/>
      <c r="BG31" s="670">
        <v>99.7</v>
      </c>
      <c r="BH31" s="667"/>
      <c r="BI31" s="667"/>
      <c r="BJ31" s="667"/>
      <c r="BK31" s="667"/>
      <c r="BL31" s="667"/>
      <c r="BM31" s="618">
        <v>96.5</v>
      </c>
      <c r="BN31" s="667"/>
      <c r="BO31" s="667"/>
      <c r="BP31" s="667"/>
      <c r="BQ31" s="668"/>
      <c r="BR31" s="670">
        <v>99.6</v>
      </c>
      <c r="BS31" s="667"/>
      <c r="BT31" s="667"/>
      <c r="BU31" s="667"/>
      <c r="BV31" s="667"/>
      <c r="BW31" s="667"/>
      <c r="BX31" s="618">
        <v>95.6</v>
      </c>
      <c r="BY31" s="667"/>
      <c r="BZ31" s="667"/>
      <c r="CA31" s="667"/>
      <c r="CB31" s="668"/>
      <c r="CD31" s="663"/>
      <c r="CE31" s="664"/>
      <c r="CF31" s="620" t="s">
        <v>320</v>
      </c>
      <c r="CG31" s="621"/>
      <c r="CH31" s="621"/>
      <c r="CI31" s="621"/>
      <c r="CJ31" s="621"/>
      <c r="CK31" s="621"/>
      <c r="CL31" s="621"/>
      <c r="CM31" s="621"/>
      <c r="CN31" s="621"/>
      <c r="CO31" s="621"/>
      <c r="CP31" s="621"/>
      <c r="CQ31" s="622"/>
      <c r="CR31" s="623">
        <v>31427</v>
      </c>
      <c r="CS31" s="656"/>
      <c r="CT31" s="656"/>
      <c r="CU31" s="656"/>
      <c r="CV31" s="656"/>
      <c r="CW31" s="656"/>
      <c r="CX31" s="656"/>
      <c r="CY31" s="657"/>
      <c r="CZ31" s="628">
        <v>0.4</v>
      </c>
      <c r="DA31" s="653"/>
      <c r="DB31" s="653"/>
      <c r="DC31" s="658"/>
      <c r="DD31" s="632">
        <v>31191</v>
      </c>
      <c r="DE31" s="656"/>
      <c r="DF31" s="656"/>
      <c r="DG31" s="656"/>
      <c r="DH31" s="656"/>
      <c r="DI31" s="656"/>
      <c r="DJ31" s="656"/>
      <c r="DK31" s="657"/>
      <c r="DL31" s="632">
        <v>31191</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311204</v>
      </c>
      <c r="S32" s="624"/>
      <c r="T32" s="624"/>
      <c r="U32" s="624"/>
      <c r="V32" s="624"/>
      <c r="W32" s="624"/>
      <c r="X32" s="624"/>
      <c r="Y32" s="625"/>
      <c r="Z32" s="626">
        <v>3.9</v>
      </c>
      <c r="AA32" s="626"/>
      <c r="AB32" s="626"/>
      <c r="AC32" s="626"/>
      <c r="AD32" s="627" t="s">
        <v>133</v>
      </c>
      <c r="AE32" s="627"/>
      <c r="AF32" s="627"/>
      <c r="AG32" s="627"/>
      <c r="AH32" s="627"/>
      <c r="AI32" s="627"/>
      <c r="AJ32" s="627"/>
      <c r="AK32" s="627"/>
      <c r="AL32" s="628" t="s">
        <v>133</v>
      </c>
      <c r="AM32" s="629"/>
      <c r="AN32" s="629"/>
      <c r="AO32" s="630"/>
      <c r="AP32" s="673"/>
      <c r="AQ32" s="674"/>
      <c r="AR32" s="674"/>
      <c r="AS32" s="674"/>
      <c r="AT32" s="678"/>
      <c r="AU32" s="214" t="s">
        <v>322</v>
      </c>
      <c r="AX32" s="620" t="s">
        <v>323</v>
      </c>
      <c r="AY32" s="621"/>
      <c r="AZ32" s="621"/>
      <c r="BA32" s="621"/>
      <c r="BB32" s="621"/>
      <c r="BC32" s="621"/>
      <c r="BD32" s="621"/>
      <c r="BE32" s="621"/>
      <c r="BF32" s="622"/>
      <c r="BG32" s="680">
        <v>99.8</v>
      </c>
      <c r="BH32" s="656"/>
      <c r="BI32" s="656"/>
      <c r="BJ32" s="656"/>
      <c r="BK32" s="656"/>
      <c r="BL32" s="656"/>
      <c r="BM32" s="629">
        <v>99</v>
      </c>
      <c r="BN32" s="656"/>
      <c r="BO32" s="656"/>
      <c r="BP32" s="656"/>
      <c r="BQ32" s="669"/>
      <c r="BR32" s="680">
        <v>99.7</v>
      </c>
      <c r="BS32" s="656"/>
      <c r="BT32" s="656"/>
      <c r="BU32" s="656"/>
      <c r="BV32" s="656"/>
      <c r="BW32" s="656"/>
      <c r="BX32" s="629">
        <v>98.3</v>
      </c>
      <c r="BY32" s="656"/>
      <c r="BZ32" s="656"/>
      <c r="CA32" s="656"/>
      <c r="CB32" s="669"/>
      <c r="CD32" s="665"/>
      <c r="CE32" s="666"/>
      <c r="CF32" s="620" t="s">
        <v>324</v>
      </c>
      <c r="CG32" s="621"/>
      <c r="CH32" s="621"/>
      <c r="CI32" s="621"/>
      <c r="CJ32" s="621"/>
      <c r="CK32" s="621"/>
      <c r="CL32" s="621"/>
      <c r="CM32" s="621"/>
      <c r="CN32" s="621"/>
      <c r="CO32" s="621"/>
      <c r="CP32" s="621"/>
      <c r="CQ32" s="622"/>
      <c r="CR32" s="623" t="s">
        <v>133</v>
      </c>
      <c r="CS32" s="624"/>
      <c r="CT32" s="624"/>
      <c r="CU32" s="624"/>
      <c r="CV32" s="624"/>
      <c r="CW32" s="624"/>
      <c r="CX32" s="624"/>
      <c r="CY32" s="625"/>
      <c r="CZ32" s="628" t="s">
        <v>133</v>
      </c>
      <c r="DA32" s="653"/>
      <c r="DB32" s="653"/>
      <c r="DC32" s="658"/>
      <c r="DD32" s="632" t="s">
        <v>133</v>
      </c>
      <c r="DE32" s="624"/>
      <c r="DF32" s="624"/>
      <c r="DG32" s="624"/>
      <c r="DH32" s="624"/>
      <c r="DI32" s="624"/>
      <c r="DJ32" s="624"/>
      <c r="DK32" s="625"/>
      <c r="DL32" s="632" t="s">
        <v>133</v>
      </c>
      <c r="DM32" s="624"/>
      <c r="DN32" s="624"/>
      <c r="DO32" s="624"/>
      <c r="DP32" s="624"/>
      <c r="DQ32" s="624"/>
      <c r="DR32" s="624"/>
      <c r="DS32" s="624"/>
      <c r="DT32" s="624"/>
      <c r="DU32" s="624"/>
      <c r="DV32" s="625"/>
      <c r="DW32" s="628" t="s">
        <v>133</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30796</v>
      </c>
      <c r="S33" s="624"/>
      <c r="T33" s="624"/>
      <c r="U33" s="624"/>
      <c r="V33" s="624"/>
      <c r="W33" s="624"/>
      <c r="X33" s="624"/>
      <c r="Y33" s="625"/>
      <c r="Z33" s="626">
        <v>0.4</v>
      </c>
      <c r="AA33" s="626"/>
      <c r="AB33" s="626"/>
      <c r="AC33" s="626"/>
      <c r="AD33" s="627">
        <v>17150</v>
      </c>
      <c r="AE33" s="627"/>
      <c r="AF33" s="627"/>
      <c r="AG33" s="627"/>
      <c r="AH33" s="627"/>
      <c r="AI33" s="627"/>
      <c r="AJ33" s="627"/>
      <c r="AK33" s="627"/>
      <c r="AL33" s="628">
        <v>0.4</v>
      </c>
      <c r="AM33" s="629"/>
      <c r="AN33" s="629"/>
      <c r="AO33" s="630"/>
      <c r="AP33" s="675"/>
      <c r="AQ33" s="676"/>
      <c r="AR33" s="676"/>
      <c r="AS33" s="676"/>
      <c r="AT33" s="679"/>
      <c r="AU33" s="219"/>
      <c r="AV33" s="219"/>
      <c r="AW33" s="219"/>
      <c r="AX33" s="644" t="s">
        <v>326</v>
      </c>
      <c r="AY33" s="645"/>
      <c r="AZ33" s="645"/>
      <c r="BA33" s="645"/>
      <c r="BB33" s="645"/>
      <c r="BC33" s="645"/>
      <c r="BD33" s="645"/>
      <c r="BE33" s="645"/>
      <c r="BF33" s="646"/>
      <c r="BG33" s="681">
        <v>99.6</v>
      </c>
      <c r="BH33" s="682"/>
      <c r="BI33" s="682"/>
      <c r="BJ33" s="682"/>
      <c r="BK33" s="682"/>
      <c r="BL33" s="682"/>
      <c r="BM33" s="683">
        <v>93.7</v>
      </c>
      <c r="BN33" s="682"/>
      <c r="BO33" s="682"/>
      <c r="BP33" s="682"/>
      <c r="BQ33" s="684"/>
      <c r="BR33" s="681">
        <v>99.6</v>
      </c>
      <c r="BS33" s="682"/>
      <c r="BT33" s="682"/>
      <c r="BU33" s="682"/>
      <c r="BV33" s="682"/>
      <c r="BW33" s="682"/>
      <c r="BX33" s="683">
        <v>92.8</v>
      </c>
      <c r="BY33" s="682"/>
      <c r="BZ33" s="682"/>
      <c r="CA33" s="682"/>
      <c r="CB33" s="684"/>
      <c r="CD33" s="620" t="s">
        <v>327</v>
      </c>
      <c r="CE33" s="621"/>
      <c r="CF33" s="621"/>
      <c r="CG33" s="621"/>
      <c r="CH33" s="621"/>
      <c r="CI33" s="621"/>
      <c r="CJ33" s="621"/>
      <c r="CK33" s="621"/>
      <c r="CL33" s="621"/>
      <c r="CM33" s="621"/>
      <c r="CN33" s="621"/>
      <c r="CO33" s="621"/>
      <c r="CP33" s="621"/>
      <c r="CQ33" s="622"/>
      <c r="CR33" s="623">
        <v>4217191</v>
      </c>
      <c r="CS33" s="656"/>
      <c r="CT33" s="656"/>
      <c r="CU33" s="656"/>
      <c r="CV33" s="656"/>
      <c r="CW33" s="656"/>
      <c r="CX33" s="656"/>
      <c r="CY33" s="657"/>
      <c r="CZ33" s="628">
        <v>57.5</v>
      </c>
      <c r="DA33" s="653"/>
      <c r="DB33" s="653"/>
      <c r="DC33" s="658"/>
      <c r="DD33" s="632">
        <v>3238550</v>
      </c>
      <c r="DE33" s="656"/>
      <c r="DF33" s="656"/>
      <c r="DG33" s="656"/>
      <c r="DH33" s="656"/>
      <c r="DI33" s="656"/>
      <c r="DJ33" s="656"/>
      <c r="DK33" s="657"/>
      <c r="DL33" s="632">
        <v>1962329</v>
      </c>
      <c r="DM33" s="656"/>
      <c r="DN33" s="656"/>
      <c r="DO33" s="656"/>
      <c r="DP33" s="656"/>
      <c r="DQ33" s="656"/>
      <c r="DR33" s="656"/>
      <c r="DS33" s="656"/>
      <c r="DT33" s="656"/>
      <c r="DU33" s="656"/>
      <c r="DV33" s="657"/>
      <c r="DW33" s="628">
        <v>43.5</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213585</v>
      </c>
      <c r="S34" s="624"/>
      <c r="T34" s="624"/>
      <c r="U34" s="624"/>
      <c r="V34" s="624"/>
      <c r="W34" s="624"/>
      <c r="X34" s="624"/>
      <c r="Y34" s="625"/>
      <c r="Z34" s="626">
        <v>2.7</v>
      </c>
      <c r="AA34" s="626"/>
      <c r="AB34" s="626"/>
      <c r="AC34" s="626"/>
      <c r="AD34" s="627" t="s">
        <v>133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1016089</v>
      </c>
      <c r="CS34" s="624"/>
      <c r="CT34" s="624"/>
      <c r="CU34" s="624"/>
      <c r="CV34" s="624"/>
      <c r="CW34" s="624"/>
      <c r="CX34" s="624"/>
      <c r="CY34" s="625"/>
      <c r="CZ34" s="628">
        <v>13.8</v>
      </c>
      <c r="DA34" s="653"/>
      <c r="DB34" s="653"/>
      <c r="DC34" s="658"/>
      <c r="DD34" s="632">
        <v>721934</v>
      </c>
      <c r="DE34" s="624"/>
      <c r="DF34" s="624"/>
      <c r="DG34" s="624"/>
      <c r="DH34" s="624"/>
      <c r="DI34" s="624"/>
      <c r="DJ34" s="624"/>
      <c r="DK34" s="625"/>
      <c r="DL34" s="632">
        <v>481514</v>
      </c>
      <c r="DM34" s="624"/>
      <c r="DN34" s="624"/>
      <c r="DO34" s="624"/>
      <c r="DP34" s="624"/>
      <c r="DQ34" s="624"/>
      <c r="DR34" s="624"/>
      <c r="DS34" s="624"/>
      <c r="DT34" s="624"/>
      <c r="DU34" s="624"/>
      <c r="DV34" s="625"/>
      <c r="DW34" s="628">
        <v>10.7</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279605</v>
      </c>
      <c r="S35" s="624"/>
      <c r="T35" s="624"/>
      <c r="U35" s="624"/>
      <c r="V35" s="624"/>
      <c r="W35" s="624"/>
      <c r="X35" s="624"/>
      <c r="Y35" s="625"/>
      <c r="Z35" s="626">
        <v>3.5</v>
      </c>
      <c r="AA35" s="626"/>
      <c r="AB35" s="626"/>
      <c r="AC35" s="626"/>
      <c r="AD35" s="627" t="s">
        <v>133</v>
      </c>
      <c r="AE35" s="627"/>
      <c r="AF35" s="627"/>
      <c r="AG35" s="627"/>
      <c r="AH35" s="627"/>
      <c r="AI35" s="627"/>
      <c r="AJ35" s="627"/>
      <c r="AK35" s="627"/>
      <c r="AL35" s="628" t="s">
        <v>133</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643056</v>
      </c>
      <c r="CS35" s="656"/>
      <c r="CT35" s="656"/>
      <c r="CU35" s="656"/>
      <c r="CV35" s="656"/>
      <c r="CW35" s="656"/>
      <c r="CX35" s="656"/>
      <c r="CY35" s="657"/>
      <c r="CZ35" s="628">
        <v>8.8000000000000007</v>
      </c>
      <c r="DA35" s="653"/>
      <c r="DB35" s="653"/>
      <c r="DC35" s="658"/>
      <c r="DD35" s="632">
        <v>378014</v>
      </c>
      <c r="DE35" s="656"/>
      <c r="DF35" s="656"/>
      <c r="DG35" s="656"/>
      <c r="DH35" s="656"/>
      <c r="DI35" s="656"/>
      <c r="DJ35" s="656"/>
      <c r="DK35" s="657"/>
      <c r="DL35" s="632">
        <v>160873</v>
      </c>
      <c r="DM35" s="656"/>
      <c r="DN35" s="656"/>
      <c r="DO35" s="656"/>
      <c r="DP35" s="656"/>
      <c r="DQ35" s="656"/>
      <c r="DR35" s="656"/>
      <c r="DS35" s="656"/>
      <c r="DT35" s="656"/>
      <c r="DU35" s="656"/>
      <c r="DV35" s="657"/>
      <c r="DW35" s="628">
        <v>3.6</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473228</v>
      </c>
      <c r="S36" s="624"/>
      <c r="T36" s="624"/>
      <c r="U36" s="624"/>
      <c r="V36" s="624"/>
      <c r="W36" s="624"/>
      <c r="X36" s="624"/>
      <c r="Y36" s="625"/>
      <c r="Z36" s="626">
        <v>5.9</v>
      </c>
      <c r="AA36" s="626"/>
      <c r="AB36" s="626"/>
      <c r="AC36" s="626"/>
      <c r="AD36" s="627" t="s">
        <v>133</v>
      </c>
      <c r="AE36" s="627"/>
      <c r="AF36" s="627"/>
      <c r="AG36" s="627"/>
      <c r="AH36" s="627"/>
      <c r="AI36" s="627"/>
      <c r="AJ36" s="627"/>
      <c r="AK36" s="627"/>
      <c r="AL36" s="628" t="s">
        <v>133</v>
      </c>
      <c r="AM36" s="629"/>
      <c r="AN36" s="629"/>
      <c r="AO36" s="630"/>
      <c r="AP36" s="222"/>
      <c r="AQ36" s="689" t="s">
        <v>335</v>
      </c>
      <c r="AR36" s="690"/>
      <c r="AS36" s="690"/>
      <c r="AT36" s="690"/>
      <c r="AU36" s="690"/>
      <c r="AV36" s="690"/>
      <c r="AW36" s="690"/>
      <c r="AX36" s="690"/>
      <c r="AY36" s="691"/>
      <c r="AZ36" s="612">
        <v>1223825</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128007</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1619177</v>
      </c>
      <c r="CS36" s="624"/>
      <c r="CT36" s="624"/>
      <c r="CU36" s="624"/>
      <c r="CV36" s="624"/>
      <c r="CW36" s="624"/>
      <c r="CX36" s="624"/>
      <c r="CY36" s="625"/>
      <c r="CZ36" s="628">
        <v>22.1</v>
      </c>
      <c r="DA36" s="653"/>
      <c r="DB36" s="653"/>
      <c r="DC36" s="658"/>
      <c r="DD36" s="632">
        <v>1417529</v>
      </c>
      <c r="DE36" s="624"/>
      <c r="DF36" s="624"/>
      <c r="DG36" s="624"/>
      <c r="DH36" s="624"/>
      <c r="DI36" s="624"/>
      <c r="DJ36" s="624"/>
      <c r="DK36" s="625"/>
      <c r="DL36" s="632">
        <v>866505</v>
      </c>
      <c r="DM36" s="624"/>
      <c r="DN36" s="624"/>
      <c r="DO36" s="624"/>
      <c r="DP36" s="624"/>
      <c r="DQ36" s="624"/>
      <c r="DR36" s="624"/>
      <c r="DS36" s="624"/>
      <c r="DT36" s="624"/>
      <c r="DU36" s="624"/>
      <c r="DV36" s="625"/>
      <c r="DW36" s="628">
        <v>19.2</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33067</v>
      </c>
      <c r="S37" s="624"/>
      <c r="T37" s="624"/>
      <c r="U37" s="624"/>
      <c r="V37" s="624"/>
      <c r="W37" s="624"/>
      <c r="X37" s="624"/>
      <c r="Y37" s="625"/>
      <c r="Z37" s="626">
        <v>0.4</v>
      </c>
      <c r="AA37" s="626"/>
      <c r="AB37" s="626"/>
      <c r="AC37" s="626"/>
      <c r="AD37" s="627">
        <v>49</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450000</v>
      </c>
      <c r="BA37" s="624"/>
      <c r="BB37" s="624"/>
      <c r="BC37" s="624"/>
      <c r="BD37" s="656"/>
      <c r="BE37" s="656"/>
      <c r="BF37" s="669"/>
      <c r="BG37" s="620" t="s">
        <v>340</v>
      </c>
      <c r="BH37" s="621"/>
      <c r="BI37" s="621"/>
      <c r="BJ37" s="621"/>
      <c r="BK37" s="621"/>
      <c r="BL37" s="621"/>
      <c r="BM37" s="621"/>
      <c r="BN37" s="621"/>
      <c r="BO37" s="621"/>
      <c r="BP37" s="621"/>
      <c r="BQ37" s="621"/>
      <c r="BR37" s="621"/>
      <c r="BS37" s="621"/>
      <c r="BT37" s="621"/>
      <c r="BU37" s="622"/>
      <c r="BV37" s="623">
        <v>118813</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351676</v>
      </c>
      <c r="CS37" s="656"/>
      <c r="CT37" s="656"/>
      <c r="CU37" s="656"/>
      <c r="CV37" s="656"/>
      <c r="CW37" s="656"/>
      <c r="CX37" s="656"/>
      <c r="CY37" s="657"/>
      <c r="CZ37" s="628">
        <v>4.8</v>
      </c>
      <c r="DA37" s="653"/>
      <c r="DB37" s="653"/>
      <c r="DC37" s="658"/>
      <c r="DD37" s="632">
        <v>328620</v>
      </c>
      <c r="DE37" s="656"/>
      <c r="DF37" s="656"/>
      <c r="DG37" s="656"/>
      <c r="DH37" s="656"/>
      <c r="DI37" s="656"/>
      <c r="DJ37" s="656"/>
      <c r="DK37" s="657"/>
      <c r="DL37" s="632">
        <v>328467</v>
      </c>
      <c r="DM37" s="656"/>
      <c r="DN37" s="656"/>
      <c r="DO37" s="656"/>
      <c r="DP37" s="656"/>
      <c r="DQ37" s="656"/>
      <c r="DR37" s="656"/>
      <c r="DS37" s="656"/>
      <c r="DT37" s="656"/>
      <c r="DU37" s="656"/>
      <c r="DV37" s="657"/>
      <c r="DW37" s="628">
        <v>7.3</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430900</v>
      </c>
      <c r="S38" s="624"/>
      <c r="T38" s="624"/>
      <c r="U38" s="624"/>
      <c r="V38" s="624"/>
      <c r="W38" s="624"/>
      <c r="X38" s="624"/>
      <c r="Y38" s="625"/>
      <c r="Z38" s="626">
        <v>5.4</v>
      </c>
      <c r="AA38" s="626"/>
      <c r="AB38" s="626"/>
      <c r="AC38" s="626"/>
      <c r="AD38" s="627" t="s">
        <v>133</v>
      </c>
      <c r="AE38" s="627"/>
      <c r="AF38" s="627"/>
      <c r="AG38" s="627"/>
      <c r="AH38" s="627"/>
      <c r="AI38" s="627"/>
      <c r="AJ38" s="627"/>
      <c r="AK38" s="627"/>
      <c r="AL38" s="628" t="s">
        <v>133</v>
      </c>
      <c r="AM38" s="629"/>
      <c r="AN38" s="629"/>
      <c r="AO38" s="630"/>
      <c r="AQ38" s="686" t="s">
        <v>343</v>
      </c>
      <c r="AR38" s="687"/>
      <c r="AS38" s="687"/>
      <c r="AT38" s="687"/>
      <c r="AU38" s="687"/>
      <c r="AV38" s="687"/>
      <c r="AW38" s="687"/>
      <c r="AX38" s="687"/>
      <c r="AY38" s="688"/>
      <c r="AZ38" s="623">
        <v>169764</v>
      </c>
      <c r="BA38" s="624"/>
      <c r="BB38" s="624"/>
      <c r="BC38" s="624"/>
      <c r="BD38" s="656"/>
      <c r="BE38" s="656"/>
      <c r="BF38" s="669"/>
      <c r="BG38" s="620" t="s">
        <v>344</v>
      </c>
      <c r="BH38" s="621"/>
      <c r="BI38" s="621"/>
      <c r="BJ38" s="621"/>
      <c r="BK38" s="621"/>
      <c r="BL38" s="621"/>
      <c r="BM38" s="621"/>
      <c r="BN38" s="621"/>
      <c r="BO38" s="621"/>
      <c r="BP38" s="621"/>
      <c r="BQ38" s="621"/>
      <c r="BR38" s="621"/>
      <c r="BS38" s="621"/>
      <c r="BT38" s="621"/>
      <c r="BU38" s="622"/>
      <c r="BV38" s="623">
        <v>883</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547113</v>
      </c>
      <c r="CS38" s="624"/>
      <c r="CT38" s="624"/>
      <c r="CU38" s="624"/>
      <c r="CV38" s="624"/>
      <c r="CW38" s="624"/>
      <c r="CX38" s="624"/>
      <c r="CY38" s="625"/>
      <c r="CZ38" s="628">
        <v>7.5</v>
      </c>
      <c r="DA38" s="653"/>
      <c r="DB38" s="653"/>
      <c r="DC38" s="658"/>
      <c r="DD38" s="632">
        <v>493067</v>
      </c>
      <c r="DE38" s="624"/>
      <c r="DF38" s="624"/>
      <c r="DG38" s="624"/>
      <c r="DH38" s="624"/>
      <c r="DI38" s="624"/>
      <c r="DJ38" s="624"/>
      <c r="DK38" s="625"/>
      <c r="DL38" s="632">
        <v>453437</v>
      </c>
      <c r="DM38" s="624"/>
      <c r="DN38" s="624"/>
      <c r="DO38" s="624"/>
      <c r="DP38" s="624"/>
      <c r="DQ38" s="624"/>
      <c r="DR38" s="624"/>
      <c r="DS38" s="624"/>
      <c r="DT38" s="624"/>
      <c r="DU38" s="624"/>
      <c r="DV38" s="625"/>
      <c r="DW38" s="628">
        <v>10.1</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141</v>
      </c>
      <c r="AM39" s="629"/>
      <c r="AN39" s="629"/>
      <c r="AO39" s="630"/>
      <c r="AQ39" s="686" t="s">
        <v>347</v>
      </c>
      <c r="AR39" s="687"/>
      <c r="AS39" s="687"/>
      <c r="AT39" s="687"/>
      <c r="AU39" s="687"/>
      <c r="AV39" s="687"/>
      <c r="AW39" s="687"/>
      <c r="AX39" s="687"/>
      <c r="AY39" s="688"/>
      <c r="AZ39" s="623">
        <v>168912</v>
      </c>
      <c r="BA39" s="624"/>
      <c r="BB39" s="624"/>
      <c r="BC39" s="624"/>
      <c r="BD39" s="656"/>
      <c r="BE39" s="656"/>
      <c r="BF39" s="669"/>
      <c r="BG39" s="620" t="s">
        <v>348</v>
      </c>
      <c r="BH39" s="621"/>
      <c r="BI39" s="621"/>
      <c r="BJ39" s="621"/>
      <c r="BK39" s="621"/>
      <c r="BL39" s="621"/>
      <c r="BM39" s="621"/>
      <c r="BN39" s="621"/>
      <c r="BO39" s="621"/>
      <c r="BP39" s="621"/>
      <c r="BQ39" s="621"/>
      <c r="BR39" s="621"/>
      <c r="BS39" s="621"/>
      <c r="BT39" s="621"/>
      <c r="BU39" s="622"/>
      <c r="BV39" s="623">
        <v>1244</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388756</v>
      </c>
      <c r="CS39" s="656"/>
      <c r="CT39" s="656"/>
      <c r="CU39" s="656"/>
      <c r="CV39" s="656"/>
      <c r="CW39" s="656"/>
      <c r="CX39" s="656"/>
      <c r="CY39" s="657"/>
      <c r="CZ39" s="628">
        <v>5.3</v>
      </c>
      <c r="DA39" s="653"/>
      <c r="DB39" s="653"/>
      <c r="DC39" s="658"/>
      <c r="DD39" s="632">
        <v>228006</v>
      </c>
      <c r="DE39" s="656"/>
      <c r="DF39" s="656"/>
      <c r="DG39" s="656"/>
      <c r="DH39" s="656"/>
      <c r="DI39" s="656"/>
      <c r="DJ39" s="656"/>
      <c r="DK39" s="657"/>
      <c r="DL39" s="632" t="s">
        <v>133</v>
      </c>
      <c r="DM39" s="656"/>
      <c r="DN39" s="656"/>
      <c r="DO39" s="656"/>
      <c r="DP39" s="656"/>
      <c r="DQ39" s="656"/>
      <c r="DR39" s="656"/>
      <c r="DS39" s="656"/>
      <c r="DT39" s="656"/>
      <c r="DU39" s="656"/>
      <c r="DV39" s="657"/>
      <c r="DW39" s="628" t="s">
        <v>133</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41700</v>
      </c>
      <c r="S40" s="624"/>
      <c r="T40" s="624"/>
      <c r="U40" s="624"/>
      <c r="V40" s="624"/>
      <c r="W40" s="624"/>
      <c r="X40" s="624"/>
      <c r="Y40" s="625"/>
      <c r="Z40" s="626">
        <v>0.5</v>
      </c>
      <c r="AA40" s="626"/>
      <c r="AB40" s="626"/>
      <c r="AC40" s="626"/>
      <c r="AD40" s="627" t="s">
        <v>133</v>
      </c>
      <c r="AE40" s="627"/>
      <c r="AF40" s="627"/>
      <c r="AG40" s="627"/>
      <c r="AH40" s="627"/>
      <c r="AI40" s="627"/>
      <c r="AJ40" s="627"/>
      <c r="AK40" s="627"/>
      <c r="AL40" s="628" t="s">
        <v>250</v>
      </c>
      <c r="AM40" s="629"/>
      <c r="AN40" s="629"/>
      <c r="AO40" s="630"/>
      <c r="AQ40" s="686" t="s">
        <v>351</v>
      </c>
      <c r="AR40" s="687"/>
      <c r="AS40" s="687"/>
      <c r="AT40" s="687"/>
      <c r="AU40" s="687"/>
      <c r="AV40" s="687"/>
      <c r="AW40" s="687"/>
      <c r="AX40" s="687"/>
      <c r="AY40" s="688"/>
      <c r="AZ40" s="623">
        <v>58800</v>
      </c>
      <c r="BA40" s="624"/>
      <c r="BB40" s="624"/>
      <c r="BC40" s="624"/>
      <c r="BD40" s="656"/>
      <c r="BE40" s="656"/>
      <c r="BF40" s="669"/>
      <c r="BG40" s="673" t="s">
        <v>352</v>
      </c>
      <c r="BH40" s="674"/>
      <c r="BI40" s="674"/>
      <c r="BJ40" s="674"/>
      <c r="BK40" s="674"/>
      <c r="BL40" s="223"/>
      <c r="BM40" s="621" t="s">
        <v>353</v>
      </c>
      <c r="BN40" s="621"/>
      <c r="BO40" s="621"/>
      <c r="BP40" s="621"/>
      <c r="BQ40" s="621"/>
      <c r="BR40" s="621"/>
      <c r="BS40" s="621"/>
      <c r="BT40" s="621"/>
      <c r="BU40" s="622"/>
      <c r="BV40" s="623">
        <v>82</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3000</v>
      </c>
      <c r="CS40" s="624"/>
      <c r="CT40" s="624"/>
      <c r="CU40" s="624"/>
      <c r="CV40" s="624"/>
      <c r="CW40" s="624"/>
      <c r="CX40" s="624"/>
      <c r="CY40" s="625"/>
      <c r="CZ40" s="628">
        <v>0</v>
      </c>
      <c r="DA40" s="653"/>
      <c r="DB40" s="653"/>
      <c r="DC40" s="658"/>
      <c r="DD40" s="632" t="s">
        <v>133</v>
      </c>
      <c r="DE40" s="624"/>
      <c r="DF40" s="624"/>
      <c r="DG40" s="624"/>
      <c r="DH40" s="624"/>
      <c r="DI40" s="624"/>
      <c r="DJ40" s="624"/>
      <c r="DK40" s="625"/>
      <c r="DL40" s="632" t="s">
        <v>133</v>
      </c>
      <c r="DM40" s="624"/>
      <c r="DN40" s="624"/>
      <c r="DO40" s="624"/>
      <c r="DP40" s="624"/>
      <c r="DQ40" s="624"/>
      <c r="DR40" s="624"/>
      <c r="DS40" s="624"/>
      <c r="DT40" s="624"/>
      <c r="DU40" s="624"/>
      <c r="DV40" s="625"/>
      <c r="DW40" s="628" t="s">
        <v>133</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8024306</v>
      </c>
      <c r="S41" s="696"/>
      <c r="T41" s="696"/>
      <c r="U41" s="696"/>
      <c r="V41" s="696"/>
      <c r="W41" s="696"/>
      <c r="X41" s="696"/>
      <c r="Y41" s="700"/>
      <c r="Z41" s="701">
        <v>100</v>
      </c>
      <c r="AA41" s="701"/>
      <c r="AB41" s="701"/>
      <c r="AC41" s="701"/>
      <c r="AD41" s="702">
        <v>4468530</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68671</v>
      </c>
      <c r="BA41" s="624"/>
      <c r="BB41" s="624"/>
      <c r="BC41" s="624"/>
      <c r="BD41" s="656"/>
      <c r="BE41" s="656"/>
      <c r="BF41" s="669"/>
      <c r="BG41" s="673"/>
      <c r="BH41" s="674"/>
      <c r="BI41" s="674"/>
      <c r="BJ41" s="674"/>
      <c r="BK41" s="674"/>
      <c r="BL41" s="223"/>
      <c r="BM41" s="621" t="s">
        <v>357</v>
      </c>
      <c r="BN41" s="621"/>
      <c r="BO41" s="621"/>
      <c r="BP41" s="621"/>
      <c r="BQ41" s="621"/>
      <c r="BR41" s="621"/>
      <c r="BS41" s="621"/>
      <c r="BT41" s="621"/>
      <c r="BU41" s="622"/>
      <c r="BV41" s="623" t="s">
        <v>133</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250</v>
      </c>
      <c r="CS41" s="656"/>
      <c r="CT41" s="656"/>
      <c r="CU41" s="656"/>
      <c r="CV41" s="656"/>
      <c r="CW41" s="656"/>
      <c r="CX41" s="656"/>
      <c r="CY41" s="657"/>
      <c r="CZ41" s="628" t="s">
        <v>250</v>
      </c>
      <c r="DA41" s="653"/>
      <c r="DB41" s="653"/>
      <c r="DC41" s="658"/>
      <c r="DD41" s="632" t="s">
        <v>250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307678</v>
      </c>
      <c r="BA42" s="696"/>
      <c r="BB42" s="696"/>
      <c r="BC42" s="696"/>
      <c r="BD42" s="682"/>
      <c r="BE42" s="682"/>
      <c r="BF42" s="684"/>
      <c r="BG42" s="675"/>
      <c r="BH42" s="676"/>
      <c r="BI42" s="676"/>
      <c r="BJ42" s="676"/>
      <c r="BK42" s="676"/>
      <c r="BL42" s="224"/>
      <c r="BM42" s="645" t="s">
        <v>360</v>
      </c>
      <c r="BN42" s="645"/>
      <c r="BO42" s="645"/>
      <c r="BP42" s="645"/>
      <c r="BQ42" s="645"/>
      <c r="BR42" s="645"/>
      <c r="BS42" s="645"/>
      <c r="BT42" s="645"/>
      <c r="BU42" s="646"/>
      <c r="BV42" s="695">
        <v>374</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619930</v>
      </c>
      <c r="CS42" s="656"/>
      <c r="CT42" s="656"/>
      <c r="CU42" s="656"/>
      <c r="CV42" s="656"/>
      <c r="CW42" s="656"/>
      <c r="CX42" s="656"/>
      <c r="CY42" s="657"/>
      <c r="CZ42" s="628">
        <v>8.4</v>
      </c>
      <c r="DA42" s="653"/>
      <c r="DB42" s="653"/>
      <c r="DC42" s="658"/>
      <c r="DD42" s="632">
        <v>138917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3857</v>
      </c>
      <c r="CS43" s="656"/>
      <c r="CT43" s="656"/>
      <c r="CU43" s="656"/>
      <c r="CV43" s="656"/>
      <c r="CW43" s="656"/>
      <c r="CX43" s="656"/>
      <c r="CY43" s="657"/>
      <c r="CZ43" s="628">
        <v>0.1</v>
      </c>
      <c r="DA43" s="653"/>
      <c r="DB43" s="653"/>
      <c r="DC43" s="658"/>
      <c r="DD43" s="632">
        <v>3857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365</v>
      </c>
      <c r="CG44" s="621"/>
      <c r="CH44" s="621"/>
      <c r="CI44" s="621"/>
      <c r="CJ44" s="621"/>
      <c r="CK44" s="621"/>
      <c r="CL44" s="621"/>
      <c r="CM44" s="621"/>
      <c r="CN44" s="621"/>
      <c r="CO44" s="621"/>
      <c r="CP44" s="621"/>
      <c r="CQ44" s="622"/>
      <c r="CR44" s="623">
        <v>388626</v>
      </c>
      <c r="CS44" s="624"/>
      <c r="CT44" s="624"/>
      <c r="CU44" s="624"/>
      <c r="CV44" s="624"/>
      <c r="CW44" s="624"/>
      <c r="CX44" s="624"/>
      <c r="CY44" s="625"/>
      <c r="CZ44" s="628">
        <v>5.3</v>
      </c>
      <c r="DA44" s="629"/>
      <c r="DB44" s="629"/>
      <c r="DC44" s="635"/>
      <c r="DD44" s="632">
        <v>66582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155881</v>
      </c>
      <c r="CS45" s="656"/>
      <c r="CT45" s="656"/>
      <c r="CU45" s="656"/>
      <c r="CV45" s="656"/>
      <c r="CW45" s="656"/>
      <c r="CX45" s="656"/>
      <c r="CY45" s="657"/>
      <c r="CZ45" s="628">
        <v>2.1</v>
      </c>
      <c r="DA45" s="653"/>
      <c r="DB45" s="653"/>
      <c r="DC45" s="658"/>
      <c r="DD45" s="632">
        <v>1966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229078</v>
      </c>
      <c r="CS46" s="624"/>
      <c r="CT46" s="624"/>
      <c r="CU46" s="624"/>
      <c r="CV46" s="624"/>
      <c r="CW46" s="624"/>
      <c r="CX46" s="624"/>
      <c r="CY46" s="625"/>
      <c r="CZ46" s="628">
        <v>3.1</v>
      </c>
      <c r="DA46" s="629"/>
      <c r="DB46" s="629"/>
      <c r="DC46" s="635"/>
      <c r="DD46" s="632">
        <v>63749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231304</v>
      </c>
      <c r="CS47" s="656"/>
      <c r="CT47" s="656"/>
      <c r="CU47" s="656"/>
      <c r="CV47" s="656"/>
      <c r="CW47" s="656"/>
      <c r="CX47" s="656"/>
      <c r="CY47" s="657"/>
      <c r="CZ47" s="628">
        <v>3.2</v>
      </c>
      <c r="DA47" s="653"/>
      <c r="DB47" s="653"/>
      <c r="DC47" s="658"/>
      <c r="DD47" s="632">
        <v>72335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370</v>
      </c>
      <c r="CG48" s="621"/>
      <c r="CH48" s="621"/>
      <c r="CI48" s="621"/>
      <c r="CJ48" s="621"/>
      <c r="CK48" s="621"/>
      <c r="CL48" s="621"/>
      <c r="CM48" s="621"/>
      <c r="CN48" s="621"/>
      <c r="CO48" s="621"/>
      <c r="CP48" s="621"/>
      <c r="CQ48" s="622"/>
      <c r="CR48" s="623" t="s">
        <v>133</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371</v>
      </c>
      <c r="CE49" s="645"/>
      <c r="CF49" s="645"/>
      <c r="CG49" s="645"/>
      <c r="CH49" s="645"/>
      <c r="CI49" s="645"/>
      <c r="CJ49" s="645"/>
      <c r="CK49" s="645"/>
      <c r="CL49" s="645"/>
      <c r="CM49" s="645"/>
      <c r="CN49" s="645"/>
      <c r="CO49" s="645"/>
      <c r="CP49" s="645"/>
      <c r="CQ49" s="646"/>
      <c r="CR49" s="695">
        <v>7339428</v>
      </c>
      <c r="CS49" s="682"/>
      <c r="CT49" s="682"/>
      <c r="CU49" s="682"/>
      <c r="CV49" s="682"/>
      <c r="CW49" s="682"/>
      <c r="CX49" s="682"/>
      <c r="CY49" s="711"/>
      <c r="CZ49" s="703">
        <v>100</v>
      </c>
      <c r="DA49" s="712"/>
      <c r="DB49" s="712"/>
      <c r="DC49" s="713"/>
      <c r="DD49" s="714">
        <v>5403197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8vKnoJ+jNGOK9/UzBtE91X3UwqW7eSZoT06i0qrJkXysRtwwa7l1SslA+S1yXsKHu2P9Ky04qsiYEn0tRoI8w==" saltValue="N5QtbyL7tJfKNztiwr35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8024</v>
      </c>
      <c r="R7" s="753"/>
      <c r="S7" s="753"/>
      <c r="T7" s="753"/>
      <c r="U7" s="753"/>
      <c r="V7" s="753">
        <v>7339</v>
      </c>
      <c r="W7" s="753"/>
      <c r="X7" s="753"/>
      <c r="Y7" s="753"/>
      <c r="Z7" s="753"/>
      <c r="AA7" s="753">
        <v>685</v>
      </c>
      <c r="AB7" s="753"/>
      <c r="AC7" s="753"/>
      <c r="AD7" s="753"/>
      <c r="AE7" s="754"/>
      <c r="AF7" s="755">
        <v>511</v>
      </c>
      <c r="AG7" s="756"/>
      <c r="AH7" s="756"/>
      <c r="AI7" s="756"/>
      <c r="AJ7" s="757"/>
      <c r="AK7" s="758">
        <v>280</v>
      </c>
      <c r="AL7" s="759"/>
      <c r="AM7" s="759"/>
      <c r="AN7" s="759"/>
      <c r="AO7" s="759"/>
      <c r="AP7" s="759">
        <v>7401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8</v>
      </c>
      <c r="CI7" s="744"/>
      <c r="CJ7" s="744"/>
      <c r="CK7" s="744"/>
      <c r="CL7" s="745"/>
      <c r="CM7" s="743">
        <v>505</v>
      </c>
      <c r="CN7" s="744"/>
      <c r="CO7" s="744"/>
      <c r="CP7" s="744"/>
      <c r="CQ7" s="745"/>
      <c r="CR7" s="743">
        <v>60</v>
      </c>
      <c r="CS7" s="744"/>
      <c r="CT7" s="744"/>
      <c r="CU7" s="744"/>
      <c r="CV7" s="745"/>
      <c r="CW7" s="743">
        <v>36</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1</v>
      </c>
      <c r="CI8" s="777"/>
      <c r="CJ8" s="777"/>
      <c r="CK8" s="777"/>
      <c r="CL8" s="778"/>
      <c r="CM8" s="776">
        <v>180</v>
      </c>
      <c r="CN8" s="777"/>
      <c r="CO8" s="777"/>
      <c r="CP8" s="777"/>
      <c r="CQ8" s="778"/>
      <c r="CR8" s="776">
        <v>5</v>
      </c>
      <c r="CS8" s="777"/>
      <c r="CT8" s="777"/>
      <c r="CU8" s="777"/>
      <c r="CV8" s="778"/>
      <c r="CW8" s="776" t="s">
        <v>595</v>
      </c>
      <c r="CX8" s="777"/>
      <c r="CY8" s="777"/>
      <c r="CZ8" s="777"/>
      <c r="DA8" s="778"/>
      <c r="DB8" s="776" t="s">
        <v>584</v>
      </c>
      <c r="DC8" s="777"/>
      <c r="DD8" s="777"/>
      <c r="DE8" s="777"/>
      <c r="DF8" s="778"/>
      <c r="DG8" s="776">
        <v>25</v>
      </c>
      <c r="DH8" s="777"/>
      <c r="DI8" s="777"/>
      <c r="DJ8" s="777"/>
      <c r="DK8" s="778"/>
      <c r="DL8" s="776" t="s">
        <v>582</v>
      </c>
      <c r="DM8" s="777"/>
      <c r="DN8" s="777"/>
      <c r="DO8" s="777"/>
      <c r="DP8" s="778"/>
      <c r="DQ8" s="776" t="s">
        <v>584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-7</v>
      </c>
      <c r="CI9" s="777"/>
      <c r="CJ9" s="777"/>
      <c r="CK9" s="777"/>
      <c r="CL9" s="778"/>
      <c r="CM9" s="776">
        <v>14</v>
      </c>
      <c r="CN9" s="777"/>
      <c r="CO9" s="777"/>
      <c r="CP9" s="777"/>
      <c r="CQ9" s="778"/>
      <c r="CR9" s="776">
        <v>28</v>
      </c>
      <c r="CS9" s="777"/>
      <c r="CT9" s="777"/>
      <c r="CU9" s="777"/>
      <c r="CV9" s="778"/>
      <c r="CW9" s="776" t="s">
        <v>584</v>
      </c>
      <c r="CX9" s="777"/>
      <c r="CY9" s="777"/>
      <c r="CZ9" s="777"/>
      <c r="DA9" s="778"/>
      <c r="DB9" s="776" t="s">
        <v>582</v>
      </c>
      <c r="DC9" s="777"/>
      <c r="DD9" s="777"/>
      <c r="DE9" s="777"/>
      <c r="DF9" s="778"/>
      <c r="DG9" s="776" t="s">
        <v>584</v>
      </c>
      <c r="DH9" s="777"/>
      <c r="DI9" s="777"/>
      <c r="DJ9" s="777"/>
      <c r="DK9" s="778"/>
      <c r="DL9" s="776" t="s">
        <v>601</v>
      </c>
      <c r="DM9" s="777"/>
      <c r="DN9" s="777"/>
      <c r="DO9" s="777"/>
      <c r="DP9" s="778"/>
      <c r="DQ9" s="776" t="s">
        <v>602</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600</v>
      </c>
      <c r="BT10" s="774"/>
      <c r="BU10" s="774"/>
      <c r="BV10" s="774"/>
      <c r="BW10" s="774"/>
      <c r="BX10" s="774"/>
      <c r="BY10" s="774"/>
      <c r="BZ10" s="774"/>
      <c r="CA10" s="774"/>
      <c r="CB10" s="774"/>
      <c r="CC10" s="774"/>
      <c r="CD10" s="774"/>
      <c r="CE10" s="774"/>
      <c r="CF10" s="774"/>
      <c r="CG10" s="775"/>
      <c r="CH10" s="776">
        <v>5</v>
      </c>
      <c r="CI10" s="777"/>
      <c r="CJ10" s="777"/>
      <c r="CK10" s="777"/>
      <c r="CL10" s="778"/>
      <c r="CM10" s="776">
        <v>9</v>
      </c>
      <c r="CN10" s="777"/>
      <c r="CO10" s="777"/>
      <c r="CP10" s="777"/>
      <c r="CQ10" s="778"/>
      <c r="CR10" s="776">
        <v>2</v>
      </c>
      <c r="CS10" s="777"/>
      <c r="CT10" s="777"/>
      <c r="CU10" s="777"/>
      <c r="CV10" s="778"/>
      <c r="CW10" s="776">
        <v>2</v>
      </c>
      <c r="CX10" s="777"/>
      <c r="CY10" s="777"/>
      <c r="CZ10" s="777"/>
      <c r="DA10" s="778"/>
      <c r="DB10" s="776" t="s">
        <v>582</v>
      </c>
      <c r="DC10" s="777"/>
      <c r="DD10" s="777"/>
      <c r="DE10" s="777"/>
      <c r="DF10" s="778"/>
      <c r="DG10" s="776" t="s">
        <v>584</v>
      </c>
      <c r="DH10" s="777"/>
      <c r="DI10" s="777"/>
      <c r="DJ10" s="777"/>
      <c r="DK10" s="778"/>
      <c r="DL10" s="776" t="s">
        <v>582</v>
      </c>
      <c r="DM10" s="777"/>
      <c r="DN10" s="777"/>
      <c r="DO10" s="777"/>
      <c r="DP10" s="778"/>
      <c r="DQ10" s="776" t="s">
        <v>584</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8024</v>
      </c>
      <c r="R23" s="793"/>
      <c r="S23" s="793"/>
      <c r="T23" s="793"/>
      <c r="U23" s="793"/>
      <c r="V23" s="793">
        <v>7339</v>
      </c>
      <c r="W23" s="793"/>
      <c r="X23" s="793"/>
      <c r="Y23" s="793"/>
      <c r="Z23" s="793"/>
      <c r="AA23" s="793">
        <v>685</v>
      </c>
      <c r="AB23" s="793"/>
      <c r="AC23" s="793"/>
      <c r="AD23" s="793"/>
      <c r="AE23" s="794"/>
      <c r="AF23" s="795">
        <v>511</v>
      </c>
      <c r="AG23" s="793"/>
      <c r="AH23" s="793"/>
      <c r="AI23" s="793"/>
      <c r="AJ23" s="796"/>
      <c r="AK23" s="797"/>
      <c r="AL23" s="798"/>
      <c r="AM23" s="798"/>
      <c r="AN23" s="798"/>
      <c r="AO23" s="798"/>
      <c r="AP23" s="793">
        <v>7401</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787</v>
      </c>
      <c r="R28" s="823"/>
      <c r="S28" s="823"/>
      <c r="T28" s="823"/>
      <c r="U28" s="823"/>
      <c r="V28" s="823">
        <v>659</v>
      </c>
      <c r="W28" s="823"/>
      <c r="X28" s="823"/>
      <c r="Y28" s="823"/>
      <c r="Z28" s="823"/>
      <c r="AA28" s="823">
        <v>128</v>
      </c>
      <c r="AB28" s="823"/>
      <c r="AC28" s="823"/>
      <c r="AD28" s="823"/>
      <c r="AE28" s="824"/>
      <c r="AF28" s="825">
        <v>128</v>
      </c>
      <c r="AG28" s="823"/>
      <c r="AH28" s="823"/>
      <c r="AI28" s="823"/>
      <c r="AJ28" s="826"/>
      <c r="AK28" s="827">
        <v>50</v>
      </c>
      <c r="AL28" s="828"/>
      <c r="AM28" s="828"/>
      <c r="AN28" s="828"/>
      <c r="AO28" s="828"/>
      <c r="AP28" s="828" t="s">
        <v>579</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1093</v>
      </c>
      <c r="R29" s="784"/>
      <c r="S29" s="784"/>
      <c r="T29" s="784"/>
      <c r="U29" s="784"/>
      <c r="V29" s="784">
        <v>1075</v>
      </c>
      <c r="W29" s="784"/>
      <c r="X29" s="784"/>
      <c r="Y29" s="784"/>
      <c r="Z29" s="784"/>
      <c r="AA29" s="784">
        <v>19</v>
      </c>
      <c r="AB29" s="784"/>
      <c r="AC29" s="784"/>
      <c r="AD29" s="784"/>
      <c r="AE29" s="785"/>
      <c r="AF29" s="786">
        <v>19</v>
      </c>
      <c r="AG29" s="787"/>
      <c r="AH29" s="787"/>
      <c r="AI29" s="787"/>
      <c r="AJ29" s="788"/>
      <c r="AK29" s="834">
        <v>154</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118</v>
      </c>
      <c r="R30" s="784"/>
      <c r="S30" s="784"/>
      <c r="T30" s="784"/>
      <c r="U30" s="784"/>
      <c r="V30" s="784">
        <v>110</v>
      </c>
      <c r="W30" s="784"/>
      <c r="X30" s="784"/>
      <c r="Y30" s="784"/>
      <c r="Z30" s="784"/>
      <c r="AA30" s="784">
        <v>8</v>
      </c>
      <c r="AB30" s="784"/>
      <c r="AC30" s="784"/>
      <c r="AD30" s="784"/>
      <c r="AE30" s="785"/>
      <c r="AF30" s="786">
        <v>8</v>
      </c>
      <c r="AG30" s="787"/>
      <c r="AH30" s="787"/>
      <c r="AI30" s="787"/>
      <c r="AJ30" s="788"/>
      <c r="AK30" s="834">
        <v>35</v>
      </c>
      <c r="AL30" s="830"/>
      <c r="AM30" s="830"/>
      <c r="AN30" s="830"/>
      <c r="AO30" s="830"/>
      <c r="AP30" s="830" t="s">
        <v>580</v>
      </c>
      <c r="AQ30" s="830"/>
      <c r="AR30" s="830"/>
      <c r="AS30" s="830"/>
      <c r="AT30" s="830"/>
      <c r="AU30" s="830" t="s">
        <v>579</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70</v>
      </c>
      <c r="R31" s="784"/>
      <c r="S31" s="784"/>
      <c r="T31" s="784"/>
      <c r="U31" s="784"/>
      <c r="V31" s="784">
        <v>68</v>
      </c>
      <c r="W31" s="784"/>
      <c r="X31" s="784"/>
      <c r="Y31" s="784"/>
      <c r="Z31" s="784"/>
      <c r="AA31" s="784">
        <v>1</v>
      </c>
      <c r="AB31" s="784"/>
      <c r="AC31" s="784"/>
      <c r="AD31" s="784"/>
      <c r="AE31" s="785"/>
      <c r="AF31" s="786">
        <v>1</v>
      </c>
      <c r="AG31" s="787"/>
      <c r="AH31" s="787"/>
      <c r="AI31" s="787"/>
      <c r="AJ31" s="788"/>
      <c r="AK31" s="834">
        <v>1</v>
      </c>
      <c r="AL31" s="830"/>
      <c r="AM31" s="830"/>
      <c r="AN31" s="830"/>
      <c r="AO31" s="830"/>
      <c r="AP31" s="830" t="s">
        <v>581</v>
      </c>
      <c r="AQ31" s="830"/>
      <c r="AR31" s="830"/>
      <c r="AS31" s="830"/>
      <c r="AT31" s="830"/>
      <c r="AU31" s="830" t="s">
        <v>580</v>
      </c>
      <c r="AV31" s="830"/>
      <c r="AW31" s="830"/>
      <c r="AX31" s="830"/>
      <c r="AY31" s="830"/>
      <c r="AZ31" s="831" t="s">
        <v>580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104</v>
      </c>
      <c r="R32" s="784"/>
      <c r="S32" s="784"/>
      <c r="T32" s="784"/>
      <c r="U32" s="784"/>
      <c r="V32" s="784">
        <v>126</v>
      </c>
      <c r="W32" s="784"/>
      <c r="X32" s="784"/>
      <c r="Y32" s="784"/>
      <c r="Z32" s="784"/>
      <c r="AA32" s="784">
        <v>-23</v>
      </c>
      <c r="AB32" s="784"/>
      <c r="AC32" s="784"/>
      <c r="AD32" s="784"/>
      <c r="AE32" s="785"/>
      <c r="AF32" s="786">
        <v>543</v>
      </c>
      <c r="AG32" s="787"/>
      <c r="AH32" s="787"/>
      <c r="AI32" s="787"/>
      <c r="AJ32" s="788"/>
      <c r="AK32" s="834">
        <v>0</v>
      </c>
      <c r="AL32" s="830"/>
      <c r="AM32" s="830"/>
      <c r="AN32" s="830"/>
      <c r="AO32" s="830"/>
      <c r="AP32" s="830">
        <v>1197</v>
      </c>
      <c r="AQ32" s="830"/>
      <c r="AR32" s="830"/>
      <c r="AS32" s="830"/>
      <c r="AT32" s="830"/>
      <c r="AU32" s="830" t="s">
        <v>582</v>
      </c>
      <c r="AV32" s="830"/>
      <c r="AW32" s="830"/>
      <c r="AX32" s="830"/>
      <c r="AY32" s="830"/>
      <c r="AZ32" s="831" t="s">
        <v>582</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105</v>
      </c>
      <c r="R33" s="784"/>
      <c r="S33" s="784"/>
      <c r="T33" s="784"/>
      <c r="U33" s="784"/>
      <c r="V33" s="784">
        <v>105</v>
      </c>
      <c r="W33" s="784"/>
      <c r="X33" s="784"/>
      <c r="Y33" s="784"/>
      <c r="Z33" s="784"/>
      <c r="AA33" s="784">
        <v>0</v>
      </c>
      <c r="AB33" s="784"/>
      <c r="AC33" s="784"/>
      <c r="AD33" s="784"/>
      <c r="AE33" s="785"/>
      <c r="AF33" s="786">
        <v>95</v>
      </c>
      <c r="AG33" s="787"/>
      <c r="AH33" s="787"/>
      <c r="AI33" s="787"/>
      <c r="AJ33" s="788"/>
      <c r="AK33" s="834">
        <v>59</v>
      </c>
      <c r="AL33" s="830"/>
      <c r="AM33" s="830"/>
      <c r="AN33" s="830"/>
      <c r="AO33" s="830"/>
      <c r="AP33" s="830">
        <v>174</v>
      </c>
      <c r="AQ33" s="830"/>
      <c r="AR33" s="830"/>
      <c r="AS33" s="830"/>
      <c r="AT33" s="830"/>
      <c r="AU33" s="830">
        <v>114</v>
      </c>
      <c r="AV33" s="830"/>
      <c r="AW33" s="830"/>
      <c r="AX33" s="830"/>
      <c r="AY33" s="830"/>
      <c r="AZ33" s="831" t="s">
        <v>583</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1080</v>
      </c>
      <c r="R34" s="784"/>
      <c r="S34" s="784"/>
      <c r="T34" s="784"/>
      <c r="U34" s="784"/>
      <c r="V34" s="784">
        <v>1036</v>
      </c>
      <c r="W34" s="784"/>
      <c r="X34" s="784"/>
      <c r="Y34" s="784"/>
      <c r="Z34" s="784"/>
      <c r="AA34" s="784">
        <v>44</v>
      </c>
      <c r="AB34" s="784"/>
      <c r="AC34" s="784"/>
      <c r="AD34" s="784"/>
      <c r="AE34" s="785"/>
      <c r="AF34" s="786">
        <v>163</v>
      </c>
      <c r="AG34" s="787"/>
      <c r="AH34" s="787"/>
      <c r="AI34" s="787"/>
      <c r="AJ34" s="788"/>
      <c r="AK34" s="834">
        <v>451</v>
      </c>
      <c r="AL34" s="830"/>
      <c r="AM34" s="830"/>
      <c r="AN34" s="830"/>
      <c r="AO34" s="830"/>
      <c r="AP34" s="830">
        <v>694</v>
      </c>
      <c r="AQ34" s="830"/>
      <c r="AR34" s="830"/>
      <c r="AS34" s="830"/>
      <c r="AT34" s="830"/>
      <c r="AU34" s="830">
        <v>527</v>
      </c>
      <c r="AV34" s="830"/>
      <c r="AW34" s="830"/>
      <c r="AX34" s="830"/>
      <c r="AY34" s="830"/>
      <c r="AZ34" s="831" t="s">
        <v>584</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416</v>
      </c>
      <c r="C35" s="781"/>
      <c r="D35" s="781"/>
      <c r="E35" s="781"/>
      <c r="F35" s="781"/>
      <c r="G35" s="781"/>
      <c r="H35" s="781"/>
      <c r="I35" s="781"/>
      <c r="J35" s="781"/>
      <c r="K35" s="781"/>
      <c r="L35" s="781"/>
      <c r="M35" s="781"/>
      <c r="N35" s="781"/>
      <c r="O35" s="781"/>
      <c r="P35" s="782"/>
      <c r="Q35" s="783">
        <v>381</v>
      </c>
      <c r="R35" s="784"/>
      <c r="S35" s="784"/>
      <c r="T35" s="784"/>
      <c r="U35" s="784"/>
      <c r="V35" s="784">
        <v>345</v>
      </c>
      <c r="W35" s="784"/>
      <c r="X35" s="784"/>
      <c r="Y35" s="784"/>
      <c r="Z35" s="784"/>
      <c r="AA35" s="784">
        <v>37</v>
      </c>
      <c r="AB35" s="784"/>
      <c r="AC35" s="784"/>
      <c r="AD35" s="784"/>
      <c r="AE35" s="785"/>
      <c r="AF35" s="786">
        <v>64</v>
      </c>
      <c r="AG35" s="787"/>
      <c r="AH35" s="787"/>
      <c r="AI35" s="787"/>
      <c r="AJ35" s="788"/>
      <c r="AK35" s="834">
        <v>168</v>
      </c>
      <c r="AL35" s="830"/>
      <c r="AM35" s="830"/>
      <c r="AN35" s="830"/>
      <c r="AO35" s="830"/>
      <c r="AP35" s="830">
        <v>249</v>
      </c>
      <c r="AQ35" s="830"/>
      <c r="AR35" s="830"/>
      <c r="AS35" s="830"/>
      <c r="AT35" s="830"/>
      <c r="AU35" s="830">
        <v>91</v>
      </c>
      <c r="AV35" s="830"/>
      <c r="AW35" s="830"/>
      <c r="AX35" s="830"/>
      <c r="AY35" s="830"/>
      <c r="AZ35" s="831" t="s">
        <v>582</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417</v>
      </c>
      <c r="C36" s="781"/>
      <c r="D36" s="781"/>
      <c r="E36" s="781"/>
      <c r="F36" s="781"/>
      <c r="G36" s="781"/>
      <c r="H36" s="781"/>
      <c r="I36" s="781"/>
      <c r="J36" s="781"/>
      <c r="K36" s="781"/>
      <c r="L36" s="781"/>
      <c r="M36" s="781"/>
      <c r="N36" s="781"/>
      <c r="O36" s="781"/>
      <c r="P36" s="782"/>
      <c r="Q36" s="783">
        <v>84</v>
      </c>
      <c r="R36" s="784"/>
      <c r="S36" s="784"/>
      <c r="T36" s="784"/>
      <c r="U36" s="784"/>
      <c r="V36" s="784">
        <v>34</v>
      </c>
      <c r="W36" s="784"/>
      <c r="X36" s="784"/>
      <c r="Y36" s="784"/>
      <c r="Z36" s="784"/>
      <c r="AA36" s="784">
        <v>49</v>
      </c>
      <c r="AB36" s="784"/>
      <c r="AC36" s="784"/>
      <c r="AD36" s="784"/>
      <c r="AE36" s="785"/>
      <c r="AF36" s="786">
        <v>49</v>
      </c>
      <c r="AG36" s="787"/>
      <c r="AH36" s="787"/>
      <c r="AI36" s="787"/>
      <c r="AJ36" s="788"/>
      <c r="AK36" s="834">
        <v>8</v>
      </c>
      <c r="AL36" s="830"/>
      <c r="AM36" s="830"/>
      <c r="AN36" s="830"/>
      <c r="AO36" s="830"/>
      <c r="AP36" s="830">
        <v>88</v>
      </c>
      <c r="AQ36" s="830"/>
      <c r="AR36" s="830"/>
      <c r="AS36" s="830"/>
      <c r="AT36" s="830"/>
      <c r="AU36" s="830">
        <v>58</v>
      </c>
      <c r="AV36" s="830"/>
      <c r="AW36" s="830"/>
      <c r="AX36" s="830"/>
      <c r="AY36" s="830"/>
      <c r="AZ36" s="831" t="s">
        <v>582</v>
      </c>
      <c r="BA36" s="831"/>
      <c r="BB36" s="831"/>
      <c r="BC36" s="831"/>
      <c r="BD36" s="831"/>
      <c r="BE36" s="832" t="s">
        <v>418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419</v>
      </c>
      <c r="C37" s="781"/>
      <c r="D37" s="781"/>
      <c r="E37" s="781"/>
      <c r="F37" s="781"/>
      <c r="G37" s="781"/>
      <c r="H37" s="781"/>
      <c r="I37" s="781"/>
      <c r="J37" s="781"/>
      <c r="K37" s="781"/>
      <c r="L37" s="781"/>
      <c r="M37" s="781"/>
      <c r="N37" s="781"/>
      <c r="O37" s="781"/>
      <c r="P37" s="782"/>
      <c r="Q37" s="783">
        <v>453</v>
      </c>
      <c r="R37" s="784"/>
      <c r="S37" s="784"/>
      <c r="T37" s="784"/>
      <c r="U37" s="784"/>
      <c r="V37" s="784">
        <v>448</v>
      </c>
      <c r="W37" s="784"/>
      <c r="X37" s="784"/>
      <c r="Y37" s="784"/>
      <c r="Z37" s="784"/>
      <c r="AA37" s="784">
        <v>5</v>
      </c>
      <c r="AB37" s="784"/>
      <c r="AC37" s="784"/>
      <c r="AD37" s="784"/>
      <c r="AE37" s="785"/>
      <c r="AF37" s="786">
        <v>5</v>
      </c>
      <c r="AG37" s="787"/>
      <c r="AH37" s="787"/>
      <c r="AI37" s="787"/>
      <c r="AJ37" s="788"/>
      <c r="AK37" s="834">
        <v>170</v>
      </c>
      <c r="AL37" s="830"/>
      <c r="AM37" s="830"/>
      <c r="AN37" s="830"/>
      <c r="AO37" s="830"/>
      <c r="AP37" s="830">
        <v>1670</v>
      </c>
      <c r="AQ37" s="830"/>
      <c r="AR37" s="830"/>
      <c r="AS37" s="830"/>
      <c r="AT37" s="830"/>
      <c r="AU37" s="830">
        <v>1615</v>
      </c>
      <c r="AV37" s="830"/>
      <c r="AW37" s="830"/>
      <c r="AX37" s="830"/>
      <c r="AY37" s="830"/>
      <c r="AZ37" s="831" t="s">
        <v>582</v>
      </c>
      <c r="BA37" s="831"/>
      <c r="BB37" s="831"/>
      <c r="BC37" s="831"/>
      <c r="BD37" s="831"/>
      <c r="BE37" s="832" t="s">
        <v>418</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1076</v>
      </c>
      <c r="AG63" s="844"/>
      <c r="AH63" s="844"/>
      <c r="AI63" s="844"/>
      <c r="AJ63" s="845"/>
      <c r="AK63" s="846"/>
      <c r="AL63" s="841"/>
      <c r="AM63" s="841"/>
      <c r="AN63" s="841"/>
      <c r="AO63" s="841"/>
      <c r="AP63" s="844">
        <v>4072</v>
      </c>
      <c r="AQ63" s="844"/>
      <c r="AR63" s="844"/>
      <c r="AS63" s="844"/>
      <c r="AT63" s="844"/>
      <c r="AU63" s="844">
        <v>2405</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401</v>
      </c>
      <c r="W66" s="734"/>
      <c r="X66" s="734"/>
      <c r="Y66" s="734"/>
      <c r="Z66" s="735"/>
      <c r="AA66" s="733" t="s">
        <v>402</v>
      </c>
      <c r="AB66" s="734"/>
      <c r="AC66" s="734"/>
      <c r="AD66" s="734"/>
      <c r="AE66" s="735"/>
      <c r="AF66" s="854" t="s">
        <v>403</v>
      </c>
      <c r="AG66" s="815"/>
      <c r="AH66" s="815"/>
      <c r="AI66" s="815"/>
      <c r="AJ66" s="855"/>
      <c r="AK66" s="733" t="s">
        <v>404</v>
      </c>
      <c r="AL66" s="728"/>
      <c r="AM66" s="728"/>
      <c r="AN66" s="728"/>
      <c r="AO66" s="729"/>
      <c r="AP66" s="733" t="s">
        <v>425</v>
      </c>
      <c r="AQ66" s="734"/>
      <c r="AR66" s="734"/>
      <c r="AS66" s="734"/>
      <c r="AT66" s="735"/>
      <c r="AU66" s="733" t="s">
        <v>426</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593</v>
      </c>
      <c r="AL68" s="866"/>
      <c r="AM68" s="866"/>
      <c r="AN68" s="866"/>
      <c r="AO68" s="866"/>
      <c r="AP68" s="866" t="s">
        <v>584</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584</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582</v>
      </c>
      <c r="AL70" s="830"/>
      <c r="AM70" s="830"/>
      <c r="AN70" s="830"/>
      <c r="AO70" s="830"/>
      <c r="AP70" s="830" t="s">
        <v>582</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32</v>
      </c>
      <c r="R71" s="830"/>
      <c r="S71" s="830"/>
      <c r="T71" s="830"/>
      <c r="U71" s="830"/>
      <c r="V71" s="830">
        <v>31</v>
      </c>
      <c r="W71" s="830"/>
      <c r="X71" s="830"/>
      <c r="Y71" s="830"/>
      <c r="Z71" s="830"/>
      <c r="AA71" s="830">
        <v>0</v>
      </c>
      <c r="AB71" s="830"/>
      <c r="AC71" s="830"/>
      <c r="AD71" s="830"/>
      <c r="AE71" s="830"/>
      <c r="AF71" s="830">
        <v>0</v>
      </c>
      <c r="AG71" s="830"/>
      <c r="AH71" s="830"/>
      <c r="AI71" s="830"/>
      <c r="AJ71" s="830"/>
      <c r="AK71" s="830">
        <v>9</v>
      </c>
      <c r="AL71" s="830"/>
      <c r="AM71" s="830"/>
      <c r="AN71" s="830"/>
      <c r="AO71" s="830"/>
      <c r="AP71" s="830" t="s">
        <v>584</v>
      </c>
      <c r="AQ71" s="830"/>
      <c r="AR71" s="830"/>
      <c r="AS71" s="830"/>
      <c r="AT71" s="830"/>
      <c r="AU71" s="830" t="s">
        <v>596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6103</v>
      </c>
      <c r="R72" s="830"/>
      <c r="S72" s="830"/>
      <c r="T72" s="830"/>
      <c r="U72" s="830"/>
      <c r="V72" s="830">
        <v>5978</v>
      </c>
      <c r="W72" s="830"/>
      <c r="X72" s="830"/>
      <c r="Y72" s="830"/>
      <c r="Z72" s="830"/>
      <c r="AA72" s="830">
        <v>124</v>
      </c>
      <c r="AB72" s="830"/>
      <c r="AC72" s="830"/>
      <c r="AD72" s="830"/>
      <c r="AE72" s="830"/>
      <c r="AF72" s="830">
        <v>124</v>
      </c>
      <c r="AG72" s="830"/>
      <c r="AH72" s="830"/>
      <c r="AI72" s="830"/>
      <c r="AJ72" s="830"/>
      <c r="AK72" s="830">
        <v>137</v>
      </c>
      <c r="AL72" s="830"/>
      <c r="AM72" s="830"/>
      <c r="AN72" s="830"/>
      <c r="AO72" s="830"/>
      <c r="AP72" s="830">
        <v>4563</v>
      </c>
      <c r="AQ72" s="830"/>
      <c r="AR72" s="830"/>
      <c r="AS72" s="830"/>
      <c r="AT72" s="830"/>
      <c r="AU72" s="830">
        <v>173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590</v>
      </c>
      <c r="C73" s="874"/>
      <c r="D73" s="874"/>
      <c r="E73" s="874"/>
      <c r="F73" s="874"/>
      <c r="G73" s="874"/>
      <c r="H73" s="874"/>
      <c r="I73" s="874"/>
      <c r="J73" s="874"/>
      <c r="K73" s="874"/>
      <c r="L73" s="874"/>
      <c r="M73" s="874"/>
      <c r="N73" s="874"/>
      <c r="O73" s="874"/>
      <c r="P73" s="875"/>
      <c r="Q73" s="876">
        <v>1674</v>
      </c>
      <c r="R73" s="830"/>
      <c r="S73" s="830"/>
      <c r="T73" s="830"/>
      <c r="U73" s="830"/>
      <c r="V73" s="830">
        <v>1630</v>
      </c>
      <c r="W73" s="830"/>
      <c r="X73" s="830"/>
      <c r="Y73" s="830"/>
      <c r="Z73" s="830"/>
      <c r="AA73" s="830">
        <v>44</v>
      </c>
      <c r="AB73" s="830"/>
      <c r="AC73" s="830"/>
      <c r="AD73" s="830"/>
      <c r="AE73" s="830"/>
      <c r="AF73" s="830">
        <v>44</v>
      </c>
      <c r="AG73" s="830"/>
      <c r="AH73" s="830"/>
      <c r="AI73" s="830"/>
      <c r="AJ73" s="830"/>
      <c r="AK73" s="830">
        <v>1</v>
      </c>
      <c r="AL73" s="830"/>
      <c r="AM73" s="830"/>
      <c r="AN73" s="830"/>
      <c r="AO73" s="830"/>
      <c r="AP73" s="830">
        <v>865</v>
      </c>
      <c r="AQ73" s="830"/>
      <c r="AR73" s="830"/>
      <c r="AS73" s="830"/>
      <c r="AT73" s="830"/>
      <c r="AU73" s="830">
        <v>40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259</v>
      </c>
      <c r="R74" s="830"/>
      <c r="S74" s="830"/>
      <c r="T74" s="830"/>
      <c r="U74" s="830"/>
      <c r="V74" s="830">
        <v>167</v>
      </c>
      <c r="W74" s="830"/>
      <c r="X74" s="830"/>
      <c r="Y74" s="830"/>
      <c r="Z74" s="830"/>
      <c r="AA74" s="830">
        <v>92</v>
      </c>
      <c r="AB74" s="830"/>
      <c r="AC74" s="830"/>
      <c r="AD74" s="830"/>
      <c r="AE74" s="830"/>
      <c r="AF74" s="830">
        <v>92</v>
      </c>
      <c r="AG74" s="830"/>
      <c r="AH74" s="830"/>
      <c r="AI74" s="830"/>
      <c r="AJ74" s="830"/>
      <c r="AK74" s="830" t="s">
        <v>594</v>
      </c>
      <c r="AL74" s="830"/>
      <c r="AM74" s="830"/>
      <c r="AN74" s="830"/>
      <c r="AO74" s="830"/>
      <c r="AP74" s="830" t="s">
        <v>595</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592</v>
      </c>
      <c r="C75" s="874"/>
      <c r="D75" s="874"/>
      <c r="E75" s="874"/>
      <c r="F75" s="874"/>
      <c r="G75" s="874"/>
      <c r="H75" s="874"/>
      <c r="I75" s="874"/>
      <c r="J75" s="874"/>
      <c r="K75" s="874"/>
      <c r="L75" s="874"/>
      <c r="M75" s="874"/>
      <c r="N75" s="874"/>
      <c r="O75" s="874"/>
      <c r="P75" s="875"/>
      <c r="Q75" s="877">
        <v>157883</v>
      </c>
      <c r="R75" s="878"/>
      <c r="S75" s="878"/>
      <c r="T75" s="878"/>
      <c r="U75" s="834"/>
      <c r="V75" s="879">
        <v>155213</v>
      </c>
      <c r="W75" s="878"/>
      <c r="X75" s="878"/>
      <c r="Y75" s="878"/>
      <c r="Z75" s="834"/>
      <c r="AA75" s="879">
        <v>2669</v>
      </c>
      <c r="AB75" s="878"/>
      <c r="AC75" s="878"/>
      <c r="AD75" s="878"/>
      <c r="AE75" s="834"/>
      <c r="AF75" s="879">
        <v>2669</v>
      </c>
      <c r="AG75" s="878"/>
      <c r="AH75" s="878"/>
      <c r="AI75" s="878"/>
      <c r="AJ75" s="834"/>
      <c r="AK75" s="879">
        <v>1728</v>
      </c>
      <c r="AL75" s="878"/>
      <c r="AM75" s="878"/>
      <c r="AN75" s="878"/>
      <c r="AO75" s="834"/>
      <c r="AP75" s="879" t="s">
        <v>582</v>
      </c>
      <c r="AQ75" s="878"/>
      <c r="AR75" s="878"/>
      <c r="AS75" s="878"/>
      <c r="AT75" s="834"/>
      <c r="AU75" s="879" t="s">
        <v>584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3028</v>
      </c>
      <c r="AG88" s="844"/>
      <c r="AH88" s="844"/>
      <c r="AI88" s="844"/>
      <c r="AJ88" s="844"/>
      <c r="AK88" s="841"/>
      <c r="AL88" s="841"/>
      <c r="AM88" s="841"/>
      <c r="AN88" s="841"/>
      <c r="AO88" s="841"/>
      <c r="AP88" s="844">
        <v>5428</v>
      </c>
      <c r="AQ88" s="844"/>
      <c r="AR88" s="844"/>
      <c r="AS88" s="844"/>
      <c r="AT88" s="844"/>
      <c r="AU88" s="844">
        <v>213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645</v>
      </c>
      <c r="CS102" s="852"/>
      <c r="CT102" s="852"/>
      <c r="CU102" s="852"/>
      <c r="CV102" s="891"/>
      <c r="CW102" s="890">
        <v>38</v>
      </c>
      <c r="CX102" s="852"/>
      <c r="CY102" s="852"/>
      <c r="CZ102" s="852"/>
      <c r="DA102" s="891"/>
      <c r="DB102" s="890"/>
      <c r="DC102" s="852"/>
      <c r="DD102" s="852"/>
      <c r="DE102" s="852"/>
      <c r="DF102" s="891"/>
      <c r="DG102" s="890">
        <v>25</v>
      </c>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314</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314</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314</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882381</v>
      </c>
      <c r="AB110" s="900"/>
      <c r="AC110" s="900"/>
      <c r="AD110" s="900"/>
      <c r="AE110" s="901"/>
      <c r="AF110" s="902">
        <v>890283</v>
      </c>
      <c r="AG110" s="900"/>
      <c r="AH110" s="900"/>
      <c r="AI110" s="900"/>
      <c r="AJ110" s="901"/>
      <c r="AK110" s="902">
        <v>941488</v>
      </c>
      <c r="AL110" s="900"/>
      <c r="AM110" s="900"/>
      <c r="AN110" s="900"/>
      <c r="AO110" s="901"/>
      <c r="AP110" s="903">
        <v>25.7</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8107027</v>
      </c>
      <c r="BR110" s="931"/>
      <c r="BS110" s="931"/>
      <c r="BT110" s="931"/>
      <c r="BU110" s="931"/>
      <c r="BV110" s="931">
        <v>7880316</v>
      </c>
      <c r="BW110" s="931"/>
      <c r="BX110" s="931"/>
      <c r="BY110" s="931"/>
      <c r="BZ110" s="931"/>
      <c r="CA110" s="931">
        <v>7401155</v>
      </c>
      <c r="CB110" s="931"/>
      <c r="CC110" s="931"/>
      <c r="CD110" s="931"/>
      <c r="CE110" s="931"/>
      <c r="CF110" s="944">
        <v>201.9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133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133</v>
      </c>
      <c r="AG111" s="938"/>
      <c r="AH111" s="938"/>
      <c r="AI111" s="938"/>
      <c r="AJ111" s="939"/>
      <c r="AK111" s="940" t="s">
        <v>133</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133</v>
      </c>
      <c r="BW111" s="926"/>
      <c r="BX111" s="926"/>
      <c r="BY111" s="926"/>
      <c r="BZ111" s="926"/>
      <c r="CA111" s="926" t="s">
        <v>445</v>
      </c>
      <c r="CB111" s="926"/>
      <c r="CC111" s="926"/>
      <c r="CD111" s="926"/>
      <c r="CE111" s="926"/>
      <c r="CF111" s="920" t="s">
        <v>445</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445</v>
      </c>
      <c r="DM111" s="926"/>
      <c r="DN111" s="926"/>
      <c r="DO111" s="926"/>
      <c r="DP111" s="926"/>
      <c r="DQ111" s="926" t="s">
        <v>133</v>
      </c>
      <c r="DR111" s="926"/>
      <c r="DS111" s="926"/>
      <c r="DT111" s="926"/>
      <c r="DU111" s="926"/>
      <c r="DV111" s="927" t="s">
        <v>133</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445</v>
      </c>
      <c r="AG112" s="959"/>
      <c r="AH112" s="959"/>
      <c r="AI112" s="959"/>
      <c r="AJ112" s="960"/>
      <c r="AK112" s="961" t="s">
        <v>445</v>
      </c>
      <c r="AL112" s="959"/>
      <c r="AM112" s="959"/>
      <c r="AN112" s="959"/>
      <c r="AO112" s="960"/>
      <c r="AP112" s="962" t="s">
        <v>133</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2271406</v>
      </c>
      <c r="BR112" s="926"/>
      <c r="BS112" s="926"/>
      <c r="BT112" s="926"/>
      <c r="BU112" s="926"/>
      <c r="BV112" s="926">
        <v>2492491</v>
      </c>
      <c r="BW112" s="926"/>
      <c r="BX112" s="926"/>
      <c r="BY112" s="926"/>
      <c r="BZ112" s="926"/>
      <c r="CA112" s="926">
        <v>2405333</v>
      </c>
      <c r="CB112" s="926"/>
      <c r="CC112" s="926"/>
      <c r="CD112" s="926"/>
      <c r="CE112" s="926"/>
      <c r="CF112" s="920">
        <v>65.599999999999994</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445</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237852</v>
      </c>
      <c r="AB113" s="938"/>
      <c r="AC113" s="938"/>
      <c r="AD113" s="938"/>
      <c r="AE113" s="939"/>
      <c r="AF113" s="940">
        <v>254553</v>
      </c>
      <c r="AG113" s="938"/>
      <c r="AH113" s="938"/>
      <c r="AI113" s="938"/>
      <c r="AJ113" s="939"/>
      <c r="AK113" s="940">
        <v>258781</v>
      </c>
      <c r="AL113" s="938"/>
      <c r="AM113" s="938"/>
      <c r="AN113" s="938"/>
      <c r="AO113" s="939"/>
      <c r="AP113" s="941">
        <v>7.1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320017</v>
      </c>
      <c r="BR113" s="926"/>
      <c r="BS113" s="926"/>
      <c r="BT113" s="926"/>
      <c r="BU113" s="926"/>
      <c r="BV113" s="926">
        <v>258956</v>
      </c>
      <c r="BW113" s="926"/>
      <c r="BX113" s="926"/>
      <c r="BY113" s="926"/>
      <c r="BZ113" s="926"/>
      <c r="CA113" s="926">
        <v>213385</v>
      </c>
      <c r="CB113" s="926"/>
      <c r="CC113" s="926"/>
      <c r="CD113" s="926"/>
      <c r="CE113" s="926"/>
      <c r="CF113" s="920">
        <v>5.8</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133</v>
      </c>
      <c r="DR113" s="959"/>
      <c r="DS113" s="959"/>
      <c r="DT113" s="959"/>
      <c r="DU113" s="960"/>
      <c r="DV113" s="962" t="s">
        <v>133</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27941</v>
      </c>
      <c r="AB114" s="959"/>
      <c r="AC114" s="959"/>
      <c r="AD114" s="959"/>
      <c r="AE114" s="960"/>
      <c r="AF114" s="961">
        <v>33584</v>
      </c>
      <c r="AG114" s="959"/>
      <c r="AH114" s="959"/>
      <c r="AI114" s="959"/>
      <c r="AJ114" s="960"/>
      <c r="AK114" s="961">
        <v>37301</v>
      </c>
      <c r="AL114" s="959"/>
      <c r="AM114" s="959"/>
      <c r="AN114" s="959"/>
      <c r="AO114" s="960"/>
      <c r="AP114" s="962">
        <v>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625105</v>
      </c>
      <c r="BR114" s="926"/>
      <c r="BS114" s="926"/>
      <c r="BT114" s="926"/>
      <c r="BU114" s="926"/>
      <c r="BV114" s="926">
        <v>603628</v>
      </c>
      <c r="BW114" s="926"/>
      <c r="BX114" s="926"/>
      <c r="BY114" s="926"/>
      <c r="BZ114" s="926"/>
      <c r="CA114" s="926">
        <v>591419</v>
      </c>
      <c r="CB114" s="926"/>
      <c r="CC114" s="926"/>
      <c r="CD114" s="926"/>
      <c r="CE114" s="926"/>
      <c r="CF114" s="920">
        <v>16.100000000000001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445</v>
      </c>
      <c r="DR114" s="959"/>
      <c r="DS114" s="959"/>
      <c r="DT114" s="959"/>
      <c r="DU114" s="960"/>
      <c r="DV114" s="962" t="s">
        <v>133</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133</v>
      </c>
      <c r="AB115" s="938"/>
      <c r="AC115" s="938"/>
      <c r="AD115" s="938"/>
      <c r="AE115" s="939"/>
      <c r="AF115" s="940" t="s">
        <v>133</v>
      </c>
      <c r="AG115" s="938"/>
      <c r="AH115" s="938"/>
      <c r="AI115" s="938"/>
      <c r="AJ115" s="939"/>
      <c r="AK115" s="940" t="s">
        <v>133</v>
      </c>
      <c r="AL115" s="938"/>
      <c r="AM115" s="938"/>
      <c r="AN115" s="938"/>
      <c r="AO115" s="939"/>
      <c r="AP115" s="941" t="s">
        <v>133</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133</v>
      </c>
      <c r="BW115" s="926"/>
      <c r="BX115" s="926"/>
      <c r="BY115" s="926"/>
      <c r="BZ115" s="926"/>
      <c r="CA115" s="926" t="s">
        <v>133</v>
      </c>
      <c r="CB115" s="926"/>
      <c r="CC115" s="926"/>
      <c r="CD115" s="926"/>
      <c r="CE115" s="926"/>
      <c r="CF115" s="920" t="s">
        <v>445</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133</v>
      </c>
      <c r="DH115" s="959"/>
      <c r="DI115" s="959"/>
      <c r="DJ115" s="959"/>
      <c r="DK115" s="960"/>
      <c r="DL115" s="961" t="s">
        <v>445</v>
      </c>
      <c r="DM115" s="959"/>
      <c r="DN115" s="959"/>
      <c r="DO115" s="959"/>
      <c r="DP115" s="960"/>
      <c r="DQ115" s="961" t="s">
        <v>445</v>
      </c>
      <c r="DR115" s="959"/>
      <c r="DS115" s="959"/>
      <c r="DT115" s="959"/>
      <c r="DU115" s="960"/>
      <c r="DV115" s="962" t="s">
        <v>133</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133</v>
      </c>
      <c r="AG116" s="959"/>
      <c r="AH116" s="959"/>
      <c r="AI116" s="959"/>
      <c r="AJ116" s="960"/>
      <c r="AK116" s="961" t="s">
        <v>133</v>
      </c>
      <c r="AL116" s="959"/>
      <c r="AM116" s="959"/>
      <c r="AN116" s="959"/>
      <c r="AO116" s="960"/>
      <c r="AP116" s="962" t="s">
        <v>445</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445</v>
      </c>
      <c r="BW116" s="926"/>
      <c r="BX116" s="926"/>
      <c r="BY116" s="926"/>
      <c r="BZ116" s="926"/>
      <c r="CA116" s="926" t="s">
        <v>445</v>
      </c>
      <c r="CB116" s="926"/>
      <c r="CC116" s="926"/>
      <c r="CD116" s="926"/>
      <c r="CE116" s="926"/>
      <c r="CF116" s="920" t="s">
        <v>133</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445</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1148174</v>
      </c>
      <c r="AB117" s="979"/>
      <c r="AC117" s="979"/>
      <c r="AD117" s="979"/>
      <c r="AE117" s="980"/>
      <c r="AF117" s="981">
        <v>1178420</v>
      </c>
      <c r="AG117" s="979"/>
      <c r="AH117" s="979"/>
      <c r="AI117" s="979"/>
      <c r="AJ117" s="980"/>
      <c r="AK117" s="981">
        <v>1237570</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314</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133</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11323555</v>
      </c>
      <c r="BR119" s="1000"/>
      <c r="BS119" s="1000"/>
      <c r="BT119" s="1000"/>
      <c r="BU119" s="1000"/>
      <c r="BV119" s="1000">
        <v>11235391</v>
      </c>
      <c r="BW119" s="1000"/>
      <c r="BX119" s="1000"/>
      <c r="BY119" s="1000"/>
      <c r="BZ119" s="1000"/>
      <c r="CA119" s="1000">
        <v>10611292</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133</v>
      </c>
      <c r="DH119" s="986"/>
      <c r="DI119" s="986"/>
      <c r="DJ119" s="986"/>
      <c r="DK119" s="987"/>
      <c r="DL119" s="985" t="s">
        <v>133</v>
      </c>
      <c r="DM119" s="986"/>
      <c r="DN119" s="986"/>
      <c r="DO119" s="986"/>
      <c r="DP119" s="987"/>
      <c r="DQ119" s="985" t="s">
        <v>133</v>
      </c>
      <c r="DR119" s="986"/>
      <c r="DS119" s="986"/>
      <c r="DT119" s="986"/>
      <c r="DU119" s="987"/>
      <c r="DV119" s="988" t="s">
        <v>133</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1785255</v>
      </c>
      <c r="BR120" s="931"/>
      <c r="BS120" s="931"/>
      <c r="BT120" s="931"/>
      <c r="BU120" s="931"/>
      <c r="BV120" s="931">
        <v>2036250</v>
      </c>
      <c r="BW120" s="931"/>
      <c r="BX120" s="931"/>
      <c r="BY120" s="931"/>
      <c r="BZ120" s="931"/>
      <c r="CA120" s="931">
        <v>2150865</v>
      </c>
      <c r="CB120" s="931"/>
      <c r="CC120" s="931"/>
      <c r="CD120" s="931"/>
      <c r="CE120" s="931"/>
      <c r="CF120" s="944">
        <v>58.7</v>
      </c>
      <c r="CG120" s="945"/>
      <c r="CH120" s="945"/>
      <c r="CI120" s="945"/>
      <c r="CJ120" s="945"/>
      <c r="CK120" s="1006" t="s">
        <v>473</v>
      </c>
      <c r="CL120" s="1007"/>
      <c r="CM120" s="1007"/>
      <c r="CN120" s="1007"/>
      <c r="CO120" s="1008"/>
      <c r="CP120" s="1014" t="s">
        <v>419</v>
      </c>
      <c r="CQ120" s="1015"/>
      <c r="CR120" s="1015"/>
      <c r="CS120" s="1015"/>
      <c r="CT120" s="1015"/>
      <c r="CU120" s="1015"/>
      <c r="CV120" s="1015"/>
      <c r="CW120" s="1015"/>
      <c r="CX120" s="1015"/>
      <c r="CY120" s="1015"/>
      <c r="CZ120" s="1015"/>
      <c r="DA120" s="1015"/>
      <c r="DB120" s="1015"/>
      <c r="DC120" s="1015"/>
      <c r="DD120" s="1015"/>
      <c r="DE120" s="1015"/>
      <c r="DF120" s="1016"/>
      <c r="DG120" s="930">
        <v>1371440</v>
      </c>
      <c r="DH120" s="931"/>
      <c r="DI120" s="931"/>
      <c r="DJ120" s="931"/>
      <c r="DK120" s="931"/>
      <c r="DL120" s="931">
        <v>1660430</v>
      </c>
      <c r="DM120" s="931"/>
      <c r="DN120" s="931"/>
      <c r="DO120" s="931"/>
      <c r="DP120" s="931"/>
      <c r="DQ120" s="931">
        <v>1615282</v>
      </c>
      <c r="DR120" s="931"/>
      <c r="DS120" s="931"/>
      <c r="DT120" s="931"/>
      <c r="DU120" s="931"/>
      <c r="DV120" s="932">
        <v>44.1</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133</v>
      </c>
      <c r="AL121" s="959"/>
      <c r="AM121" s="959"/>
      <c r="AN121" s="959"/>
      <c r="AO121" s="960"/>
      <c r="AP121" s="962" t="s">
        <v>133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25210</v>
      </c>
      <c r="BR121" s="926"/>
      <c r="BS121" s="926"/>
      <c r="BT121" s="926"/>
      <c r="BU121" s="926"/>
      <c r="BV121" s="926">
        <v>19909</v>
      </c>
      <c r="BW121" s="926"/>
      <c r="BX121" s="926"/>
      <c r="BY121" s="926"/>
      <c r="BZ121" s="926"/>
      <c r="CA121" s="926">
        <v>14536</v>
      </c>
      <c r="CB121" s="926"/>
      <c r="CC121" s="926"/>
      <c r="CD121" s="926"/>
      <c r="CE121" s="926"/>
      <c r="CF121" s="920">
        <v>0.4</v>
      </c>
      <c r="CG121" s="921"/>
      <c r="CH121" s="921"/>
      <c r="CI121" s="921"/>
      <c r="CJ121" s="921"/>
      <c r="CK121" s="1009"/>
      <c r="CL121" s="1010"/>
      <c r="CM121" s="1010"/>
      <c r="CN121" s="1010"/>
      <c r="CO121" s="1011"/>
      <c r="CP121" s="1019" t="s">
        <v>415</v>
      </c>
      <c r="CQ121" s="1020"/>
      <c r="CR121" s="1020"/>
      <c r="CS121" s="1020"/>
      <c r="CT121" s="1020"/>
      <c r="CU121" s="1020"/>
      <c r="CV121" s="1020"/>
      <c r="CW121" s="1020"/>
      <c r="CX121" s="1020"/>
      <c r="CY121" s="1020"/>
      <c r="CZ121" s="1020"/>
      <c r="DA121" s="1020"/>
      <c r="DB121" s="1020"/>
      <c r="DC121" s="1020"/>
      <c r="DD121" s="1020"/>
      <c r="DE121" s="1020"/>
      <c r="DF121" s="1021"/>
      <c r="DG121" s="925">
        <v>635398</v>
      </c>
      <c r="DH121" s="926"/>
      <c r="DI121" s="926"/>
      <c r="DJ121" s="926"/>
      <c r="DK121" s="926"/>
      <c r="DL121" s="926">
        <v>568265</v>
      </c>
      <c r="DM121" s="926"/>
      <c r="DN121" s="926"/>
      <c r="DO121" s="926"/>
      <c r="DP121" s="926"/>
      <c r="DQ121" s="926">
        <v>527370</v>
      </c>
      <c r="DR121" s="926"/>
      <c r="DS121" s="926"/>
      <c r="DT121" s="926"/>
      <c r="DU121" s="926"/>
      <c r="DV121" s="927">
        <v>14.4</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133</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6827495</v>
      </c>
      <c r="BR122" s="1000"/>
      <c r="BS122" s="1000"/>
      <c r="BT122" s="1000"/>
      <c r="BU122" s="1000"/>
      <c r="BV122" s="1000">
        <v>6598955</v>
      </c>
      <c r="BW122" s="1000"/>
      <c r="BX122" s="1000"/>
      <c r="BY122" s="1000"/>
      <c r="BZ122" s="1000"/>
      <c r="CA122" s="1000">
        <v>6234354</v>
      </c>
      <c r="CB122" s="1000"/>
      <c r="CC122" s="1000"/>
      <c r="CD122" s="1000"/>
      <c r="CE122" s="1000"/>
      <c r="CF122" s="1017">
        <v>170</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119300</v>
      </c>
      <c r="DH122" s="926"/>
      <c r="DI122" s="926"/>
      <c r="DJ122" s="926"/>
      <c r="DK122" s="926"/>
      <c r="DL122" s="926">
        <v>116840</v>
      </c>
      <c r="DM122" s="926"/>
      <c r="DN122" s="926"/>
      <c r="DO122" s="926"/>
      <c r="DP122" s="926"/>
      <c r="DQ122" s="926">
        <v>113906</v>
      </c>
      <c r="DR122" s="926"/>
      <c r="DS122" s="926"/>
      <c r="DT122" s="926"/>
      <c r="DU122" s="926"/>
      <c r="DV122" s="927">
        <v>3.1</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477</v>
      </c>
      <c r="BP123" s="1005"/>
      <c r="BQ123" s="1063">
        <v>8637960</v>
      </c>
      <c r="BR123" s="1064"/>
      <c r="BS123" s="1064"/>
      <c r="BT123" s="1064"/>
      <c r="BU123" s="1064"/>
      <c r="BV123" s="1064">
        <v>8655114</v>
      </c>
      <c r="BW123" s="1064"/>
      <c r="BX123" s="1064"/>
      <c r="BY123" s="1064"/>
      <c r="BZ123" s="1064"/>
      <c r="CA123" s="1064">
        <v>8399755</v>
      </c>
      <c r="CB123" s="1064"/>
      <c r="CC123" s="1064"/>
      <c r="CD123" s="1064"/>
      <c r="CE123" s="1064"/>
      <c r="CF123" s="1001"/>
      <c r="CG123" s="1002"/>
      <c r="CH123" s="1002"/>
      <c r="CI123" s="1002"/>
      <c r="CJ123" s="1003"/>
      <c r="CK123" s="1009"/>
      <c r="CL123" s="1010"/>
      <c r="CM123" s="1010"/>
      <c r="CN123" s="1010"/>
      <c r="CO123" s="1011"/>
      <c r="CP123" s="1019" t="s">
        <v>416</v>
      </c>
      <c r="CQ123" s="1020"/>
      <c r="CR123" s="1020"/>
      <c r="CS123" s="1020"/>
      <c r="CT123" s="1020"/>
      <c r="CU123" s="1020"/>
      <c r="CV123" s="1020"/>
      <c r="CW123" s="1020"/>
      <c r="CX123" s="1020"/>
      <c r="CY123" s="1020"/>
      <c r="CZ123" s="1020"/>
      <c r="DA123" s="1020"/>
      <c r="DB123" s="1020"/>
      <c r="DC123" s="1020"/>
      <c r="DD123" s="1020"/>
      <c r="DE123" s="1020"/>
      <c r="DF123" s="1021"/>
      <c r="DG123" s="958">
        <v>88797</v>
      </c>
      <c r="DH123" s="959"/>
      <c r="DI123" s="959"/>
      <c r="DJ123" s="959"/>
      <c r="DK123" s="960"/>
      <c r="DL123" s="961">
        <v>87865</v>
      </c>
      <c r="DM123" s="959"/>
      <c r="DN123" s="959"/>
      <c r="DO123" s="959"/>
      <c r="DP123" s="960"/>
      <c r="DQ123" s="961">
        <v>91068</v>
      </c>
      <c r="DR123" s="959"/>
      <c r="DS123" s="959"/>
      <c r="DT123" s="959"/>
      <c r="DU123" s="960"/>
      <c r="DV123" s="962">
        <v>2.5</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133</v>
      </c>
      <c r="AG124" s="959"/>
      <c r="AH124" s="959"/>
      <c r="AI124" s="959"/>
      <c r="AJ124" s="960"/>
      <c r="AK124" s="961" t="s">
        <v>133</v>
      </c>
      <c r="AL124" s="959"/>
      <c r="AM124" s="959"/>
      <c r="AN124" s="959"/>
      <c r="AO124" s="960"/>
      <c r="AP124" s="962" t="s">
        <v>133</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76.599999999999994</v>
      </c>
      <c r="BR124" s="1027"/>
      <c r="BS124" s="1027"/>
      <c r="BT124" s="1027"/>
      <c r="BU124" s="1027"/>
      <c r="BV124" s="1027">
        <v>69.400000000000006</v>
      </c>
      <c r="BW124" s="1027"/>
      <c r="BX124" s="1027"/>
      <c r="BY124" s="1027"/>
      <c r="BZ124" s="1027"/>
      <c r="CA124" s="1027">
        <v>60.3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v>56471</v>
      </c>
      <c r="DH124" s="986"/>
      <c r="DI124" s="986"/>
      <c r="DJ124" s="986"/>
      <c r="DK124" s="987"/>
      <c r="DL124" s="985">
        <v>59091</v>
      </c>
      <c r="DM124" s="986"/>
      <c r="DN124" s="986"/>
      <c r="DO124" s="986"/>
      <c r="DP124" s="987"/>
      <c r="DQ124" s="985">
        <v>57707</v>
      </c>
      <c r="DR124" s="986"/>
      <c r="DS124" s="986"/>
      <c r="DT124" s="986"/>
      <c r="DU124" s="987"/>
      <c r="DV124" s="988">
        <v>1.6</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133</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133</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5598</v>
      </c>
      <c r="AB128" s="1046"/>
      <c r="AC128" s="1046"/>
      <c r="AD128" s="1046"/>
      <c r="AE128" s="1047"/>
      <c r="AF128" s="1048">
        <v>5609</v>
      </c>
      <c r="AG128" s="1046"/>
      <c r="AH128" s="1046"/>
      <c r="AI128" s="1046"/>
      <c r="AJ128" s="1047"/>
      <c r="AK128" s="1048">
        <v>5718</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133</v>
      </c>
      <c r="DH128" s="1038"/>
      <c r="DI128" s="1038"/>
      <c r="DJ128" s="1038"/>
      <c r="DK128" s="1038"/>
      <c r="DL128" s="1038" t="s">
        <v>133</v>
      </c>
      <c r="DM128" s="1038"/>
      <c r="DN128" s="1038"/>
      <c r="DO128" s="1038"/>
      <c r="DP128" s="1038"/>
      <c r="DQ128" s="1038" t="s">
        <v>133</v>
      </c>
      <c r="DR128" s="1038"/>
      <c r="DS128" s="1038"/>
      <c r="DT128" s="1038"/>
      <c r="DU128" s="1038"/>
      <c r="DV128" s="1039" t="s">
        <v>133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4215992</v>
      </c>
      <c r="AB129" s="959"/>
      <c r="AC129" s="959"/>
      <c r="AD129" s="959"/>
      <c r="AE129" s="960"/>
      <c r="AF129" s="961">
        <v>4432197</v>
      </c>
      <c r="AG129" s="959"/>
      <c r="AH129" s="959"/>
      <c r="AI129" s="959"/>
      <c r="AJ129" s="960"/>
      <c r="AK129" s="961">
        <v>4420101</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712709</v>
      </c>
      <c r="AB130" s="959"/>
      <c r="AC130" s="959"/>
      <c r="AD130" s="959"/>
      <c r="AE130" s="960"/>
      <c r="AF130" s="961">
        <v>715663</v>
      </c>
      <c r="AG130" s="959"/>
      <c r="AH130" s="959"/>
      <c r="AI130" s="959"/>
      <c r="AJ130" s="960"/>
      <c r="AK130" s="961">
        <v>753532</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12.5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3503283</v>
      </c>
      <c r="AB131" s="986"/>
      <c r="AC131" s="986"/>
      <c r="AD131" s="986"/>
      <c r="AE131" s="987"/>
      <c r="AF131" s="985">
        <v>3716534</v>
      </c>
      <c r="AG131" s="986"/>
      <c r="AH131" s="986"/>
      <c r="AI131" s="986"/>
      <c r="AJ131" s="987"/>
      <c r="AK131" s="985">
        <v>3666569</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v>60.3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12.27040465</v>
      </c>
      <c r="AB132" s="1097"/>
      <c r="AC132" s="1097"/>
      <c r="AD132" s="1097"/>
      <c r="AE132" s="1098"/>
      <c r="AF132" s="1099">
        <v>12.30038525</v>
      </c>
      <c r="AG132" s="1097"/>
      <c r="AH132" s="1097"/>
      <c r="AI132" s="1097"/>
      <c r="AJ132" s="1098"/>
      <c r="AK132" s="1099">
        <v>13.045438389999999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12.2</v>
      </c>
      <c r="AB133" s="1080"/>
      <c r="AC133" s="1080"/>
      <c r="AD133" s="1080"/>
      <c r="AE133" s="1081"/>
      <c r="AF133" s="1079">
        <v>12.4</v>
      </c>
      <c r="AG133" s="1080"/>
      <c r="AH133" s="1080"/>
      <c r="AI133" s="1080"/>
      <c r="AJ133" s="1081"/>
      <c r="AK133" s="1079">
        <v>12.5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DXtHusvaTXSsc48PaKC41gcTO3aidAcRoi9+GuIQcKPh405qF13T0m/+1B3045sS1eOhECiYsuLNlSmn+N82g==" saltValue="Jv/sw4TSUICTubmlukTv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xGCiIjTeBUZfeV6Kgu+c92FPWO07IBj14kDL0Di50/v9WskQpz+zBdQhk7eHLD+4zzWtFJR/8eVgdykEUC2NQ==" saltValue="me/owveMhOsGJItSzpdu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e/EPrVbHMF1y9szyEz/tEnZz4oOiq5mtY+nfs/LDRbLoDlaC2DsJW54fZ+dxaFMcz7gK9UINF7WtT3wE1VoTw==" saltValue="gQ3Vtx+jeILXsXPZ5KFI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1030556</v>
      </c>
      <c r="AP9" s="281">
        <v>148538</v>
      </c>
      <c r="AQ9" s="282">
        <v>138583</v>
      </c>
      <c r="AR9" s="283">
        <v>7.2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198444</v>
      </c>
      <c r="AP10" s="284">
        <v>28602</v>
      </c>
      <c r="AQ10" s="285">
        <v>15847</v>
      </c>
      <c r="AR10" s="286">
        <v>80.5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2224</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47671</v>
      </c>
      <c r="AP13" s="284">
        <v>6871</v>
      </c>
      <c r="AQ13" s="285">
        <v>5571</v>
      </c>
      <c r="AR13" s="286">
        <v>23.3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3857</v>
      </c>
      <c r="AP14" s="284">
        <v>556</v>
      </c>
      <c r="AQ14" s="285">
        <v>2766</v>
      </c>
      <c r="AR14" s="286">
        <v>-79.900000000000006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-68994</v>
      </c>
      <c r="AP15" s="284">
        <v>-9944</v>
      </c>
      <c r="AQ15" s="285">
        <v>-9361</v>
      </c>
      <c r="AR15" s="286">
        <v>6.2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1211534</v>
      </c>
      <c r="AP16" s="284">
        <v>174623</v>
      </c>
      <c r="AQ16" s="285">
        <v>155632</v>
      </c>
      <c r="AR16" s="286">
        <v>12.2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14.41</v>
      </c>
      <c r="AP21" s="298">
        <v>13.83</v>
      </c>
      <c r="AQ21" s="299">
        <v>0.57999999999999996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96.6</v>
      </c>
      <c r="AP22" s="303">
        <v>96.2</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941488</v>
      </c>
      <c r="AP32" s="312">
        <v>135700</v>
      </c>
      <c r="AQ32" s="313">
        <v>82029</v>
      </c>
      <c r="AR32" s="314">
        <v>65.400000000000006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258781</v>
      </c>
      <c r="AP35" s="312">
        <v>37299</v>
      </c>
      <c r="AQ35" s="313">
        <v>28200</v>
      </c>
      <c r="AR35" s="314">
        <v>32.299999999999997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37301</v>
      </c>
      <c r="AP36" s="312">
        <v>5376</v>
      </c>
      <c r="AQ36" s="313">
        <v>4770</v>
      </c>
      <c r="AR36" s="314">
        <v>12.7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514</v>
      </c>
      <c r="AP37" s="312" t="s">
        <v>514</v>
      </c>
      <c r="AQ37" s="313">
        <v>525</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4</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-5718</v>
      </c>
      <c r="AP39" s="312">
        <v>-824</v>
      </c>
      <c r="AQ39" s="313">
        <v>-1861</v>
      </c>
      <c r="AR39" s="314">
        <v>-55.7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-753532</v>
      </c>
      <c r="AP40" s="312">
        <v>-108609</v>
      </c>
      <c r="AQ40" s="313">
        <v>-76879</v>
      </c>
      <c r="AR40" s="314">
        <v>41.3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478320</v>
      </c>
      <c r="AP41" s="312">
        <v>68942</v>
      </c>
      <c r="AQ41" s="313">
        <v>36788</v>
      </c>
      <c r="AR41" s="314">
        <v>87.4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372431</v>
      </c>
      <c r="AN51" s="334">
        <v>48927</v>
      </c>
      <c r="AO51" s="335">
        <v>1.7</v>
      </c>
      <c r="AP51" s="336">
        <v>114790</v>
      </c>
      <c r="AQ51" s="337">
        <v>-6.6</v>
      </c>
      <c r="AR51" s="338">
        <v>8.3000000000000007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207427</v>
      </c>
      <c r="AN52" s="342">
        <v>27250</v>
      </c>
      <c r="AO52" s="343">
        <v>19.100000000000001</v>
      </c>
      <c r="AP52" s="344">
        <v>55601</v>
      </c>
      <c r="AQ52" s="345">
        <v>-15.5</v>
      </c>
      <c r="AR52" s="346">
        <v>34.6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494359</v>
      </c>
      <c r="AN53" s="334">
        <v>66814</v>
      </c>
      <c r="AO53" s="335">
        <v>36.6</v>
      </c>
      <c r="AP53" s="336">
        <v>126262</v>
      </c>
      <c r="AQ53" s="337">
        <v>10</v>
      </c>
      <c r="AR53" s="338">
        <v>26.6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241054</v>
      </c>
      <c r="AN54" s="342">
        <v>32579</v>
      </c>
      <c r="AO54" s="343">
        <v>19.600000000000001</v>
      </c>
      <c r="AP54" s="344">
        <v>56769</v>
      </c>
      <c r="AQ54" s="345">
        <v>2.1</v>
      </c>
      <c r="AR54" s="346">
        <v>17.5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579019</v>
      </c>
      <c r="AN55" s="334">
        <v>79887</v>
      </c>
      <c r="AO55" s="335">
        <v>19.600000000000001</v>
      </c>
      <c r="AP55" s="336">
        <v>126525</v>
      </c>
      <c r="AQ55" s="337">
        <v>0.2</v>
      </c>
      <c r="AR55" s="338">
        <v>19.399999999999999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371341</v>
      </c>
      <c r="AN56" s="342">
        <v>51234</v>
      </c>
      <c r="AO56" s="343">
        <v>57.3</v>
      </c>
      <c r="AP56" s="344">
        <v>67052</v>
      </c>
      <c r="AQ56" s="345">
        <v>18.100000000000001</v>
      </c>
      <c r="AR56" s="346">
        <v>39.200000000000003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518178</v>
      </c>
      <c r="AN57" s="334">
        <v>73137</v>
      </c>
      <c r="AO57" s="335">
        <v>-8.4</v>
      </c>
      <c r="AP57" s="336">
        <v>122054</v>
      </c>
      <c r="AQ57" s="337">
        <v>-3.5</v>
      </c>
      <c r="AR57" s="338">
        <v>-4.9000000000000004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368320</v>
      </c>
      <c r="AN58" s="342">
        <v>51986</v>
      </c>
      <c r="AO58" s="343">
        <v>1.5</v>
      </c>
      <c r="AP58" s="344">
        <v>68298</v>
      </c>
      <c r="AQ58" s="345">
        <v>1.9</v>
      </c>
      <c r="AR58" s="346">
        <v>-0.4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388626</v>
      </c>
      <c r="AN59" s="334">
        <v>56014</v>
      </c>
      <c r="AO59" s="335">
        <v>-23.4</v>
      </c>
      <c r="AP59" s="336">
        <v>111644</v>
      </c>
      <c r="AQ59" s="337">
        <v>-8.5</v>
      </c>
      <c r="AR59" s="338">
        <v>-14.9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229078</v>
      </c>
      <c r="AN60" s="342">
        <v>33018</v>
      </c>
      <c r="AO60" s="343">
        <v>-36.5</v>
      </c>
      <c r="AP60" s="344">
        <v>66606</v>
      </c>
      <c r="AQ60" s="345">
        <v>-2.5</v>
      </c>
      <c r="AR60" s="346">
        <v>-34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470523</v>
      </c>
      <c r="AN61" s="349">
        <v>64956</v>
      </c>
      <c r="AO61" s="350">
        <v>5.2</v>
      </c>
      <c r="AP61" s="351">
        <v>120255</v>
      </c>
      <c r="AQ61" s="352">
        <v>-1.7</v>
      </c>
      <c r="AR61" s="338">
        <v>6.9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283444</v>
      </c>
      <c r="AN62" s="342">
        <v>39213</v>
      </c>
      <c r="AO62" s="343">
        <v>12.2</v>
      </c>
      <c r="AP62" s="344">
        <v>62865</v>
      </c>
      <c r="AQ62" s="345">
        <v>0.8</v>
      </c>
      <c r="AR62" s="346">
        <v>11.4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U0w8tCO4/YdPeofJ9GfM0Mg1VpxC58RlgH0jYQu0jzrRo951pbsX8MLnDHDAa8tJ59YXDUFRgpCqukwOP6Eug==" saltValue="Xk6rVLgUcz0jVVZF+CL6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zpOD4NbGbucLBfTuKBFFLwjNshHi5HUUrRcYtaPWxVnyeUbmM2h/kYhL4dnwtNtgou+nYdZWCkHlPrLkRJzMsg==" saltValue="51Kerr0Q+FK6Qll8Qf2y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PJbo3hXnWUcr7EtHjOIpQVkV2CaIq9cNScFzPCCJBVaQAzB6vbUwtLtoasEIXyOt0n0RwUaGThEYtCfIgLOBuQ==" saltValue="tixffWTSVFuzEx7ogEJl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18.03</v>
      </c>
      <c r="G47" s="12">
        <v>14.76</v>
      </c>
      <c r="H47" s="12">
        <v>16.59</v>
      </c>
      <c r="I47" s="12">
        <v>18.03</v>
      </c>
      <c r="J47" s="13">
        <v>20.350000000000001</v>
      </c>
    </row>
    <row r="48" spans="2:10" ht="57.75" customHeight="1" x14ac:dyDescent="0.15">
      <c r="B48" s="14"/>
      <c r="C48" s="1141" t="s">
        <v>4</v>
      </c>
      <c r="D48" s="1141"/>
      <c r="E48" s="1142"/>
      <c r="F48" s="15">
        <v>9.4499999999999993</v>
      </c>
      <c r="G48" s="16">
        <v>11.91</v>
      </c>
      <c r="H48" s="16">
        <v>10.61</v>
      </c>
      <c r="I48" s="16">
        <v>10.67</v>
      </c>
      <c r="J48" s="17">
        <v>11.55</v>
      </c>
    </row>
    <row r="49" spans="2:10" ht="57.75" customHeight="1" thickBot="1" x14ac:dyDescent="0.2">
      <c r="B49" s="18"/>
      <c r="C49" s="1143" t="s">
        <v>5</v>
      </c>
      <c r="D49" s="1143"/>
      <c r="E49" s="1144"/>
      <c r="F49" s="19" t="s">
        <v>561</v>
      </c>
      <c r="G49" s="20" t="s">
        <v>562</v>
      </c>
      <c r="H49" s="20">
        <v>1.5</v>
      </c>
      <c r="I49" s="20">
        <v>2.84</v>
      </c>
      <c r="J49" s="21">
        <v>3.12</v>
      </c>
    </row>
    <row r="50" spans="2:10" x14ac:dyDescent="0.15"/>
  </sheetData>
  <sheetProtection algorithmName="SHA-512" hashValue="Vujj9G/Tz3rNFyDRXQryGQ2QbmHnhMUWQKA1RJXQdVR3ELsONnQYPaMSRIpyHsRWrmSLevNcg2m4ptPONUUo/Q==" saltValue="IDCTETO6QF0xOxE9LKi4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2024-03-17T23:58:01Z</cp:lastPrinted>
  <dcterms:created xsi:type="dcterms:W3CDTF">2024-02-05T00:09:12Z</dcterms:created>
  <dcterms:modified xsi:type="dcterms:W3CDTF">2024-03-17T23:58:19Z</dcterms:modified>
  <cp:category/>
</cp:coreProperties>
</file>