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68.10\総務課\財政係\財政関係\03000財政状況資料集\R4財政状況資料集\【財政状況資料集】_063657_大蔵村_2022 _20240317様式差替\"/>
    </mc:Choice>
  </mc:AlternateContent>
  <xr:revisionPtr revIDLastSave="0" documentId="13_ncr:1_{4361C9C7-15E6-44CD-BDC7-1020573533FA}"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AM35" i="10"/>
  <c r="CO34" i="10"/>
  <c r="CO35" i="10" s="1"/>
  <c r="BW34" i="10"/>
  <c r="BW35" i="10" s="1"/>
  <c r="BW36" i="10" s="1"/>
  <c r="BW37" i="10" s="1"/>
  <c r="BW38" i="10" s="1"/>
  <c r="BW39" i="10" s="1"/>
  <c r="BW40" i="10" s="1"/>
  <c r="AM34" i="10"/>
  <c r="C34" i="10"/>
  <c r="C35" i="10" s="1"/>
  <c r="U34" i="10" l="1"/>
  <c r="U35" i="10" s="1"/>
  <c r="U36" i="10" s="1"/>
  <c r="BE34" i="10"/>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<sst xmlns="http://schemas.openxmlformats.org/spreadsheetml/2006/main" count="1099" uniqueCount="588">
  <si>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</si>
  <si>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</si>
  <si>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</si>
  <si>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</si>
  <si>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</si>
  <si>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</si>
  <si>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</si>
  <si>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</si>
  <si>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</si>
  <si>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</si>
  <si>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</si>
  <si>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</si>
  <si>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</si>
  <si>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</si>
  <si>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</si>
  <si>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</si>
  <si>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</si>
  <si>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</si>
  <si>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</si>
  <si>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</si>
  <si>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</si>
  <si>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</si>
  <si>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</si>
  <si>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</si>
  <si>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</si>
  <si>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</si>
  <si>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</si>
  <si>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</si>
  <si>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</si>
  <si>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</si>
  <si>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</si>
  <si>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</si>
  <si>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</si>
  <si>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</si>
  <si>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</si>
  <si>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</si>
  <si>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</si>
  <si>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</si>
  <si>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</si>
  <si>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</si>
  <si>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</si>
  <si>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</si>
  <si>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</si>
  <si>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</si>
  <si>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</si>
  <si>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</si>
  <si>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</si>
  <si>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</si>
  <si>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</si>
  <si>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</si>
  <si>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</si>
  <si>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</si>
  <si>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</si>
  <si>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</si>
  <si>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</si>
  <si>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</si>
  <si>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</si>
  <si>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</si>
  <si>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</si>
  <si>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</si>
  <si>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</si>
  <si>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</si>
  <si>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</si>
  <si>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</si>
  <si>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</si>
  <si>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</si>
  <si>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</si>
  <si>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</si>
  <si>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</si>
  <si>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</si>
  <si>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</si>
  <si>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</si>
  <si>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</si>
  <si>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</si>
  <si>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</si>
  <si>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</si>
  <si>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</si>
  <si>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</si>
  <si>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</si>
  <si>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</si>
  <si>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</si>
  <si>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</si>
  <si>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</si>
  <si>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</si>
  <si>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</si>
  <si>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</si>
  <si>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</si>
  <si>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</si>
  <si>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</si>
  <si>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</si>
  <si>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</si>
  <si>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</si>
  <si>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</si>
  <si>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</si>
  <si>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</si>
  <si>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</si>
  <si>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</si>
  <si>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</si>
  <si>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</si>
  <si>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</si>
  <si>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大蔵村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</si>
  <si>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</si>
  <si>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</si>
  <si>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</si>
  <si>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</si>
  <si>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</si>
  <si>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</si>
  <si>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</si>
  <si>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</si>
  <si>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</si>
  <si>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</si>
  <si>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</si>
  <si>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</si>
  <si>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</si>
  <si>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</si>
  <si>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</si>
  <si>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</si>
  <si>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</si>
  <si>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</si>
  <si>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</si>
  <si>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</si>
  <si>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</si>
  <si>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</si>
  <si>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</si>
  <si>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</si>
  <si>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</si>
  <si>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</si>
  <si>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</si>
  <si>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</si>
  <si>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</si>
  <si>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</si>
  <si>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</si>
  <si>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</si>
  <si>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</si>
  <si>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</si>
  <si>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</si>
  <si>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</si>
  <si>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</si>
  <si>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</si>
  <si>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</si>
  <si>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</si>
  <si>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</si>
  <si>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</si>
  <si>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</si>
  <si>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</si>
  <si>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</si>
  <si>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</si>
  <si>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</si>
  <si>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</si>
  <si>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</si>
  <si>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</si>
  <si>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</si>
  <si>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</si>
  <si>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</si>
  <si>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</si>
  <si>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</si>
  <si>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</si>
  <si>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</si>
  <si>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</si>
  <si>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</si>
  <si>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</si>
  <si>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</si>
  <si>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</si>
  <si>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</si>
  <si>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</si>
  <si>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</si>
  <si>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</si>
  <si>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</si>
  <si>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</si>
  <si>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</si>
  <si>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</si>
  <si>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</si>
  <si>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</si>
  <si>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</si>
  <si>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</si>
  <si>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</si>
  <si>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</si>
  <si>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</si>
  <si>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</si>
  <si>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</si>
  <si>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</si>
  <si>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</si>
  <si>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</si>
  <si>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</si>
  <si>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</si>
  <si>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</si>
  <si>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</si>
  <si>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</si>
  <si>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</si>
  <si>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</si>
  <si>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</si>
  <si>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</si>
  <si>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</si>
  <si>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</si>
  <si>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</si>
  <si>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</si>
  <si>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</si>
  <si>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</si>
  <si>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</si>
  <si>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</si>
  <si>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</si>
  <si>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</si>
  <si>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</si>
  <si>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</si>
  <si>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</si>
  <si>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</si>
  <si>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</si>
  <si>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</si>
  <si>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</si>
  <si>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</si>
  <si>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</si>
  <si>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</si>
  <si>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</si>
  <si>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</si>
  <si>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</si>
  <si>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</si>
  <si>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</si>
  <si>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山形県大蔵村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</si>
  <si>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</si>
  <si>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</si>
  <si>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</si>
  <si>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</si>
  <si>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</si>
  <si>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</si>
  <si>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</si>
  <si>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</si>
  <si>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</si>
  <si>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</si>
  <si>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</si>
  <si>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</si>
  <si>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</si>
  <si>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</si>
  <si>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</si>
  <si>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</si>
  <si>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</si>
  <si>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</si>
  <si>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</si>
  <si>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</si>
  <si>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</si>
  <si>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</si>
  <si>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</si>
  <si>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</si>
  <si>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</si>
  <si>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</si>
  <si>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</si>
  <si>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</si>
  <si>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</si>
  <si>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</si>
  <si>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</si>
  <si>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</si>
  <si>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</si>
  <si>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</si>
  <si>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</si>
  <si>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</si>
  <si>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</si>
  <si>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</si>
  <si>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</si>
  <si>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</si>
  <si>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</si>
  <si>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</si>
  <si>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</si>
  <si>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</si>
  <si>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</si>
  <si>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</si>
  <si>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</si>
  <si>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</si>
  <si>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</si>
  <si>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</si>
  <si>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</si>
  <si>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</si>
  <si>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</si>
  <si>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</si>
  <si>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</si>
  <si>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</si>
  <si>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</si>
  <si>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</si>
  <si>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</si>
  <si>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</si>
  <si>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</si>
  <si>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</si>
  <si>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</si>
  <si>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</si>
  <si>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</si>
  <si>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</si>
  <si>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</si>
  <si>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</si>
  <si>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</si>
  <si>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</si>
  <si>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</si>
  <si>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</si>
  <si>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</si>
  <si>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</si>
  <si>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</si>
  <si>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</si>
  <si>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</si>
  <si>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</si>
  <si>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</si>
  <si>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</si>
  <si>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</si>
  <si>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</si>
  <si>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</si>
  <si>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</si>
  <si>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</si>
  <si>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</si>
  <si>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</si>
  <si>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</si>
  <si>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</si>
  <si>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</si>
  <si>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</si>
  <si>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</si>
  <si>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</si>
  <si>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</si>
  <si>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</si>
  <si>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</si>
  <si>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</si>
  <si>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</si>
  <si>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</si>
  <si>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</si>
  <si>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</si>
  <si>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</si>
  <si>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</si>
  <si>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</si>
  <si>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</si>
  <si>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</si>
  <si>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</si>
  <si>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</si>
  <si>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</si>
  <si>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</si>
  <si>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</si>
  <si>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</si>
  <si>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</si>
  <si>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</si>
  <si>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</si>
  <si>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</si>
  <si>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</si>
  <si>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</si>
  <si>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</si>
  <si>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</si>
  <si>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</si>
  <si>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</si>
  <si>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</si>
  <si>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</si>
  <si>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</si>
  <si>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</si>
  <si>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</si>
  <si>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</si>
  <si>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</si>
  <si>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</si>
  <si>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</si>
  <si>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</si>
  <si>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</si>
  <si>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</si>
  <si>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</si>
  <si>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</si>
  <si>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</si>
  <si>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</si>
  <si>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</si>
  <si>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</si>
  <si>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</si>
  <si>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</si>
  <si>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</si>
  <si>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</si>
  <si>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</si>
  <si>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</si>
  <si>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</si>
  <si>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</si>
  <si>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</si>
  <si>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</si>
  <si>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</si>
  <si>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</si>
  <si>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山形県大蔵村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</si>
  <si>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</si>
  <si>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</si>
  <si>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</si>
  <si>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</si>
  <si>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</si>
  <si>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</si>
  <si>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</si>
  <si>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</si>
  <si>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</si>
  <si>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</si>
  <si>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</si>
  <si>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</si>
  <si>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</si>
  <si>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</si>
  <si>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</si>
  <si>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</si>
  <si>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</si>
  <si>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</si>
  <si>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</si>
  <si>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</si>
  <si>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</si>
  <si>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</si>
  <si>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</si>
  <si>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</si>
  <si>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</si>
  <si>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</si>
  <si>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</si>
  <si>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</si>
  <si>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</si>
  <si>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</si>
  <si>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</si>
  <si>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</si>
  <si>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</si>
  <si>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</si>
  <si>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</si>
  <si>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</si>
  <si>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</si>
  <si>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</si>
  <si>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</si>
  <si>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</si>
  <si>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特定環境保全公共下水道事業特別会計</t>
    <phoneticPr fontId="5"/>
  </si>
  <si>
    <t>法非適用企業</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</si>
  <si>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</si>
  <si>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</si>
  <si>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</si>
  <si>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</si>
  <si>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</si>
  <si>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</si>
  <si>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</si>
  <si>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</si>
  <si>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</si>
  <si>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</si>
  <si>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</si>
  <si>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</si>
  <si>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</si>
  <si>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</si>
  <si>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</si>
  <si>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</si>
  <si>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</si>
  <si>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</si>
  <si>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</si>
  <si>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</si>
  <si>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</si>
  <si>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</si>
  <si>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</si>
  <si>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</si>
  <si>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</si>
  <si>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</si>
  <si>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</si>
  <si>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</si>
  <si>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</si>
  <si>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</si>
  <si>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</si>
  <si>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</si>
  <si>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</si>
  <si>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</si>
  <si>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</si>
  <si>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</si>
  <si>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</si>
  <si>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</si>
  <si>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</si>
  <si>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</si>
  <si>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</si>
  <si>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</si>
  <si>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</si>
  <si>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</si>
  <si>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</si>
  <si>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</si>
  <si>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</si>
  <si>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</si>
  <si>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</si>
  <si>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</si>
  <si>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</si>
  <si>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</si>
  <si>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</si>
  <si>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</si>
  <si>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</si>
  <si>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特定環境保全公共下水道事業特別会計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</si>
  <si>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</si>
  <si>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</si>
  <si>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</si>
  <si>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</si>
  <si>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</si>
  <si>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</si>
  <si>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</si>
  <si>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</si>
  <si>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</si>
  <si>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</si>
  <si>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</si>
  <si>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</si>
  <si>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</si>
  <si>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</si>
  <si>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</si>
  <si>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</si>
  <si>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</si>
  <si>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</si>
  <si>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</si>
  <si>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</si>
  <si>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</si>
  <si>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</si>
  <si>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</si>
  <si>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</si>
  <si>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</si>
  <si>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</si>
  <si>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</si>
  <si>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</si>
  <si>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</si>
  <si>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</si>
  <si>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</si>
  <si>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</si>
  <si>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</si>
  <si>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</si>
  <si>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</si>
  <si>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</si>
  <si>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</si>
  <si>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</si>
  <si>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</si>
  <si>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</si>
  <si>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</si>
  <si>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</si>
  <si>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</si>
  <si>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</si>
  <si>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</si>
  <si>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</si>
  <si>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</si>
  <si>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</si>
  <si>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</si>
  <si>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</si>
  <si>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</si>
  <si>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</si>
  <si>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</si>
  <si>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</si>
  <si>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</si>
  <si>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</si>
  <si>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</si>
  <si>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</si>
  <si>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</si>
  <si>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</si>
  <si>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</si>
  <si>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</si>
  <si>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</si>
  <si>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</si>
  <si>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</si>
  <si>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</si>
  <si>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</si>
  <si>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</si>
  <si>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</si>
  <si>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</si>
  <si>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</si>
  <si>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</si>
  <si>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</si>
  <si>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</si>
  <si>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</si>
  <si>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</si>
  <si>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</si>
  <si>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</si>
  <si>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</si>
  <si>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</si>
  <si>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</si>
  <si>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</si>
  <si>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</si>
  <si>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</si>
  <si>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</si>
  <si>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</si>
  <si>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</si>
  <si>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</si>
  <si>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1.81</t>
  </si>
  <si>
    <t>一般会計</t>
  </si>
  <si>
    <t>介護保険特別会計</t>
  </si>
  <si>
    <t>国民健康保険特別会計</t>
  </si>
  <si>
    <t>へき地診療所特別会計</t>
  </si>
  <si>
    <t>簡易水道事業特別会計</t>
  </si>
  <si>
    <t>特定環境保全公共下水道事業特別会計</t>
  </si>
  <si>
    <t>後期高齢者医療特別会計</t>
  </si>
  <si>
    <t>浄化槽整備事業特別会計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</si>
  <si>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</si>
  <si>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</si>
  <si>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</si>
  <si>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</si>
  <si>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</si>
  <si>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</si>
  <si>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</si>
  <si>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</si>
  <si>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山形県消防補償等組合</t>
    <rPh sb="0" eb="3">
      <t>ヤマガタケン</t>
    </rPh>
    <rPh sb="3" eb="5">
      <t>ショウボウ</t>
    </rPh>
    <rPh sb="5" eb="7">
      <t>ホショウ</t>
    </rPh>
    <rPh sb="7" eb="8">
      <t>トウ</t>
    </rPh>
    <rPh sb="8" eb="10">
      <t>クミアイ</t>
    </rPh>
    <phoneticPr fontId="2"/>
  </si>
  <si>
    <t>山形県自治会館管理組合</t>
    <rPh sb="0" eb="3">
      <t>ヤマガタケン</t>
    </rPh>
    <rPh sb="3" eb="5">
      <t>ジチ</t>
    </rPh>
    <rPh sb="5" eb="7">
      <t>カイカン</t>
    </rPh>
    <rPh sb="7" eb="9">
      <t>カンリ</t>
    </rPh>
    <rPh sb="9" eb="11">
      <t>クミアイ</t>
    </rPh>
    <phoneticPr fontId="2"/>
  </si>
  <si>
    <t>山形県市町村職員退職手当組合</t>
    <rPh sb="0" eb="3">
      <t>ヤマガタケン</t>
    </rPh>
    <rPh sb="3" eb="6">
      <t>シチョウソン</t>
    </rPh>
    <rPh sb="6" eb="8">
      <t>ショクイン</t>
    </rPh>
    <rPh sb="8" eb="10">
      <t>タイショク</t>
    </rPh>
    <rPh sb="10" eb="12">
      <t>テアテ</t>
    </rPh>
    <rPh sb="12" eb="14">
      <t>クミアイ</t>
    </rPh>
    <phoneticPr fontId="2"/>
  </si>
  <si>
    <t>山形県市町村交通災害共済組合</t>
    <rPh sb="0" eb="3">
      <t>ヤマガタケン</t>
    </rPh>
    <rPh sb="3" eb="6">
      <t>シチョウソン</t>
    </rPh>
    <rPh sb="6" eb="8">
      <t>コウツウ</t>
    </rPh>
    <rPh sb="8" eb="10">
      <t>サイガイ</t>
    </rPh>
    <rPh sb="10" eb="12">
      <t>キョウサイ</t>
    </rPh>
    <rPh sb="12" eb="14">
      <t>クミアイ</t>
    </rPh>
    <phoneticPr fontId="2"/>
  </si>
  <si>
    <t>最上広域市町村圏事務組合</t>
    <rPh sb="0" eb="2">
      <t>モガミ</t>
    </rPh>
    <rPh sb="2" eb="4">
      <t>コウイキ</t>
    </rPh>
    <rPh sb="4" eb="7">
      <t>シチョウソン</t>
    </rPh>
    <rPh sb="7" eb="8">
      <t>ケン</t>
    </rPh>
    <rPh sb="8" eb="10">
      <t>ジム</t>
    </rPh>
    <rPh sb="10" eb="12">
      <t>クミアイ</t>
    </rPh>
    <phoneticPr fontId="2"/>
  </si>
  <si>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</si>
  <si>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</si>
  <si>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肘折温泉郷振興</t>
    <rPh sb="0" eb="2">
      <t>ヒジオリ</t>
    </rPh>
    <rPh sb="2" eb="5">
      <t>オンセンキョウ</t>
    </rPh>
    <rPh sb="5" eb="7">
      <t>シンコウ</t>
    </rPh>
    <phoneticPr fontId="2"/>
  </si>
  <si>
    <t>おおくら升玉水力発電</t>
    <rPh sb="4" eb="5">
      <t>マス</t>
    </rPh>
    <rPh sb="5" eb="6">
      <t>ダマ</t>
    </rPh>
    <rPh sb="6" eb="8">
      <t>スイリョク</t>
    </rPh>
    <rPh sb="8" eb="10">
      <t>ハツデン</t>
    </rPh>
    <phoneticPr fontId="2"/>
  </si>
  <si>
    <t>公共施設等整備振興基金</t>
    <rPh sb="0" eb="2">
      <t>コウキョウ</t>
    </rPh>
    <rPh sb="2" eb="4">
      <t>シセツ</t>
    </rPh>
    <rPh sb="4" eb="5">
      <t>トウ</t>
    </rPh>
    <rPh sb="5" eb="7">
      <t>セイビ</t>
    </rPh>
    <rPh sb="7" eb="9">
      <t>シンコウ</t>
    </rPh>
    <rPh sb="9" eb="11">
      <t>キキン</t>
    </rPh>
    <phoneticPr fontId="5"/>
  </si>
  <si>
    <t>ふるさと活性化事業基金</t>
    <rPh sb="4" eb="7">
      <t>カッセイカ</t>
    </rPh>
    <rPh sb="7" eb="9">
      <t>ジギョウ</t>
    </rPh>
    <rPh sb="9" eb="11">
      <t>キキン</t>
    </rPh>
    <phoneticPr fontId="5"/>
  </si>
  <si>
    <t>地域福祉基金</t>
    <rPh sb="0" eb="2">
      <t>チイキ</t>
    </rPh>
    <rPh sb="2" eb="4">
      <t>フクシ</t>
    </rPh>
    <rPh sb="4" eb="6">
      <t>キキン</t>
    </rPh>
    <phoneticPr fontId="5"/>
  </si>
  <si>
    <t>再生可能エネルギー導入促進事業基金</t>
    <rPh sb="0" eb="2">
      <t>サイセイ</t>
    </rPh>
    <rPh sb="2" eb="4">
      <t>カノウ</t>
    </rPh>
    <rPh sb="9" eb="11">
      <t>ドウニュウ</t>
    </rPh>
    <rPh sb="11" eb="13">
      <t>ソクシン</t>
    </rPh>
    <rPh sb="13" eb="15">
      <t>ジギョウ</t>
    </rPh>
    <rPh sb="15" eb="17">
      <t>キキン</t>
    </rPh>
    <phoneticPr fontId="5"/>
  </si>
  <si>
    <t>ふるさと創生振興基金</t>
    <rPh sb="4" eb="6">
      <t>ソウセイ</t>
    </rPh>
    <rPh sb="6" eb="8">
      <t>シンコウ</t>
    </rPh>
    <rPh sb="8" eb="10">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</si>
</sst>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C6FA-454A-BAC9-A7CDAE0453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161334</c:v>
                </c:pt>
                <c:pt idx="1">
                  <c:v>208611</c:v>
                </c:pt>
                <c:pt idx="2">
                  <c:v>174976</c:v>
                </c:pt>
                <c:pt idx="3">
                  <c:v>246823</c:v>
                </c:pt>
                <c:pt idx="4">
                  <c:v>162964</c:v>
                </c:pt>
              </c:numCache>
            </c:numRef>
          </c:val>
          <c:smooth val="0"/>
          <c:extLst>
            <c:ext xmlns:c16="http://schemas.microsoft.com/office/drawing/2014/chart" uri="{C3380CC4-5D6E-409C-BE32-E72D297353CC}">
              <c16:uniqueId val="{00000001-C6FA-454A-BAC9-A7CDAE04532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3.21</c:v>
                </c:pt>
                <c:pt idx="1">
                  <c:v>4.5599999999999996</c:v>
                </c:pt>
                <c:pt idx="2">
                  <c:v>2.94</c:v>
                </c:pt>
                <c:pt idx="3">
                  <c:v>4.24</c:v>
                </c:pt>
                <c:pt idx="4">
                  <c:v>2.44</c:v>
                </c:pt>
              </c:numCache>
            </c:numRef>
          </c:val>
          <c:extLst>
            <c:ext xmlns:c16="http://schemas.microsoft.com/office/drawing/2014/chart" uri="{C3380CC4-5D6E-409C-BE32-E72D297353CC}">
              <c16:uniqueId val="{00000000-DE1F-4B38-A892-7D1D742B6EB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36.39</c:v>
                </c:pt>
                <c:pt idx="1">
                  <c:v>36.049999999999997</c:v>
                </c:pt>
                <c:pt idx="2">
                  <c:v>38.28</c:v>
                </c:pt>
                <c:pt idx="3">
                  <c:v>36.92</c:v>
                </c:pt>
                <c:pt idx="4">
                  <c:v>39.909999999999997</c:v>
                </c:pt>
              </c:numCache>
            </c:numRef>
          </c:val>
          <c:extLst>
            <c:ext xmlns:c16="http://schemas.microsoft.com/office/drawing/2014/chart" uri="{C3380CC4-5D6E-409C-BE32-E72D297353CC}">
              <c16:uniqueId val="{00000001-DE1F-4B38-A892-7D1D742B6EB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-1.81</c:v>
                </c:pt>
                <c:pt idx="1">
                  <c:v>1.39</c:v>
                </c:pt>
                <c:pt idx="2">
                  <c:v>2.21</c:v>
                </c:pt>
                <c:pt idx="3">
                  <c:v>3.16</c:v>
                </c:pt>
                <c:pt idx="4">
                  <c:v>0.26</c:v>
                </c:pt>
              </c:numCache>
            </c:numRef>
          </c:val>
          <c:smooth val="0"/>
          <c:extLst>
            <c:ext xmlns:c16="http://schemas.microsoft.com/office/drawing/2014/chart" uri="{C3380CC4-5D6E-409C-BE32-E72D297353CC}">
              <c16:uniqueId val="{00000002-DE1F-4B38-A892-7D1D742B6EB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1.81</c:v>
                </c:pt>
                <c:pt idx="4">
                  <c:v>0</c:v>
                </c:pt>
                <c:pt idx="5">
                  <c:v>0</c:v>
                </c:pt>
                <c:pt idx="6">
                  <c:v>0</c:v>
                </c:pt>
                <c:pt idx="7">
                  <c:v>0</c:v>
                </c:pt>
                <c:pt idx="8">
                  <c:v>0</c:v>
                </c:pt>
                <c:pt idx="9">
                  <c:v>0</c:v>
                </c:pt>
              </c:numCache>
            </c:numRef>
          </c:val>
          <c:extLst>
            <c:ext xmlns:c16="http://schemas.microsoft.com/office/drawing/2014/chart" uri="{C3380CC4-5D6E-409C-BE32-E72D297353CC}">
              <c16:uniqueId val="{00000000-A2B8-415A-B5BE-8DC07930BC6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B8-415A-B5BE-8DC07930BC61}"/>
            </c:ext>
          </c:extLst>
        </c:ser>
        <c:ser>
          <c:idx val="2"/>
          <c:order val="2"/>
          <c:tx>
            <c:strRef>
              <c:f>データシート!$A$29</c:f>
              <c:strCache>
                <c:ptCount val="1"/>
                <c:pt idx="0">
                  <c:v>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A2B8-415A-B5BE-8DC07930BC6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A2B8-415A-B5BE-8DC07930BC61}"/>
            </c:ext>
          </c:extLst>
        </c:ser>
        <c:ser>
          <c:idx val="4"/>
          <c:order val="4"/>
          <c:tx>
            <c:strRef>
              <c:f>データシート!$A$31</c:f>
              <c:strCache>
                <c:ptCount val="1"/>
                <c:pt idx="0">
                  <c:v>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0.02</c:v>
                </c:pt>
                <c:pt idx="2">
                  <c:v>#N/A</c:v>
                </c:pt>
                <c:pt idx="3">
                  <c:v>0.02</c:v>
                </c:pt>
                <c:pt idx="4">
                  <c:v>#N/A</c:v>
                </c:pt>
                <c:pt idx="5">
                  <c:v>0.03</c:v>
                </c:pt>
                <c:pt idx="6">
                  <c:v>#N/A</c:v>
                </c:pt>
                <c:pt idx="7">
                  <c:v>0.02</c:v>
                </c:pt>
                <c:pt idx="8">
                  <c:v>#N/A</c:v>
                </c:pt>
                <c:pt idx="9">
                  <c:v>0.01</c:v>
                </c:pt>
              </c:numCache>
            </c:numRef>
          </c:val>
          <c:extLst>
            <c:ext xmlns:c16="http://schemas.microsoft.com/office/drawing/2014/chart" uri="{C3380CC4-5D6E-409C-BE32-E72D297353CC}">
              <c16:uniqueId val="{00000004-A2B8-415A-B5BE-8DC07930BC61}"/>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0.05</c:v>
                </c:pt>
                <c:pt idx="4">
                  <c:v>#N/A</c:v>
                </c:pt>
                <c:pt idx="5">
                  <c:v>0.05</c:v>
                </c:pt>
                <c:pt idx="6">
                  <c:v>#N/A</c:v>
                </c:pt>
                <c:pt idx="7">
                  <c:v>0.01</c:v>
                </c:pt>
                <c:pt idx="8">
                  <c:v>#N/A</c:v>
                </c:pt>
                <c:pt idx="9">
                  <c:v>0.02</c:v>
                </c:pt>
              </c:numCache>
            </c:numRef>
          </c:val>
          <c:extLst>
            <c:ext xmlns:c16="http://schemas.microsoft.com/office/drawing/2014/chart" uri="{C3380CC4-5D6E-409C-BE32-E72D297353CC}">
              <c16:uniqueId val="{00000005-A2B8-415A-B5BE-8DC07930BC61}"/>
            </c:ext>
          </c:extLst>
        </c:ser>
        <c:ser>
          <c:idx val="6"/>
          <c:order val="6"/>
          <c:tx>
            <c:strRef>
              <c:f>データシート!$A$33</c:f>
              <c:strCache>
                <c:ptCount val="1"/>
                <c:pt idx="0">
                  <c:v>へき地診療所特別会計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0.32</c:v>
                </c:pt>
                <c:pt idx="2">
                  <c:v>#N/A</c:v>
                </c:pt>
                <c:pt idx="3">
                  <c:v>0.13</c:v>
                </c:pt>
                <c:pt idx="4">
                  <c:v>#N/A</c:v>
                </c:pt>
                <c:pt idx="5">
                  <c:v>0.1</c:v>
                </c:pt>
                <c:pt idx="6">
                  <c:v>#N/A</c:v>
                </c:pt>
                <c:pt idx="7">
                  <c:v>0.09</c:v>
                </c:pt>
                <c:pt idx="8">
                  <c:v>#N/A</c:v>
                </c:pt>
                <c:pt idx="9">
                  <c:v>0.1</c:v>
                </c:pt>
              </c:numCache>
            </c:numRef>
          </c:val>
          <c:extLst>
            <c:ext xmlns:c16="http://schemas.microsoft.com/office/drawing/2014/chart" uri="{C3380CC4-5D6E-409C-BE32-E72D297353CC}">
              <c16:uniqueId val="{00000006-A2B8-415A-B5BE-8DC07930BC6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0.88</c:v>
                </c:pt>
                <c:pt idx="2">
                  <c:v>#N/A</c:v>
                </c:pt>
                <c:pt idx="3">
                  <c:v>0.67</c:v>
                </c:pt>
                <c:pt idx="4">
                  <c:v>#N/A</c:v>
                </c:pt>
                <c:pt idx="5">
                  <c:v>1.22</c:v>
                </c:pt>
                <c:pt idx="6">
                  <c:v>#N/A</c:v>
                </c:pt>
                <c:pt idx="7">
                  <c:v>1.1200000000000001</c:v>
                </c:pt>
                <c:pt idx="8">
                  <c:v>#N/A</c:v>
                </c:pt>
                <c:pt idx="9">
                  <c:v>0.46</c:v>
                </c:pt>
              </c:numCache>
            </c:numRef>
          </c:val>
          <c:extLst>
            <c:ext xmlns:c16="http://schemas.microsoft.com/office/drawing/2014/chart" uri="{C3380CC4-5D6E-409C-BE32-E72D297353CC}">
              <c16:uniqueId val="{00000007-A2B8-415A-B5BE-8DC07930BC6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0.27</c:v>
                </c:pt>
                <c:pt idx="2">
                  <c:v>#N/A</c:v>
                </c:pt>
                <c:pt idx="3">
                  <c:v>1.1299999999999999</c:v>
                </c:pt>
                <c:pt idx="4">
                  <c:v>#N/A</c:v>
                </c:pt>
                <c:pt idx="5">
                  <c:v>1.39</c:v>
                </c:pt>
                <c:pt idx="6">
                  <c:v>#N/A</c:v>
                </c:pt>
                <c:pt idx="7">
                  <c:v>0.62</c:v>
                </c:pt>
                <c:pt idx="8">
                  <c:v>#N/A</c:v>
                </c:pt>
                <c:pt idx="9">
                  <c:v>1.28</c:v>
                </c:pt>
              </c:numCache>
            </c:numRef>
          </c:val>
          <c:extLst>
            <c:ext xmlns:c16="http://schemas.microsoft.com/office/drawing/2014/chart" uri="{C3380CC4-5D6E-409C-BE32-E72D297353CC}">
              <c16:uniqueId val="{00000008-A2B8-415A-B5BE-8DC07930BC6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2.88</c:v>
                </c:pt>
                <c:pt idx="2">
                  <c:v>#N/A</c:v>
                </c:pt>
                <c:pt idx="3">
                  <c:v>4.42</c:v>
                </c:pt>
                <c:pt idx="4">
                  <c:v>#N/A</c:v>
                </c:pt>
                <c:pt idx="5">
                  <c:v>2.83</c:v>
                </c:pt>
                <c:pt idx="6">
                  <c:v>#N/A</c:v>
                </c:pt>
                <c:pt idx="7">
                  <c:v>4.1399999999999997</c:v>
                </c:pt>
                <c:pt idx="8">
                  <c:v>#N/A</c:v>
                </c:pt>
                <c:pt idx="9">
                  <c:v>2.33</c:v>
                </c:pt>
              </c:numCache>
            </c:numRef>
          </c:val>
          <c:extLst>
            <c:ext xmlns:c16="http://schemas.microsoft.com/office/drawing/2014/chart" uri="{C3380CC4-5D6E-409C-BE32-E72D297353CC}">
              <c16:uniqueId val="{00000009-A2B8-415A-B5BE-8DC07930BC6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448</c:v>
                </c:pt>
                <c:pt idx="5">
                  <c:v>454</c:v>
                </c:pt>
                <c:pt idx="8">
                  <c:v>463</c:v>
                </c:pt>
                <c:pt idx="11">
                  <c:v>459</c:v>
                </c:pt>
                <c:pt idx="14">
                  <c:v>474</c:v>
                </c:pt>
              </c:numCache>
            </c:numRef>
          </c:val>
          <c:extLst>
            <c:ext xmlns:c16="http://schemas.microsoft.com/office/drawing/2014/chart" uri="{C3380CC4-5D6E-409C-BE32-E72D297353CC}">
              <c16:uniqueId val="{00000000-9713-4B2E-837A-2E02F3A5E4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13-4B2E-837A-2E02F3A5E4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1</c:v>
                </c:pt>
                <c:pt idx="6">
                  <c:v>1</c:v>
                </c:pt>
                <c:pt idx="9">
                  <c:v>1</c:v>
                </c:pt>
                <c:pt idx="12">
                  <c:v>1</c:v>
                </c:pt>
              </c:numCache>
            </c:numRef>
          </c:val>
          <c:extLst>
            <c:ext xmlns:c16="http://schemas.microsoft.com/office/drawing/2014/chart" uri="{C3380CC4-5D6E-409C-BE32-E72D297353CC}">
              <c16:uniqueId val="{00000002-9713-4B2E-837A-2E02F3A5E4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23</c:v>
                </c:pt>
                <c:pt idx="3">
                  <c:v>24</c:v>
                </c:pt>
                <c:pt idx="6">
                  <c:v>15</c:v>
                </c:pt>
                <c:pt idx="9">
                  <c:v>4</c:v>
                </c:pt>
                <c:pt idx="12">
                  <c:v>5</c:v>
                </c:pt>
              </c:numCache>
            </c:numRef>
          </c:val>
          <c:extLst>
            <c:ext xmlns:c16="http://schemas.microsoft.com/office/drawing/2014/chart" uri="{C3380CC4-5D6E-409C-BE32-E72D297353CC}">
              <c16:uniqueId val="{00000003-9713-4B2E-837A-2E02F3A5E4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120</c:v>
                </c:pt>
                <c:pt idx="3">
                  <c:v>120</c:v>
                </c:pt>
                <c:pt idx="6">
                  <c:v>120</c:v>
                </c:pt>
                <c:pt idx="9">
                  <c:v>109</c:v>
                </c:pt>
                <c:pt idx="12">
                  <c:v>111</c:v>
                </c:pt>
              </c:numCache>
            </c:numRef>
          </c:val>
          <c:extLst>
            <c:ext xmlns:c16="http://schemas.microsoft.com/office/drawing/2014/chart" uri="{C3380CC4-5D6E-409C-BE32-E72D297353CC}">
              <c16:uniqueId val="{00000004-9713-4B2E-837A-2E02F3A5E4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13-4B2E-837A-2E02F3A5E4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13-4B2E-837A-2E02F3A5E4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417</c:v>
                </c:pt>
                <c:pt idx="3">
                  <c:v>440</c:v>
                </c:pt>
                <c:pt idx="6">
                  <c:v>473</c:v>
                </c:pt>
                <c:pt idx="9">
                  <c:v>514</c:v>
                </c:pt>
                <c:pt idx="12">
                  <c:v>557</c:v>
                </c:pt>
              </c:numCache>
            </c:numRef>
          </c:val>
          <c:extLst>
            <c:ext xmlns:c16="http://schemas.microsoft.com/office/drawing/2014/chart" uri="{C3380CC4-5D6E-409C-BE32-E72D297353CC}">
              <c16:uniqueId val="{00000007-9713-4B2E-837A-2E02F3A5E4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121</c:v>
                </c:pt>
                <c:pt idx="2">
                  <c:v>#N/A</c:v>
                </c:pt>
                <c:pt idx="3">
                  <c:v>#N/A</c:v>
                </c:pt>
                <c:pt idx="4">
                  <c:v>131</c:v>
                </c:pt>
                <c:pt idx="5">
                  <c:v>#N/A</c:v>
                </c:pt>
                <c:pt idx="6">
                  <c:v>#N/A</c:v>
                </c:pt>
                <c:pt idx="7">
                  <c:v>146</c:v>
                </c:pt>
                <c:pt idx="8">
                  <c:v>#N/A</c:v>
                </c:pt>
                <c:pt idx="9">
                  <c:v>#N/A</c:v>
                </c:pt>
                <c:pt idx="10">
                  <c:v>169</c:v>
                </c:pt>
                <c:pt idx="11">
                  <c:v>#N/A</c:v>
                </c:pt>
                <c:pt idx="12">
                  <c:v>#N/A</c:v>
                </c:pt>
                <c:pt idx="13">
                  <c:v>200</c:v>
                </c:pt>
                <c:pt idx="14">
                  <c:v>#N/A</c:v>
                </c:pt>
              </c:numCache>
            </c:numRef>
          </c:val>
          <c:smooth val="0"/>
          <c:extLst>
            <c:ext xmlns:c16="http://schemas.microsoft.com/office/drawing/2014/chart" uri="{C3380CC4-5D6E-409C-BE32-E72D297353CC}">
              <c16:uniqueId val="{00000008-9713-4B2E-837A-2E02F3A5E4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4491</c:v>
                </c:pt>
                <c:pt idx="5">
                  <c:v>4410</c:v>
                </c:pt>
                <c:pt idx="8">
                  <c:v>4292</c:v>
                </c:pt>
                <c:pt idx="11">
                  <c:v>4226</c:v>
                </c:pt>
                <c:pt idx="14">
                  <c:v>4050</c:v>
                </c:pt>
              </c:numCache>
            </c:numRef>
          </c:val>
          <c:extLst>
            <c:ext xmlns:c16="http://schemas.microsoft.com/office/drawing/2014/chart" uri="{C3380CC4-5D6E-409C-BE32-E72D297353CC}">
              <c16:uniqueId val="{00000000-96FB-477A-99C0-626007FB9A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17</c:v>
                </c:pt>
                <c:pt idx="5">
                  <c:v>16</c:v>
                </c:pt>
                <c:pt idx="8">
                  <c:v>14</c:v>
                </c:pt>
                <c:pt idx="11">
                  <c:v>13</c:v>
                </c:pt>
                <c:pt idx="14">
                  <c:v>12</c:v>
                </c:pt>
              </c:numCache>
            </c:numRef>
          </c:val>
          <c:extLst>
            <c:ext xmlns:c16="http://schemas.microsoft.com/office/drawing/2014/chart" uri="{C3380CC4-5D6E-409C-BE32-E72D297353CC}">
              <c16:uniqueId val="{00000001-96FB-477A-99C0-626007FB9A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3207</c:v>
                </c:pt>
                <c:pt idx="5">
                  <c:v>3316</c:v>
                </c:pt>
                <c:pt idx="8">
                  <c:v>3385</c:v>
                </c:pt>
                <c:pt idx="11">
                  <c:v>3690</c:v>
                </c:pt>
                <c:pt idx="14">
                  <c:v>3891</c:v>
                </c:pt>
              </c:numCache>
            </c:numRef>
          </c:val>
          <c:extLst>
            <c:ext xmlns:c16="http://schemas.microsoft.com/office/drawing/2014/chart" uri="{C3380CC4-5D6E-409C-BE32-E72D297353CC}">
              <c16:uniqueId val="{00000002-96FB-477A-99C0-626007FB9A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6FB-477A-99C0-626007FB9A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6FB-477A-99C0-626007FB9A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FB-477A-99C0-626007FB9A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206</c:v>
                </c:pt>
                <c:pt idx="3">
                  <c:v>152</c:v>
                </c:pt>
                <c:pt idx="6">
                  <c:v>151</c:v>
                </c:pt>
                <c:pt idx="9">
                  <c:v>131</c:v>
                </c:pt>
                <c:pt idx="12">
                  <c:v>126</c:v>
                </c:pt>
              </c:numCache>
            </c:numRef>
          </c:val>
          <c:extLst>
            <c:ext xmlns:c16="http://schemas.microsoft.com/office/drawing/2014/chart" uri="{C3380CC4-5D6E-409C-BE32-E72D297353CC}">
              <c16:uniqueId val="{00000006-96FB-477A-99C0-626007FB9A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40</c:v>
                </c:pt>
                <c:pt idx="3">
                  <c:v>17</c:v>
                </c:pt>
                <c:pt idx="6">
                  <c:v>3</c:v>
                </c:pt>
                <c:pt idx="9">
                  <c:v>2</c:v>
                </c:pt>
                <c:pt idx="12">
                  <c:v>0</c:v>
                </c:pt>
              </c:numCache>
            </c:numRef>
          </c:val>
          <c:extLst>
            <c:ext xmlns:c16="http://schemas.microsoft.com/office/drawing/2014/chart" uri="{C3380CC4-5D6E-409C-BE32-E72D297353CC}">
              <c16:uniqueId val="{00000007-96FB-477A-99C0-626007FB9A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1285</c:v>
                </c:pt>
                <c:pt idx="3">
                  <c:v>1243</c:v>
                </c:pt>
                <c:pt idx="6">
                  <c:v>1223</c:v>
                </c:pt>
                <c:pt idx="9">
                  <c:v>1132</c:v>
                </c:pt>
                <c:pt idx="12">
                  <c:v>1069</c:v>
                </c:pt>
              </c:numCache>
            </c:numRef>
          </c:val>
          <c:extLst>
            <c:ext xmlns:c16="http://schemas.microsoft.com/office/drawing/2014/chart" uri="{C3380CC4-5D6E-409C-BE32-E72D297353CC}">
              <c16:uniqueId val="{00000008-96FB-477A-99C0-626007FB9A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c:v>
                </c:pt>
                <c:pt idx="3">
                  <c:v>5</c:v>
                </c:pt>
                <c:pt idx="6">
                  <c:v>4</c:v>
                </c:pt>
                <c:pt idx="9">
                  <c:v>3</c:v>
                </c:pt>
                <c:pt idx="12">
                  <c:v>1</c:v>
                </c:pt>
              </c:numCache>
            </c:numRef>
          </c:val>
          <c:extLst>
            <c:ext xmlns:c16="http://schemas.microsoft.com/office/drawing/2014/chart" uri="{C3380CC4-5D6E-409C-BE32-E72D297353CC}">
              <c16:uniqueId val="{00000009-96FB-477A-99C0-626007FB9A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4519</c:v>
                </c:pt>
                <c:pt idx="3">
                  <c:v>4619</c:v>
                </c:pt>
                <c:pt idx="6">
                  <c:v>4533</c:v>
                </c:pt>
                <c:pt idx="9">
                  <c:v>4553</c:v>
                </c:pt>
                <c:pt idx="12">
                  <c:v>4354</c:v>
                </c:pt>
              </c:numCache>
            </c:numRef>
          </c:val>
          <c:extLst>
            <c:ext xmlns:c16="http://schemas.microsoft.com/office/drawing/2014/chart" uri="{C3380CC4-5D6E-409C-BE32-E72D297353CC}">
              <c16:uniqueId val="{0000000A-96FB-477A-99C0-626007FB9A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6FB-477A-99C0-626007FB9A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871</c:v>
                </c:pt>
                <c:pt idx="1">
                  <c:v>911</c:v>
                </c:pt>
                <c:pt idx="2">
                  <c:v>963</c:v>
                </c:pt>
              </c:numCache>
            </c:numRef>
          </c:val>
          <c:extLst>
            <c:ext xmlns:c16="http://schemas.microsoft.com/office/drawing/2014/chart" uri="{C3380CC4-5D6E-409C-BE32-E72D297353CC}">
              <c16:uniqueId val="{00000000-B229-4706-9F45-A8CA9FF3C3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371</c:v>
                </c:pt>
                <c:pt idx="1">
                  <c:v>372</c:v>
                </c:pt>
                <c:pt idx="2">
                  <c:v>372</c:v>
                </c:pt>
              </c:numCache>
            </c:numRef>
          </c:val>
          <c:extLst>
            <c:ext xmlns:c16="http://schemas.microsoft.com/office/drawing/2014/chart" uri="{C3380CC4-5D6E-409C-BE32-E72D297353CC}">
              <c16:uniqueId val="{00000001-B229-4706-9F45-A8CA9FF3C3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2013</c:v>
                </c:pt>
                <c:pt idx="1">
                  <c:v>2300</c:v>
                </c:pt>
                <c:pt idx="2">
                  <c:v>2467</c:v>
                </c:pt>
              </c:numCache>
            </c:numRef>
          </c:val>
          <c:extLst>
            <c:ext xmlns:c16="http://schemas.microsoft.com/office/drawing/2014/chart" uri="{C3380CC4-5D6E-409C-BE32-E72D297353CC}">
              <c16:uniqueId val="{00000002-B229-4706-9F45-A8CA9FF3C3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元利償還金は、公債管理適正化及び平準化を図るため、平成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年度に減債基金を財源として</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百万円の繰上償還を行った。令和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年度の元利償還金は平成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年度過疎対策事業債（農産物加工施設建設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）及び令和元年度緊急防災・減災事業債（防災拠点施設整備事業）の元金償還などの大規模事業の元金償還が始まったことにより、</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百万円の増加となった。今後についても大規模事業の償還を控えており、公債費の増加が見込まれる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交付税措置の有利な地方債を活用しながらも、極力投資的経費の抑制に努める。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満期一括償還地方債の借り入れに係る積み立てはない。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年以降、将来負担額を充当可能財源等が上回っている状況である。一般会計等に係る地方債の現在高は、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村内中学校統合事業の償還終了</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基準財政需要額算入見込額は平成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に実施した大規模事業に係る償還が始まったため令和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べ減少している。地方債ついては、これまで過疎対策事業債や辺地対策事業債などの交付税算入率が高い地方債を活用してきたが、今後についても、健全な財政運営のために、引き続き交付税措置の有利な地方債を活用しながらも、極力投資的経費を抑制し、地方債発行額の縮減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山形県大蔵村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年度末の基金残高は、普通会計で</a:t>
          </a:r>
          <a:r>
            <a:rPr kumimoji="1" lang="en-US" altLang="ja-JP" sz="1100">
              <a:solidFill>
                <a:schemeClr val="dk1"/>
              </a:solidFill>
              <a:effectLst/>
              <a:latin typeface="+mn-lt"/>
              <a:ea typeface="+mn-ea"/>
              <a:cs typeface="+mn-cs"/>
            </a:rPr>
            <a:t>3,802</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百万円の増加となった。庁舎建設を見据え公共施設等整備振興基金を</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百万円積み立てたのをはじめ、財政調整基金を</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森林環境譲与税</a:t>
          </a:r>
          <a:r>
            <a:rPr kumimoji="1" lang="ja-JP" altLang="ja-JP" sz="1100">
              <a:solidFill>
                <a:schemeClr val="dk1"/>
              </a:solidFill>
              <a:effectLst/>
              <a:latin typeface="+mn-lt"/>
              <a:ea typeface="+mn-ea"/>
              <a:cs typeface="+mn-cs"/>
            </a:rPr>
            <a:t>基金を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百万円積み立てたことが要因である。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災害等の不測の事態への対応に加え、公共施設の老朽化対策など、今後の財政需要の増大にも適切に対応していけるように一定額を確保していく。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・公共施設等整備振興基金：村財政の健全化を図りながら、公共施設等の整備を図る。</a:t>
          </a:r>
          <a:endParaRPr lang="ja-JP" altLang="ja-JP" sz="1400">
            <a:effectLst/>
          </a:endParaRPr>
        </a:p>
        <a:p>
          <a:r>
            <a:rPr kumimoji="1" lang="ja-JP" altLang="ja-JP" sz="1100">
              <a:solidFill>
                <a:schemeClr val="dk1"/>
              </a:solidFill>
              <a:effectLst/>
              <a:latin typeface="+mn-lt"/>
              <a:ea typeface="+mn-ea"/>
              <a:cs typeface="+mn-cs"/>
            </a:rPr>
            <a:t>・再生可能エネルギー導入促進事業基金：村内における再生可能エネルギーの導入を促進。</a:t>
          </a:r>
          <a:endParaRPr lang="ja-JP" altLang="ja-JP" sz="1400">
            <a:effectLst/>
          </a:endParaRPr>
        </a:p>
        <a:p>
          <a:r>
            <a:rPr kumimoji="1" lang="ja-JP" altLang="ja-JP" sz="1100">
              <a:solidFill>
                <a:schemeClr val="dk1"/>
              </a:solidFill>
              <a:effectLst/>
              <a:latin typeface="+mn-lt"/>
              <a:ea typeface="+mn-ea"/>
              <a:cs typeface="+mn-cs"/>
            </a:rPr>
            <a:t>・国分辰夫教育振興基金：医療従事者等を志す者の経済的理由により就学が困難な学生の支援。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庁舎建設等の公共施設整備を見据え公共施設等整備振興基金に</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積み立てたこと等から、その他特定目的基金で</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公共施設等整備振興基金について、役場庁舎や中央公民館が耐震化されていないため、</a:t>
          </a:r>
          <a:r>
            <a:rPr kumimoji="1" lang="ja-JP" altLang="en-US" sz="1100">
              <a:solidFill>
                <a:schemeClr val="dk1"/>
              </a:solidFill>
              <a:effectLst/>
              <a:latin typeface="+mn-lt"/>
              <a:ea typeface="+mn-ea"/>
              <a:cs typeface="+mn-cs"/>
            </a:rPr>
            <a:t>新庁舎</a:t>
          </a:r>
          <a:r>
            <a:rPr kumimoji="1" lang="ja-JP" altLang="ja-JP" sz="1100">
              <a:solidFill>
                <a:schemeClr val="dk1"/>
              </a:solidFill>
              <a:effectLst/>
              <a:latin typeface="+mn-lt"/>
              <a:ea typeface="+mn-ea"/>
              <a:cs typeface="+mn-cs"/>
            </a:rPr>
            <a:t>建設</a:t>
          </a:r>
          <a:r>
            <a:rPr kumimoji="1" lang="ja-JP" altLang="en-US" sz="1100">
              <a:solidFill>
                <a:schemeClr val="dk1"/>
              </a:solidFill>
              <a:effectLst/>
              <a:latin typeface="+mn-lt"/>
              <a:ea typeface="+mn-ea"/>
              <a:cs typeface="+mn-cs"/>
            </a:rPr>
            <a:t>を行うにあたり、</a:t>
          </a:r>
          <a:r>
            <a:rPr kumimoji="1" lang="ja-JP" altLang="ja-JP" sz="1100">
              <a:solidFill>
                <a:schemeClr val="dk1"/>
              </a:solidFill>
              <a:effectLst/>
              <a:latin typeface="+mn-lt"/>
              <a:ea typeface="+mn-ea"/>
              <a:cs typeface="+mn-cs"/>
            </a:rPr>
            <a:t>計画的に積み立てを行い、必要な財源の確保に努める。ふるさと活性化事業基金については、地域の自主的な取組を今後も支援していくため、必要に応じて積み立てを実施していく。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百万円となっており、前年度から</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百万円増加となっている。近年多発する大規模災害等に備え、積み立てを行ったことが主な要因である。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災害や突発的な財政需要に応えるためにも、一般会計予算規模の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割程度を目途に財源を確保する。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年度末現在高は</a:t>
          </a:r>
          <a:r>
            <a:rPr kumimoji="1" lang="en-US" altLang="ja-JP" sz="1100">
              <a:solidFill>
                <a:schemeClr val="dk1"/>
              </a:solidFill>
              <a:effectLst/>
              <a:latin typeface="+mn-lt"/>
              <a:ea typeface="+mn-ea"/>
              <a:cs typeface="+mn-cs"/>
            </a:rPr>
            <a:t>372</a:t>
          </a:r>
          <a:r>
            <a:rPr kumimoji="1" lang="ja-JP" altLang="ja-JP" sz="1100">
              <a:solidFill>
                <a:schemeClr val="dk1"/>
              </a:solidFill>
              <a:effectLst/>
              <a:latin typeface="+mn-lt"/>
              <a:ea typeface="+mn-ea"/>
              <a:cs typeface="+mn-cs"/>
            </a:rPr>
            <a:t>百万円で前年とほぼ同額となっている。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に地方債の償還</a:t>
          </a:r>
          <a:r>
            <a:rPr kumimoji="1" lang="ja-JP" altLang="en-US" sz="1100">
              <a:solidFill>
                <a:schemeClr val="dk1"/>
              </a:solidFill>
              <a:effectLst/>
              <a:latin typeface="+mn-lt"/>
              <a:ea typeface="+mn-ea"/>
              <a:cs typeface="+mn-cs"/>
            </a:rPr>
            <a:t>が増加傾向にあることから</a:t>
          </a:r>
          <a:r>
            <a:rPr kumimoji="1" lang="ja-JP" altLang="ja-JP" sz="1100">
              <a:solidFill>
                <a:schemeClr val="dk1"/>
              </a:solidFill>
              <a:effectLst/>
              <a:latin typeface="+mn-lt"/>
              <a:ea typeface="+mn-ea"/>
              <a:cs typeface="+mn-cs"/>
            </a:rPr>
            <a:t>、地方債償還の財源として順次取崩しを行う。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5C9E9536-7EE0-4790-A387-DD8C81E1F0D3}"/>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22426DC3-91DA-459C-8330-2B2A8886E92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1E3743C-2ADC-4B3E-AC85-09F82D028593}"/>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DC045EC-EFE5-4C15-9016-9A84B19510DC}"/>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1B78CF1-0893-4E3B-85FE-132F4B418E4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DAD19A7-8488-4AAA-A5DA-1135D6CCD8FF}"/>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9D12562-512B-47F2-89B8-592F4CECBFC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47E846A-0A06-4649-85E6-9BF4E5E4831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A56A9699-AB77-4C40-97E6-A3888D51339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04DBE8F-A87C-44BB-821A-191E91C889C7}"/>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2,921
211.63
4,351,444
4,265,899
58,856
2,412,028
4,354,433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B741C7AF-F455-407E-A722-D9BE140124D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A3736F2-3F5C-4B59-96F0-2C5CCEAAABFC}"/>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960604E-2E97-4719-BB06-E526A449AD4C}"/>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A19C85B-49C9-440D-867B-E315E9FEEE71}"/>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06440FD-8691-4E98-A93C-B03F84ECFF6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2F52479-F265-4E95-8C75-2D48DB7CA6B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61D56D1-7E73-484B-8A94-0A6E02AC6D02}"/>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099F65A-F709-4368-8CF2-E10F3BDA391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FAFC64E-C05C-4AAB-B55F-6A690581107B}"/>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C2858E0A-08DC-4A1D-8572-B16A4AA13AB9}"/>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41542913-1FF2-47D3-B201-320346EBC51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C5C61A7-59A6-448C-A60B-3BA2181C693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F3D828AD-6F07-419A-B682-C9C5CB6937E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A336158-6DB3-427E-BFD4-33A2F5FE59F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D56E792-6787-47B1-BED1-760F4709266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D1F00D9B-E39A-473C-AFEE-DE16B6C710A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3A0961D-8C21-4B50-8F06-09C5EAA5B013}"/>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B9AA7F9-7FF4-47D7-ADD1-7FD03C66BA6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B185E096-F178-446C-A9FD-716B34DD521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83EED300-934A-4E2A-860C-84649F7C3B55}"/>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657AA0B7-BBD0-4B67-8370-3250D7789EC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F5A5E62-9DC2-4938-B74E-F7812E3F0781}"/>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64BD168-4E8F-4D8F-896A-CD34A23D76C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F13A3E2-B5F0-4722-8B04-C2324CFCDF84}"/>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5DC7FF6-44A8-4210-8988-8CE625C7154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9FFDC2FE-6AE1-4FAE-9DE4-8D5EAA225C3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63219B93-AB5B-4B80-B248-F159C2A12E7B}"/>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4D40E63D-D80C-4DED-B0FD-3DBCDB32169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70303216-8CB0-49DD-8ED7-A13370245319}"/>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19FEA92-7113-433E-A951-5BC6198AC897}"/>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1C17902-0993-45E0-ADC9-A0FBC1631C61}"/>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4A75B3F6-588F-413C-B29F-DC7881862F3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1FAE33F7-E740-4577-BA5B-3B0A8D1DCF4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61E1484C-2959-421A-BB96-30581C563B2B}"/>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9F1C5062-BB76-476E-94E0-8002692AEC09}"/>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D9BA7FC-ECD1-4E96-A41D-518284ECFAC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EB27FA4-141F-4015-A19D-AC55614BAA37}"/>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や村内に大規模な産業がないこと等から課税客体が少なく、財政基盤が弱く、類似団体平均を下回っている。毎年ほぼ横ばいで推移しているが、歳出削減や事業見直し、また定員管理の適正化を図り、行政運営の効率化を進めるとともに、村税や料金等の徴収率向上に努め、財政の健全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D8F4C4B-93E0-4708-B504-0F4608DA3CC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24A1D822-BF8F-4DCF-9385-342872DB7F33}"/>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C08E9FCC-7D1F-4B58-848B-4B70C7525F62}"/>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C069494E-5A6A-4F21-AB23-BD9E60B67A27}"/>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9135192-2FD0-46B6-AFA7-556DC442D6E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BC8E32B0-9890-49B2-AF3A-6C20DACF78C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9968B641-897B-48AE-8048-261811E720FB}"/>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24F7D5D2-421F-4154-8119-C86124446FBC}"/>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34EF2B25-1D41-4159-95A8-C59461EABC6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738218D4-164F-474B-B599-694142CCC1FB}"/>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89276178-4801-4C7B-A3B3-F0B92BFE089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5FE98CCC-0969-48C9-9A62-A2648EC4808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E4098240-F5AA-481B-9243-76B1C0762CF7}"/>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1A60674B-81FB-4C8B-BC8F-0B743199CBB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1A03C2E6-CB89-4ADF-8D08-BF89347C602C}"/>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8D74A24B-41D4-47D9-BEAF-31DBB0CE284D}"/>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AE2991E5-FE2D-4E56-9E1A-E93054E2659D}"/>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4DC0CFEB-346E-4EC1-AE83-7D9C71A62BCA}"/>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A77A356D-EAB9-4386-99DF-3CF2E1AD6A21}"/>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8" name="直線コネクタ 67">
          <a:extLst>
            <a:ext uri="{FF2B5EF4-FFF2-40B4-BE49-F238E27FC236}">
              <a16:creationId xmlns:a16="http://schemas.microsoft.com/office/drawing/2014/main" id="{DF527B09-DFCC-4583-B36E-AF2CD2EE1372}"/>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27C771D2-2733-4DDB-A0D4-D200A111DF2A}"/>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C6D552F-D25E-4D7E-B878-68A2C1E30DAE}"/>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1" name="直線コネクタ 70">
          <a:extLst>
            <a:ext uri="{FF2B5EF4-FFF2-40B4-BE49-F238E27FC236}">
              <a16:creationId xmlns:a16="http://schemas.microsoft.com/office/drawing/2014/main" id="{ADA55C43-1715-41EC-97BA-4606FCF11EEC}"/>
            </a:ext>
          </a:extLst>
        </xdr:cNvPr>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9EC231DF-3F9F-47CB-B017-64FA6D2C7A44}"/>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C282632E-64EC-4386-8FDE-344F447A3201}"/>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6A385C2A-F25B-42A9-9CF2-8A9EDE13DEA1}"/>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A91C6F9B-2D24-4465-98F5-DD9069C6819E}"/>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37439232-2FE0-4B3E-BCD7-C3B3F7A52CE8}"/>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6836692C-1E6E-42A2-977F-BCB66B0A5636}"/>
            </a:ext>
          </a:extLst>
        </xdr:cNvPr>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F27D3835-E5BC-4BAD-BE62-5F1678653B1B}"/>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AA52BF1F-1062-4D35-8533-81A3A242A923}"/>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720A44C7-8798-493A-9CA9-3007D03FB036}"/>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30328768-1112-4E60-AFFD-ECCD176BC39F}"/>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AD9F4DB6-32B4-4784-A995-527F25768C95}"/>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F55E8AF0-FA98-4587-B3C7-FF9C91CCC83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E43024B-5967-4836-8257-8F2DC4B8EA3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2B205BF-784D-42D5-B77B-50D1C832EE8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37116894-E9C3-42FE-9789-0C0F80B7E162}"/>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7" name="楕円 86">
          <a:extLst>
            <a:ext uri="{FF2B5EF4-FFF2-40B4-BE49-F238E27FC236}">
              <a16:creationId xmlns:a16="http://schemas.microsoft.com/office/drawing/2014/main" id="{368CC8AB-4958-4759-8FF0-F5641A5DEA9C}"/>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8" name="財政力該当値テキスト">
          <a:extLst>
            <a:ext uri="{FF2B5EF4-FFF2-40B4-BE49-F238E27FC236}">
              <a16:creationId xmlns:a16="http://schemas.microsoft.com/office/drawing/2014/main" id="{5040B0BC-28B4-4684-AA16-D4190899C91E}"/>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89" name="楕円 88">
          <a:extLst>
            <a:ext uri="{FF2B5EF4-FFF2-40B4-BE49-F238E27FC236}">
              <a16:creationId xmlns:a16="http://schemas.microsoft.com/office/drawing/2014/main" id="{A75B2D72-8891-4A51-9E3E-0E40A07EA44D}"/>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0" name="テキスト ボックス 89">
          <a:extLst>
            <a:ext uri="{FF2B5EF4-FFF2-40B4-BE49-F238E27FC236}">
              <a16:creationId xmlns:a16="http://schemas.microsoft.com/office/drawing/2014/main" id="{3A6AE92E-7661-4EBB-AAD4-13777F977D8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5098411B-46A0-4189-B521-BF7A271EBD6F}"/>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E1B69C48-F2E6-46FB-9705-43F715BA1842}"/>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3" name="楕円 92">
          <a:extLst>
            <a:ext uri="{FF2B5EF4-FFF2-40B4-BE49-F238E27FC236}">
              <a16:creationId xmlns:a16="http://schemas.microsoft.com/office/drawing/2014/main" id="{3B992976-1D27-4D46-A510-6FBD391D74CA}"/>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C1A18AD3-02A4-47BC-A94B-8C9AEDBDEAFF}"/>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A80C3F49-0D24-4696-BA8B-7F5E94697B27}"/>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5210651A-C596-44E1-9CB4-57CC6173977B}"/>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50672791-6721-4F73-B639-B6A2FE8A6D47}"/>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EBD2117C-C4CC-4C00-9E5A-D1547F79432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6ED7079C-3F00-4A36-8108-477B3C61CDE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1B146F83-9A51-4542-8311-6B6F0AF3628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291C78B3-F1E0-48AA-8B21-7216F3F973ED}"/>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8331C20C-4B18-4AEB-9024-DA91E1DDE84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BB0DFE63-9ACC-4DF8-8E6C-67810937F77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8FA89AE0-8C5E-4B03-9798-A2D1CC180F0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3F900A06-ECC8-49D5-9C4F-07A8AA9579F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683FF035-09B8-44C4-AD30-4F15DEC9BCA3}"/>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5700AC02-1FC9-4469-94C3-E216AE3F7B1D}"/>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B017AF4C-0C0C-4228-80AA-90A7FA226BB7}"/>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DFEAED30-85F3-450A-BDE9-74F1A5A4B26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年度は類似団体平均を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ポイント上回っており、令和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ポイント増加した。令和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年度からの普通交付税の減少と平成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年度以降の大規模事業の元金償還の開始により、経常収支比率が増加していることから、投資的経費の抑制など公債費の適正管理を図り、更なる経常的支出の削減により経常収支比率の改善に努める。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AB26CB88-CB0E-479C-ACCD-BAB2B105990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5BD0B923-C399-4B1C-8C5B-DF3F942912C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F679264-2951-468C-858A-D68BDC58EE0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B3F2137-AB48-468E-86DC-BDA88135F36C}"/>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889B758C-CA6F-4A59-9AEB-79BD9E87DE44}"/>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E7082E32-2017-44E3-90AB-5D1D7EC43BF5}"/>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C6E5EC69-89CD-44BE-8F26-9A858C90734C}"/>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67B26827-C4B1-408C-AE7E-20C2F828B34A}"/>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2B7F2C33-6F39-4DC6-B1FF-78FB15F3D3CB}"/>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867F2FC0-A849-488E-A0FD-5123E19581CB}"/>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83E0367F-3263-4DD2-9350-870E66AC613F}"/>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F2CD2D3A-17D7-425D-B757-CF826E3D36B5}"/>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9342D7B-6AF8-4541-99ED-DEDF4CFC2026}"/>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48CFD1C8-8CD6-4D52-8A23-3C3C7E23C558}"/>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3BB32B5D-12E8-407A-8FEF-EC28D9BC2BFC}"/>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572C8B53-96C6-42BD-901A-A075B7AFB0D8}"/>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539876F1-A07A-4A2C-9F3B-CE09F19EB07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C5C56CC3-AA22-42FF-8C78-7AF17A4DEEC4}"/>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5F9F2B63-269B-4C54-8862-B18E8DBB0069}"/>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1D11AFE2-725F-4E69-B29D-F14621EF62D1}"/>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2C7BA3E3-84A9-4476-A914-1A1085106F23}"/>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64</xdr:row>
      <xdr:rowOff>71544</xdr:rowOff>
    </xdr:to>
    <xdr:cxnSp macro="">
      <xdr:nvCxnSpPr>
        <xdr:cNvPr id="131" name="直線コネクタ 130">
          <a:extLst>
            <a:ext uri="{FF2B5EF4-FFF2-40B4-BE49-F238E27FC236}">
              <a16:creationId xmlns:a16="http://schemas.microsoft.com/office/drawing/2014/main" id="{A850AEAC-47BD-4F8B-A1AF-F300A2DACB4F}"/>
            </a:ext>
          </a:extLst>
        </xdr:cNvPr>
        <xdr:cNvCxnSpPr/>
      </xdr:nvCxnSpPr>
      <xdr:spPr>
        <a:xfrm>
          <a:off x="4114800" y="10754783"/>
          <a:ext cx="8382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2" name="財政構造の弾力性平均値テキスト">
          <a:extLst>
            <a:ext uri="{FF2B5EF4-FFF2-40B4-BE49-F238E27FC236}">
              <a16:creationId xmlns:a16="http://schemas.microsoft.com/office/drawing/2014/main" id="{63BE55F2-054E-4AC1-84CB-D32B45EDED17}"/>
            </a:ext>
          </a:extLst>
        </xdr:cNvPr>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931DDBE6-26C8-414B-B4E7-45F8EA7650F8}"/>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65</xdr:row>
      <xdr:rowOff>32808</xdr:rowOff>
    </xdr:to>
    <xdr:cxnSp macro="">
      <xdr:nvCxnSpPr>
        <xdr:cNvPr id="134" name="直線コネクタ 133">
          <a:extLst>
            <a:ext uri="{FF2B5EF4-FFF2-40B4-BE49-F238E27FC236}">
              <a16:creationId xmlns:a16="http://schemas.microsoft.com/office/drawing/2014/main" id="{59843782-BCF7-467C-96DA-2C67DCD597B3}"/>
            </a:ext>
          </a:extLst>
        </xdr:cNvPr>
        <xdr:cNvCxnSpPr/>
      </xdr:nvCxnSpPr>
      <xdr:spPr>
        <a:xfrm flipV="1">
          <a:off x="3225800" y="10754783"/>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609B53AC-4CF4-4553-89B8-5D0CBD657942}"/>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509A3BFA-0D4D-4C55-9C5F-888C4851D98B}"/>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32808</xdr:rowOff>
    </xdr:to>
    <xdr:cxnSp macro="">
      <xdr:nvCxnSpPr>
        <xdr:cNvPr id="137" name="直線コネクタ 136">
          <a:extLst>
            <a:ext uri="{FF2B5EF4-FFF2-40B4-BE49-F238E27FC236}">
              <a16:creationId xmlns:a16="http://schemas.microsoft.com/office/drawing/2014/main" id="{4C33CDCD-E554-486A-AC5E-3BF40F70189F}"/>
            </a:ext>
          </a:extLst>
        </xdr:cNvPr>
        <xdr:cNvCxnSpPr/>
      </xdr:nvCxnSpPr>
      <xdr:spPr>
        <a:xfrm>
          <a:off x="2336800" y="1106847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FCA3A5A4-0A33-4787-ACFF-D8AE4DBAC8B1}"/>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9" name="テキスト ボックス 138">
          <a:extLst>
            <a:ext uri="{FF2B5EF4-FFF2-40B4-BE49-F238E27FC236}">
              <a16:creationId xmlns:a16="http://schemas.microsoft.com/office/drawing/2014/main" id="{43EBB129-E9DB-4F5B-94A7-13DEAF6CA025}"/>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64</xdr:row>
      <xdr:rowOff>95673</xdr:rowOff>
    </xdr:to>
    <xdr:cxnSp macro="">
      <xdr:nvCxnSpPr>
        <xdr:cNvPr id="140" name="直線コネクタ 139">
          <a:extLst>
            <a:ext uri="{FF2B5EF4-FFF2-40B4-BE49-F238E27FC236}">
              <a16:creationId xmlns:a16="http://schemas.microsoft.com/office/drawing/2014/main" id="{6FEAD506-EFFB-49C4-B78C-DA59BF5BF552}"/>
            </a:ext>
          </a:extLst>
        </xdr:cNvPr>
        <xdr:cNvCxnSpPr/>
      </xdr:nvCxnSpPr>
      <xdr:spPr>
        <a:xfrm>
          <a:off x="1447800" y="110443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FA79BD4B-668B-4DC8-80DE-87251DE5B28D}"/>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104369</xdr:rowOff>
    </xdr:from>
    <xdr:ext cx="762000" cy="259045"/>
    <xdr:sp macro="" textlink="">
      <xdr:nvSpPr>
        <xdr:cNvPr id="142" name="テキスト ボックス 141">
          <a:extLst>
            <a:ext uri="{FF2B5EF4-FFF2-40B4-BE49-F238E27FC236}">
              <a16:creationId xmlns:a16="http://schemas.microsoft.com/office/drawing/2014/main" id="{7468B5A3-725B-48BE-9DF4-007D24654BFA}"/>
            </a:ext>
          </a:extLst>
        </xdr:cNvPr>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D9D97319-FDDD-4EDD-80B4-1330F3113E4B}"/>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80239</xdr:rowOff>
    </xdr:from>
    <xdr:ext cx="762000" cy="259045"/>
    <xdr:sp macro="" textlink="">
      <xdr:nvSpPr>
        <xdr:cNvPr id="144" name="テキスト ボックス 143">
          <a:extLst>
            <a:ext uri="{FF2B5EF4-FFF2-40B4-BE49-F238E27FC236}">
              <a16:creationId xmlns:a16="http://schemas.microsoft.com/office/drawing/2014/main" id="{2CBB57D0-EF0F-42D0-9AC5-18CBC278F4F1}"/>
            </a:ext>
          </a:extLst>
        </xdr:cNvPr>
        <xdr:cNvSpPr txBox="1"/>
      </xdr:nvSpPr>
      <xdr:spPr>
        <a:xfrm>
          <a:off x="1066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2C9FE871-AA4A-40DF-A88A-D7BCEE3A51C4}"/>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017A6CF-906E-4FF6-A206-F428C40E07EA}"/>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DD583266-1F73-4C39-8F25-A3600730958F}"/>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54EDB09-E399-44DE-942F-AE21605232B7}"/>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70BF32F7-9B6D-40AF-BCCA-8C44BCEB526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20744</xdr:rowOff>
    </xdr:from>
    <xdr:to>
      <xdr:col>23</xdr:col>
      <xdr:colOff>184150</xdr:colOff>
      <xdr:row>64</xdr:row>
      <xdr:rowOff>122344</xdr:rowOff>
    </xdr:to>
    <xdr:sp macro="" textlink="">
      <xdr:nvSpPr>
        <xdr:cNvPr id="150" name="楕円 149">
          <a:extLst>
            <a:ext uri="{FF2B5EF4-FFF2-40B4-BE49-F238E27FC236}">
              <a16:creationId xmlns:a16="http://schemas.microsoft.com/office/drawing/2014/main" id="{1F43B6CD-44EF-4621-9F5F-427BCC07E1EA}"/>
            </a:ext>
          </a:extLst>
        </xdr:cNvPr>
        <xdr:cNvSpPr/>
      </xdr:nvSpPr>
      <xdr:spPr>
        <a:xfrm>
          <a:off x="49022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164271</xdr:rowOff>
    </xdr:from>
    <xdr:ext cx="762000" cy="259045"/>
    <xdr:sp macro="" textlink="">
      <xdr:nvSpPr>
        <xdr:cNvPr id="151" name="財政構造の弾力性該当値テキスト">
          <a:extLst>
            <a:ext uri="{FF2B5EF4-FFF2-40B4-BE49-F238E27FC236}">
              <a16:creationId xmlns:a16="http://schemas.microsoft.com/office/drawing/2014/main" id="{2E5A75ED-9AB0-4246-BEC2-B4AD07878461}"/>
            </a:ext>
          </a:extLst>
        </xdr:cNvPr>
        <xdr:cNvSpPr txBox="1"/>
      </xdr:nvSpPr>
      <xdr:spPr>
        <a:xfrm>
          <a:off x="5041900" y="1096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2" name="楕円 151">
          <a:extLst>
            <a:ext uri="{FF2B5EF4-FFF2-40B4-BE49-F238E27FC236}">
              <a16:creationId xmlns:a16="http://schemas.microsoft.com/office/drawing/2014/main" id="{DC2D2B11-D2D0-4044-800F-8697487303C1}"/>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14410</xdr:rowOff>
    </xdr:from>
    <xdr:ext cx="736600" cy="259045"/>
    <xdr:sp macro="" textlink="">
      <xdr:nvSpPr>
        <xdr:cNvPr id="153" name="テキスト ボックス 152">
          <a:extLst>
            <a:ext uri="{FF2B5EF4-FFF2-40B4-BE49-F238E27FC236}">
              <a16:creationId xmlns:a16="http://schemas.microsoft.com/office/drawing/2014/main" id="{EEE33D84-DECB-481E-8C99-945294B87730}"/>
            </a:ext>
          </a:extLst>
        </xdr:cNvPr>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153458</xdr:rowOff>
    </xdr:from>
    <xdr:to>
      <xdr:col>15</xdr:col>
      <xdr:colOff>133350</xdr:colOff>
      <xdr:row>65</xdr:row>
      <xdr:rowOff>83608</xdr:rowOff>
    </xdr:to>
    <xdr:sp macro="" textlink="">
      <xdr:nvSpPr>
        <xdr:cNvPr id="154" name="楕円 153">
          <a:extLst>
            <a:ext uri="{FF2B5EF4-FFF2-40B4-BE49-F238E27FC236}">
              <a16:creationId xmlns:a16="http://schemas.microsoft.com/office/drawing/2014/main" id="{304DA03E-BDC7-45EA-9EA7-6606164FB1BA}"/>
            </a:ext>
          </a:extLst>
        </xdr:cNvPr>
        <xdr:cNvSpPr/>
      </xdr:nvSpPr>
      <xdr:spPr>
        <a:xfrm>
          <a:off x="3175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68385</xdr:rowOff>
    </xdr:from>
    <xdr:ext cx="762000" cy="259045"/>
    <xdr:sp macro="" textlink="">
      <xdr:nvSpPr>
        <xdr:cNvPr id="155" name="テキスト ボックス 154">
          <a:extLst>
            <a:ext uri="{FF2B5EF4-FFF2-40B4-BE49-F238E27FC236}">
              <a16:creationId xmlns:a16="http://schemas.microsoft.com/office/drawing/2014/main" id="{74622110-9BA1-4885-ACC6-323E5710A627}"/>
            </a:ext>
          </a:extLst>
        </xdr:cNvPr>
        <xdr:cNvSpPr txBox="1"/>
      </xdr:nvSpPr>
      <xdr:spPr>
        <a:xfrm>
          <a:off x="2844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6" name="楕円 155">
          <a:extLst>
            <a:ext uri="{FF2B5EF4-FFF2-40B4-BE49-F238E27FC236}">
              <a16:creationId xmlns:a16="http://schemas.microsoft.com/office/drawing/2014/main" id="{C2969F2F-E0D6-4ADC-9E0B-D9615333F0AF}"/>
            </a:ext>
          </a:extLst>
        </xdr:cNvPr>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7" name="テキスト ボックス 156">
          <a:extLst>
            <a:ext uri="{FF2B5EF4-FFF2-40B4-BE49-F238E27FC236}">
              <a16:creationId xmlns:a16="http://schemas.microsoft.com/office/drawing/2014/main" id="{99DD0967-AFE6-48F1-9488-138F21D0C5F9}"/>
            </a:ext>
          </a:extLst>
        </xdr:cNvPr>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20744</xdr:rowOff>
    </xdr:from>
    <xdr:to>
      <xdr:col>7</xdr:col>
      <xdr:colOff>31750</xdr:colOff>
      <xdr:row>64</xdr:row>
      <xdr:rowOff>122344</xdr:rowOff>
    </xdr:to>
    <xdr:sp macro="" textlink="">
      <xdr:nvSpPr>
        <xdr:cNvPr id="158" name="楕円 157">
          <a:extLst>
            <a:ext uri="{FF2B5EF4-FFF2-40B4-BE49-F238E27FC236}">
              <a16:creationId xmlns:a16="http://schemas.microsoft.com/office/drawing/2014/main" id="{FED0169E-F8F6-4F16-8603-82A02EDA7D24}"/>
            </a:ext>
          </a:extLst>
        </xdr:cNvPr>
        <xdr:cNvSpPr/>
      </xdr:nvSpPr>
      <xdr:spPr>
        <a:xfrm>
          <a:off x="1397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107121</xdr:rowOff>
    </xdr:from>
    <xdr:ext cx="762000" cy="259045"/>
    <xdr:sp macro="" textlink="">
      <xdr:nvSpPr>
        <xdr:cNvPr id="159" name="テキスト ボックス 158">
          <a:extLst>
            <a:ext uri="{FF2B5EF4-FFF2-40B4-BE49-F238E27FC236}">
              <a16:creationId xmlns:a16="http://schemas.microsoft.com/office/drawing/2014/main" id="{1D402939-D155-47FB-8D21-F9B604B11F54}"/>
            </a:ext>
          </a:extLst>
        </xdr:cNvPr>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F7D1F126-6CEF-4C5B-8CA2-127A0B39C827}"/>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D465CF-BED4-4EB7-9E70-D2CA1ECB6B6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FA7684D6-9EBA-4819-A8BE-4E6895F5A5CC}"/>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[603,235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6263C294-06B2-4437-A051-98001FC2FCD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2FBE9465-E4BB-4D0E-8B1A-61FDADC560E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D109067E-894A-4871-B019-F7A1304A493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83C72D25-FDF3-4A34-B93C-D75A19C3C9AE}"/>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35FA4615-6AE3-4E73-8A62-D0A797F32319}"/>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C40150B3-BE1C-46C9-A550-BB5CDEB96CE4}"/>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4AD206D6-D065-486E-9FA5-C626D3801F47}"/>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85631797-D407-4866-BCEB-4A9B624340A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6512231E-13C3-45F1-B7DC-2A41690820F7}"/>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852FE960-B816-4044-853A-E3326CF6631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年度の人口</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人当たり人件費・物件費等の決算額は、</a:t>
          </a:r>
          <a:r>
            <a:rPr kumimoji="1" lang="en-US" altLang="ja-JP" sz="1050">
              <a:solidFill>
                <a:schemeClr val="dk1"/>
              </a:solidFill>
              <a:effectLst/>
              <a:latin typeface="+mn-lt"/>
              <a:ea typeface="+mn-ea"/>
              <a:cs typeface="+mn-cs"/>
            </a:rPr>
            <a:t>603,235</a:t>
          </a:r>
          <a:r>
            <a:rPr kumimoji="1" lang="ja-JP" altLang="ja-JP" sz="1050">
              <a:solidFill>
                <a:schemeClr val="dk1"/>
              </a:solidFill>
              <a:effectLst/>
              <a:latin typeface="+mn-lt"/>
              <a:ea typeface="+mn-ea"/>
              <a:cs typeface="+mn-cs"/>
            </a:rPr>
            <a:t>円となっており、平成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年度以降、類似団体平均を上回っている状況が続いている。その要因としては、へき地診療所特別会計が普通会計に属していることや、地理的な理由から保育所を</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所（うち</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所は休所中）設置していることなどにより、人件費・物件費が多額となっている。また、本村は全国屈指の豪雪地帯であり、除排雪経費に多額の費用を要していることにより、維持補修費が大きくなっている。今後も人口の減少が予想されることから、施設の統廃合、コストの低減を強く推進していく必要がある。</a:t>
          </a:r>
          <a:endParaRPr lang="ja-JP" altLang="ja-JP" sz="12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54220918-A055-48EF-B542-F11ECE3F689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CE853625-368D-43D8-A5F7-A38082975D0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F36237C9-2B5D-4384-96EB-AB575FBA7DC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1D6C4EF9-2D02-4FA1-B43C-86C0CBD25C9A}"/>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84743A51-616A-4EF2-A6A8-39C7F7B1AF56}"/>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3072CA4F-E7F5-4ED8-B6C6-D5F5D037041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3B5CBDE-3D87-4B90-9B35-C88310A45F87}"/>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D30CB54A-F3C9-47DE-97D8-2F439FBC3A8B}"/>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698034B9-B85B-4DBE-8F85-C1F76F8E30A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2F52F1B4-F596-489C-BFD7-1BF956E7E4E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EE9FD84C-612E-453D-9FEB-996B070765C1}"/>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9573F140-8850-4B4A-9C8B-407647050D62}"/>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445DAD6-EADE-4384-BC7E-D5464B95E081}"/>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AA01FC64-EF04-45FE-9970-5C80F4848D6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B12E3CBE-4226-43AF-8F46-705D5C27A14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DDC4118F-1A5C-408C-AF3A-21041796EAA7}"/>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25FB427-B92F-4031-A153-942823DA7E0B}"/>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E3AB6AAF-CEAF-4561-8630-87E3383CEE97}"/>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DA976E5A-020F-4917-94AC-C21DBDB42D1C}"/>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45356C74-F0E4-4BF8-BE6F-A5E7CAAF3F01}"/>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49169</xdr:rowOff>
    </xdr:from>
    <xdr:to>
      <xdr:col>23</xdr:col>
      <xdr:colOff>133350</xdr:colOff>
      <xdr:row>83</xdr:row>
      <xdr:rowOff>55519</xdr:rowOff>
    </xdr:to>
    <xdr:cxnSp macro="">
      <xdr:nvCxnSpPr>
        <xdr:cNvPr id="193" name="直線コネクタ 192">
          <a:extLst>
            <a:ext uri="{FF2B5EF4-FFF2-40B4-BE49-F238E27FC236}">
              <a16:creationId xmlns:a16="http://schemas.microsoft.com/office/drawing/2014/main" id="{69B20C3B-38CA-48C9-A828-6AB584A8F78F}"/>
            </a:ext>
          </a:extLst>
        </xdr:cNvPr>
        <xdr:cNvCxnSpPr/>
      </xdr:nvCxnSpPr>
      <xdr:spPr>
        <a:xfrm>
          <a:off x="4114800" y="1427951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129998</xdr:rowOff>
    </xdr:from>
    <xdr:ext cx="762000" cy="259045"/>
    <xdr:sp macro="" textlink="">
      <xdr:nvSpPr>
        <xdr:cNvPr id="194" name="人件費・物件費等の状況平均値テキスト">
          <a:extLst>
            <a:ext uri="{FF2B5EF4-FFF2-40B4-BE49-F238E27FC236}">
              <a16:creationId xmlns:a16="http://schemas.microsoft.com/office/drawing/2014/main" id="{D27D9BF1-27BE-457C-A709-67BAAC8690B1}"/>
            </a:ext>
          </a:extLst>
        </xdr:cNvPr>
        <xdr:cNvSpPr txBox="1"/>
      </xdr:nvSpPr>
      <xdr:spPr>
        <a:xfrm>
          <a:off x="5041900" y="14017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1AD8B82A-3037-4E86-B3B6-FBA61EE1442C}"/>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10944</xdr:rowOff>
    </xdr:from>
    <xdr:to>
      <xdr:col>19</xdr:col>
      <xdr:colOff>133350</xdr:colOff>
      <xdr:row>83</xdr:row>
      <xdr:rowOff>49169</xdr:rowOff>
    </xdr:to>
    <xdr:cxnSp macro="">
      <xdr:nvCxnSpPr>
        <xdr:cNvPr id="196" name="直線コネクタ 195">
          <a:extLst>
            <a:ext uri="{FF2B5EF4-FFF2-40B4-BE49-F238E27FC236}">
              <a16:creationId xmlns:a16="http://schemas.microsoft.com/office/drawing/2014/main" id="{2FDDB6B7-B086-4B54-8B61-66365091B464}"/>
            </a:ext>
          </a:extLst>
        </xdr:cNvPr>
        <xdr:cNvCxnSpPr/>
      </xdr:nvCxnSpPr>
      <xdr:spPr>
        <a:xfrm>
          <a:off x="3225800" y="14241294"/>
          <a:ext cx="889000" cy="3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3C03228F-95FB-49A7-84CE-3F6DAC1DAA2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24144</xdr:rowOff>
    </xdr:from>
    <xdr:ext cx="736600" cy="259045"/>
    <xdr:sp macro="" textlink="">
      <xdr:nvSpPr>
        <xdr:cNvPr id="198" name="テキスト ボックス 197">
          <a:extLst>
            <a:ext uri="{FF2B5EF4-FFF2-40B4-BE49-F238E27FC236}">
              <a16:creationId xmlns:a16="http://schemas.microsoft.com/office/drawing/2014/main" id="{E3F3CF73-EEF8-4333-AF60-25085FB55E80}"/>
            </a:ext>
          </a:extLst>
        </xdr:cNvPr>
        <xdr:cNvSpPr txBox="1"/>
      </xdr:nvSpPr>
      <xdr:spPr>
        <a:xfrm>
          <a:off x="3733800" y="1391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106643</xdr:rowOff>
    </xdr:from>
    <xdr:to>
      <xdr:col>15</xdr:col>
      <xdr:colOff>82550</xdr:colOff>
      <xdr:row>83</xdr:row>
      <xdr:rowOff>10944</xdr:rowOff>
    </xdr:to>
    <xdr:cxnSp macro="">
      <xdr:nvCxnSpPr>
        <xdr:cNvPr id="199" name="直線コネクタ 198">
          <a:extLst>
            <a:ext uri="{FF2B5EF4-FFF2-40B4-BE49-F238E27FC236}">
              <a16:creationId xmlns:a16="http://schemas.microsoft.com/office/drawing/2014/main" id="{18AB1A84-2759-41B3-8C82-B49CB0E27978}"/>
            </a:ext>
          </a:extLst>
        </xdr:cNvPr>
        <xdr:cNvCxnSpPr/>
      </xdr:nvCxnSpPr>
      <xdr:spPr>
        <a:xfrm>
          <a:off x="2336800" y="14165543"/>
          <a:ext cx="889000" cy="7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6147D3CF-E2E7-44D5-A1BC-116CCA185BD3}"/>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7329</xdr:rowOff>
    </xdr:from>
    <xdr:ext cx="762000" cy="259045"/>
    <xdr:sp macro="" textlink="">
      <xdr:nvSpPr>
        <xdr:cNvPr id="201" name="テキスト ボックス 200">
          <a:extLst>
            <a:ext uri="{FF2B5EF4-FFF2-40B4-BE49-F238E27FC236}">
              <a16:creationId xmlns:a16="http://schemas.microsoft.com/office/drawing/2014/main" id="{D0AA5F43-4B1A-4CD6-960A-ACC784B4B655}"/>
            </a:ext>
          </a:extLst>
        </xdr:cNvPr>
        <xdr:cNvSpPr txBox="1"/>
      </xdr:nvSpPr>
      <xdr:spPr>
        <a:xfrm>
          <a:off x="2844800" y="1389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106643</xdr:rowOff>
    </xdr:from>
    <xdr:to>
      <xdr:col>11</xdr:col>
      <xdr:colOff>31750</xdr:colOff>
      <xdr:row>82</xdr:row>
      <xdr:rowOff>119511</xdr:rowOff>
    </xdr:to>
    <xdr:cxnSp macro="">
      <xdr:nvCxnSpPr>
        <xdr:cNvPr id="202" name="直線コネクタ 201">
          <a:extLst>
            <a:ext uri="{FF2B5EF4-FFF2-40B4-BE49-F238E27FC236}">
              <a16:creationId xmlns:a16="http://schemas.microsoft.com/office/drawing/2014/main" id="{2DF4764D-2961-4EA3-8BB3-032B92E597C1}"/>
            </a:ext>
          </a:extLst>
        </xdr:cNvPr>
        <xdr:cNvCxnSpPr/>
      </xdr:nvCxnSpPr>
      <xdr:spPr>
        <a:xfrm flipV="1">
          <a:off x="1447800" y="14165543"/>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3B63BF63-6FCE-4067-8AEE-5B5B1B03B6D6}"/>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147308</xdr:rowOff>
    </xdr:from>
    <xdr:ext cx="762000" cy="259045"/>
    <xdr:sp macro="" textlink="">
      <xdr:nvSpPr>
        <xdr:cNvPr id="204" name="テキスト ボックス 203">
          <a:extLst>
            <a:ext uri="{FF2B5EF4-FFF2-40B4-BE49-F238E27FC236}">
              <a16:creationId xmlns:a16="http://schemas.microsoft.com/office/drawing/2014/main" id="{54DEC841-EE4A-48FA-BAC4-59478ECE29C2}"/>
            </a:ext>
          </a:extLst>
        </xdr:cNvPr>
        <xdr:cNvSpPr txBox="1"/>
      </xdr:nvSpPr>
      <xdr:spPr>
        <a:xfrm>
          <a:off x="1955800" y="1386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3B872E53-ADC7-424A-945A-C6D43F4FDEC2}"/>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139712</xdr:rowOff>
    </xdr:from>
    <xdr:ext cx="762000" cy="259045"/>
    <xdr:sp macro="" textlink="">
      <xdr:nvSpPr>
        <xdr:cNvPr id="206" name="テキスト ボックス 205">
          <a:extLst>
            <a:ext uri="{FF2B5EF4-FFF2-40B4-BE49-F238E27FC236}">
              <a16:creationId xmlns:a16="http://schemas.microsoft.com/office/drawing/2014/main" id="{6B4D43B5-53FA-43B9-98E4-43DAAC5EF423}"/>
            </a:ext>
          </a:extLst>
        </xdr:cNvPr>
        <xdr:cNvSpPr txBox="1"/>
      </xdr:nvSpPr>
      <xdr:spPr>
        <a:xfrm>
          <a:off x="1066800" y="138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3DA28AC0-4731-4693-9FD3-CCA135D24E8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B026F196-2016-48D6-88A3-6C1676B2025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DD0255D-F3AF-4A68-BD7B-C60256E57A65}"/>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236326BF-875D-40CE-A143-64902459781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4F70B1A-788A-43C6-8918-650ECFBF9961}"/>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4719</xdr:rowOff>
    </xdr:from>
    <xdr:to>
      <xdr:col>23</xdr:col>
      <xdr:colOff>184150</xdr:colOff>
      <xdr:row>83</xdr:row>
      <xdr:rowOff>106319</xdr:rowOff>
    </xdr:to>
    <xdr:sp macro="" textlink="">
      <xdr:nvSpPr>
        <xdr:cNvPr id="212" name="楕円 211">
          <a:extLst>
            <a:ext uri="{FF2B5EF4-FFF2-40B4-BE49-F238E27FC236}">
              <a16:creationId xmlns:a16="http://schemas.microsoft.com/office/drawing/2014/main" id="{B95C32EE-DFC5-4FF5-A530-575A30B0A415}"/>
            </a:ext>
          </a:extLst>
        </xdr:cNvPr>
        <xdr:cNvSpPr/>
      </xdr:nvSpPr>
      <xdr:spPr>
        <a:xfrm>
          <a:off x="4902200" y="1423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148246</xdr:rowOff>
    </xdr:from>
    <xdr:ext cx="762000" cy="259045"/>
    <xdr:sp macro="" textlink="">
      <xdr:nvSpPr>
        <xdr:cNvPr id="213" name="人件費・物件費等の状況該当値テキスト">
          <a:extLst>
            <a:ext uri="{FF2B5EF4-FFF2-40B4-BE49-F238E27FC236}">
              <a16:creationId xmlns:a16="http://schemas.microsoft.com/office/drawing/2014/main" id="{0241257F-1880-4926-9AAD-093682512A66}"/>
            </a:ext>
          </a:extLst>
        </xdr:cNvPr>
        <xdr:cNvSpPr txBox="1"/>
      </xdr:nvSpPr>
      <xdr:spPr>
        <a:xfrm>
          <a:off x="5041900" y="1420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169819</xdr:rowOff>
    </xdr:from>
    <xdr:to>
      <xdr:col>19</xdr:col>
      <xdr:colOff>184150</xdr:colOff>
      <xdr:row>83</xdr:row>
      <xdr:rowOff>99969</xdr:rowOff>
    </xdr:to>
    <xdr:sp macro="" textlink="">
      <xdr:nvSpPr>
        <xdr:cNvPr id="214" name="楕円 213">
          <a:extLst>
            <a:ext uri="{FF2B5EF4-FFF2-40B4-BE49-F238E27FC236}">
              <a16:creationId xmlns:a16="http://schemas.microsoft.com/office/drawing/2014/main" id="{DEC8A68B-B33D-4294-8F51-E7C7C6200A9B}"/>
            </a:ext>
          </a:extLst>
        </xdr:cNvPr>
        <xdr:cNvSpPr/>
      </xdr:nvSpPr>
      <xdr:spPr>
        <a:xfrm>
          <a:off x="4064000" y="1422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84746</xdr:rowOff>
    </xdr:from>
    <xdr:ext cx="736600" cy="259045"/>
    <xdr:sp macro="" textlink="">
      <xdr:nvSpPr>
        <xdr:cNvPr id="215" name="テキスト ボックス 214">
          <a:extLst>
            <a:ext uri="{FF2B5EF4-FFF2-40B4-BE49-F238E27FC236}">
              <a16:creationId xmlns:a16="http://schemas.microsoft.com/office/drawing/2014/main" id="{A4343CDD-3636-45E4-9734-0B592574ED2A}"/>
            </a:ext>
          </a:extLst>
        </xdr:cNvPr>
        <xdr:cNvSpPr txBox="1"/>
      </xdr:nvSpPr>
      <xdr:spPr>
        <a:xfrm>
          <a:off x="3733800" y="1431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131594</xdr:rowOff>
    </xdr:from>
    <xdr:to>
      <xdr:col>15</xdr:col>
      <xdr:colOff>133350</xdr:colOff>
      <xdr:row>83</xdr:row>
      <xdr:rowOff>61744</xdr:rowOff>
    </xdr:to>
    <xdr:sp macro="" textlink="">
      <xdr:nvSpPr>
        <xdr:cNvPr id="216" name="楕円 215">
          <a:extLst>
            <a:ext uri="{FF2B5EF4-FFF2-40B4-BE49-F238E27FC236}">
              <a16:creationId xmlns:a16="http://schemas.microsoft.com/office/drawing/2014/main" id="{80B9883F-0069-415D-BE3F-80EDCAB5D29D}"/>
            </a:ext>
          </a:extLst>
        </xdr:cNvPr>
        <xdr:cNvSpPr/>
      </xdr:nvSpPr>
      <xdr:spPr>
        <a:xfrm>
          <a:off x="3175000" y="141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46521</xdr:rowOff>
    </xdr:from>
    <xdr:ext cx="762000" cy="259045"/>
    <xdr:sp macro="" textlink="">
      <xdr:nvSpPr>
        <xdr:cNvPr id="217" name="テキスト ボックス 216">
          <a:extLst>
            <a:ext uri="{FF2B5EF4-FFF2-40B4-BE49-F238E27FC236}">
              <a16:creationId xmlns:a16="http://schemas.microsoft.com/office/drawing/2014/main" id="{A96956A2-D0B9-45BD-B859-0F51A055AFC5}"/>
            </a:ext>
          </a:extLst>
        </xdr:cNvPr>
        <xdr:cNvSpPr txBox="1"/>
      </xdr:nvSpPr>
      <xdr:spPr>
        <a:xfrm>
          <a:off x="2844800" y="1427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55843</xdr:rowOff>
    </xdr:from>
    <xdr:to>
      <xdr:col>11</xdr:col>
      <xdr:colOff>82550</xdr:colOff>
      <xdr:row>82</xdr:row>
      <xdr:rowOff>157443</xdr:rowOff>
    </xdr:to>
    <xdr:sp macro="" textlink="">
      <xdr:nvSpPr>
        <xdr:cNvPr id="218" name="楕円 217">
          <a:extLst>
            <a:ext uri="{FF2B5EF4-FFF2-40B4-BE49-F238E27FC236}">
              <a16:creationId xmlns:a16="http://schemas.microsoft.com/office/drawing/2014/main" id="{8DB45E0C-D2A5-44DE-B683-C46EBBA663D6}"/>
            </a:ext>
          </a:extLst>
        </xdr:cNvPr>
        <xdr:cNvSpPr/>
      </xdr:nvSpPr>
      <xdr:spPr>
        <a:xfrm>
          <a:off x="2286000" y="1411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142220</xdr:rowOff>
    </xdr:from>
    <xdr:ext cx="762000" cy="259045"/>
    <xdr:sp macro="" textlink="">
      <xdr:nvSpPr>
        <xdr:cNvPr id="219" name="テキスト ボックス 218">
          <a:extLst>
            <a:ext uri="{FF2B5EF4-FFF2-40B4-BE49-F238E27FC236}">
              <a16:creationId xmlns:a16="http://schemas.microsoft.com/office/drawing/2014/main" id="{9A1B6D2D-107B-4B46-9C91-1655B49A4BAA}"/>
            </a:ext>
          </a:extLst>
        </xdr:cNvPr>
        <xdr:cNvSpPr txBox="1"/>
      </xdr:nvSpPr>
      <xdr:spPr>
        <a:xfrm>
          <a:off x="1955800" y="1420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68711</xdr:rowOff>
    </xdr:from>
    <xdr:to>
      <xdr:col>7</xdr:col>
      <xdr:colOff>31750</xdr:colOff>
      <xdr:row>82</xdr:row>
      <xdr:rowOff>170311</xdr:rowOff>
    </xdr:to>
    <xdr:sp macro="" textlink="">
      <xdr:nvSpPr>
        <xdr:cNvPr id="220" name="楕円 219">
          <a:extLst>
            <a:ext uri="{FF2B5EF4-FFF2-40B4-BE49-F238E27FC236}">
              <a16:creationId xmlns:a16="http://schemas.microsoft.com/office/drawing/2014/main" id="{5A9FE64A-6F99-4DF8-8D0C-5EEAD6E81AE6}"/>
            </a:ext>
          </a:extLst>
        </xdr:cNvPr>
        <xdr:cNvSpPr/>
      </xdr:nvSpPr>
      <xdr:spPr>
        <a:xfrm>
          <a:off x="1397000" y="1412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155088</xdr:rowOff>
    </xdr:from>
    <xdr:ext cx="762000" cy="259045"/>
    <xdr:sp macro="" textlink="">
      <xdr:nvSpPr>
        <xdr:cNvPr id="221" name="テキスト ボックス 220">
          <a:extLst>
            <a:ext uri="{FF2B5EF4-FFF2-40B4-BE49-F238E27FC236}">
              <a16:creationId xmlns:a16="http://schemas.microsoft.com/office/drawing/2014/main" id="{C8747013-DD1D-48A1-942F-06080A8BC2E6}"/>
            </a:ext>
          </a:extLst>
        </xdr:cNvPr>
        <xdr:cNvSpPr txBox="1"/>
      </xdr:nvSpPr>
      <xdr:spPr>
        <a:xfrm>
          <a:off x="1066800" y="1421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62E7FC6B-7530-4526-B9FF-41D185F78E49}"/>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419F8830-E181-44A0-8734-F464F5145B1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5266887-BF51-4F74-830A-952CCE153A17}"/>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E9B9509-1A32-4F14-8CF8-BCF0AA68A30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37D5A12B-9DA9-46A5-BE42-532B43A08F0E}"/>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310AF18-DCBC-4545-9CA8-A7D6353BF85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86B17900-FC41-4A7E-9C19-7C53E0DA78E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BA0B2685-09D0-4D8C-B184-B73159925AF4}"/>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1DACDDDC-4970-46A8-8F54-CBBD8C0F505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34C42C69-A4BD-41AB-A4F3-34CA75547C35}"/>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89730391-C6AD-446E-9B86-19C9754A9DA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F4ACBE92-1886-4426-AA69-9A8EB6BD848B}"/>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8DD0C0E-9911-4E3D-85A0-1AA7218A139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年度以降、類似団体平均を上回っており、令和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99.0</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ポイント上回っている状況である。今後、国及び県の勧告並びに他の自治体の状況を考慮し、持続可能な財政運営のため給与の適正化に努める。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9FC7767F-6BE1-491E-8D14-E67759123C7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DA7376F4-69A1-46F2-A980-51193A76C33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8D5F2DBD-DE26-413E-9B91-C92BB06649D3}"/>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A3F718B5-D918-4F07-A73F-0148506E264E}"/>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F853125F-32EA-4B60-AB91-3A018B87F98E}"/>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2F73069E-D758-4A74-B6CA-0DE87615E13C}"/>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56453664-1838-415C-A2F5-1A8A148D8362}"/>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A18E5C7D-F2A3-4876-BDEE-64D5FD423DEF}"/>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2CB4FA6B-02B4-49B5-BDB5-7C5EB4247497}"/>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A9FCF154-40B8-4E88-B5A9-A0F7661091AB}"/>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56FD3939-0F95-444F-A7F5-F287D711E51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257957FD-ECDA-469F-A068-38E1548033FB}"/>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418ED572-E177-46C0-A09B-A5F3B7E0D60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793EAC99-57A2-4910-AC0E-1C7B4AEC3D88}"/>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9FDB8426-681E-4CD0-BAFF-FE96D7A065E6}"/>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BE24F938-912A-4836-AE6D-FD3D0B433002}"/>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3FB0ED22-0664-41F0-B8B7-2EDF1F93D25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801D38A0-18D2-4FCC-8799-62C47A96A27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21589</xdr:rowOff>
    </xdr:from>
    <xdr:to>
      <xdr:col>81</xdr:col>
      <xdr:colOff>44450</xdr:colOff>
      <xdr:row>89</xdr:row>
      <xdr:rowOff>55372</xdr:rowOff>
    </xdr:to>
    <xdr:cxnSp macro="">
      <xdr:nvCxnSpPr>
        <xdr:cNvPr id="253" name="直線コネクタ 252">
          <a:extLst>
            <a:ext uri="{FF2B5EF4-FFF2-40B4-BE49-F238E27FC236}">
              <a16:creationId xmlns:a16="http://schemas.microsoft.com/office/drawing/2014/main" id="{C5DF4ACB-700D-45DD-9012-D36EDE3A1C7F}"/>
            </a:ext>
          </a:extLst>
        </xdr:cNvPr>
        <xdr:cNvCxnSpPr/>
      </xdr:nvCxnSpPr>
      <xdr:spPr>
        <a:xfrm flipV="1">
          <a:off x="16179800" y="15280639"/>
          <a:ext cx="838200" cy="3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3A1EEB86-E081-4A72-B549-379F5238BA03}"/>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14FD21D7-B137-4F08-A0A8-4A69DA2BD65E}"/>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36068</xdr:rowOff>
    </xdr:from>
    <xdr:to>
      <xdr:col>77</xdr:col>
      <xdr:colOff>44450</xdr:colOff>
      <xdr:row>89</xdr:row>
      <xdr:rowOff>55372</xdr:rowOff>
    </xdr:to>
    <xdr:cxnSp macro="">
      <xdr:nvCxnSpPr>
        <xdr:cNvPr id="256" name="直線コネクタ 255">
          <a:extLst>
            <a:ext uri="{FF2B5EF4-FFF2-40B4-BE49-F238E27FC236}">
              <a16:creationId xmlns:a16="http://schemas.microsoft.com/office/drawing/2014/main" id="{EC6A1622-F378-486B-89A0-A18018EE2B32}"/>
            </a:ext>
          </a:extLst>
        </xdr:cNvPr>
        <xdr:cNvCxnSpPr/>
      </xdr:nvCxnSpPr>
      <xdr:spPr>
        <a:xfrm>
          <a:off x="15290800" y="1529511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56A5CCF8-D234-4FF2-9CB3-C7E7A5C95269}"/>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70C6FED0-228E-4409-9B1E-B60628FD0185}"/>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7113</xdr:rowOff>
    </xdr:from>
    <xdr:to>
      <xdr:col>72</xdr:col>
      <xdr:colOff>203200</xdr:colOff>
      <xdr:row>89</xdr:row>
      <xdr:rowOff>36068</xdr:rowOff>
    </xdr:to>
    <xdr:cxnSp macro="">
      <xdr:nvCxnSpPr>
        <xdr:cNvPr id="259" name="直線コネクタ 258">
          <a:extLst>
            <a:ext uri="{FF2B5EF4-FFF2-40B4-BE49-F238E27FC236}">
              <a16:creationId xmlns:a16="http://schemas.microsoft.com/office/drawing/2014/main" id="{2CA50D45-54B0-4C96-B584-EA5BECCD8ECE}"/>
            </a:ext>
          </a:extLst>
        </xdr:cNvPr>
        <xdr:cNvCxnSpPr/>
      </xdr:nvCxnSpPr>
      <xdr:spPr>
        <a:xfrm>
          <a:off x="14401800" y="1526616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99DC8619-6B6F-4C4C-96B1-00A91EF32532}"/>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943D158B-9A60-4C03-B61B-7D41B112FC2F}"/>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7113</xdr:rowOff>
    </xdr:from>
    <xdr:to>
      <xdr:col>68</xdr:col>
      <xdr:colOff>152400</xdr:colOff>
      <xdr:row>89</xdr:row>
      <xdr:rowOff>50546</xdr:rowOff>
    </xdr:to>
    <xdr:cxnSp macro="">
      <xdr:nvCxnSpPr>
        <xdr:cNvPr id="262" name="直線コネクタ 261">
          <a:extLst>
            <a:ext uri="{FF2B5EF4-FFF2-40B4-BE49-F238E27FC236}">
              <a16:creationId xmlns:a16="http://schemas.microsoft.com/office/drawing/2014/main" id="{7FB6928B-9935-4B06-8A95-C28BB6B229FE}"/>
            </a:ext>
          </a:extLst>
        </xdr:cNvPr>
        <xdr:cNvCxnSpPr/>
      </xdr:nvCxnSpPr>
      <xdr:spPr>
        <a:xfrm flipV="1">
          <a:off x="13512800" y="15266163"/>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6788D5E9-9ADE-4F15-94D9-508D79546D93}"/>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B685CCE2-018E-44F9-BDBC-5D71B92E52CD}"/>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546E2B51-E2AE-4547-A7CB-3DF551832E24}"/>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683972CB-9C0C-46DC-BBDA-DB4C35190742}"/>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8354FC17-D493-4508-99A6-6CF12F8CD17D}"/>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D1DB1F7A-6AA6-48E2-AF81-84D32E5A609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0C1BD0A-AE18-43BC-A4E3-7C8C2CE5E17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6448D91-FDE0-454A-BC38-54E0C448837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C69CA62F-F778-400F-8F2E-E337E7BB039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142239</xdr:rowOff>
    </xdr:from>
    <xdr:to>
      <xdr:col>81</xdr:col>
      <xdr:colOff>95250</xdr:colOff>
      <xdr:row>89</xdr:row>
      <xdr:rowOff>72389</xdr:rowOff>
    </xdr:to>
    <xdr:sp macro="" textlink="">
      <xdr:nvSpPr>
        <xdr:cNvPr id="272" name="楕円 271">
          <a:extLst>
            <a:ext uri="{FF2B5EF4-FFF2-40B4-BE49-F238E27FC236}">
              <a16:creationId xmlns:a16="http://schemas.microsoft.com/office/drawing/2014/main" id="{ABD05747-2926-4770-AFA5-2DBD8D873CA5}"/>
            </a:ext>
          </a:extLst>
        </xdr:cNvPr>
        <xdr:cNvSpPr/>
      </xdr:nvSpPr>
      <xdr:spPr>
        <a:xfrm>
          <a:off x="169672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38116</xdr:rowOff>
    </xdr:from>
    <xdr:ext cx="762000" cy="259045"/>
    <xdr:sp macro="" textlink="">
      <xdr:nvSpPr>
        <xdr:cNvPr id="273" name="給与水準   （国との比較）該当値テキスト">
          <a:extLst>
            <a:ext uri="{FF2B5EF4-FFF2-40B4-BE49-F238E27FC236}">
              <a16:creationId xmlns:a16="http://schemas.microsoft.com/office/drawing/2014/main" id="{E472A6CF-B992-45B6-ABE7-3313F69C21F8}"/>
            </a:ext>
          </a:extLst>
        </xdr:cNvPr>
        <xdr:cNvSpPr txBox="1"/>
      </xdr:nvSpPr>
      <xdr:spPr>
        <a:xfrm>
          <a:off x="17106900" y="1512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4572</xdr:rowOff>
    </xdr:from>
    <xdr:to>
      <xdr:col>77</xdr:col>
      <xdr:colOff>95250</xdr:colOff>
      <xdr:row>89</xdr:row>
      <xdr:rowOff>106172</xdr:rowOff>
    </xdr:to>
    <xdr:sp macro="" textlink="">
      <xdr:nvSpPr>
        <xdr:cNvPr id="274" name="楕円 273">
          <a:extLst>
            <a:ext uri="{FF2B5EF4-FFF2-40B4-BE49-F238E27FC236}">
              <a16:creationId xmlns:a16="http://schemas.microsoft.com/office/drawing/2014/main" id="{0A884832-715B-49A2-B8E3-C9DCB732F791}"/>
            </a:ext>
          </a:extLst>
        </xdr:cNvPr>
        <xdr:cNvSpPr/>
      </xdr:nvSpPr>
      <xdr:spPr>
        <a:xfrm>
          <a:off x="16129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90949</xdr:rowOff>
    </xdr:from>
    <xdr:ext cx="736600" cy="259045"/>
    <xdr:sp macro="" textlink="">
      <xdr:nvSpPr>
        <xdr:cNvPr id="275" name="テキスト ボックス 274">
          <a:extLst>
            <a:ext uri="{FF2B5EF4-FFF2-40B4-BE49-F238E27FC236}">
              <a16:creationId xmlns:a16="http://schemas.microsoft.com/office/drawing/2014/main" id="{96F455FE-02C7-44B5-8BD8-35E732B15804}"/>
            </a:ext>
          </a:extLst>
        </xdr:cNvPr>
        <xdr:cNvSpPr txBox="1"/>
      </xdr:nvSpPr>
      <xdr:spPr>
        <a:xfrm>
          <a:off x="15798800" y="15349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156718</xdr:rowOff>
    </xdr:from>
    <xdr:to>
      <xdr:col>73</xdr:col>
      <xdr:colOff>44450</xdr:colOff>
      <xdr:row>89</xdr:row>
      <xdr:rowOff>86868</xdr:rowOff>
    </xdr:to>
    <xdr:sp macro="" textlink="">
      <xdr:nvSpPr>
        <xdr:cNvPr id="276" name="楕円 275">
          <a:extLst>
            <a:ext uri="{FF2B5EF4-FFF2-40B4-BE49-F238E27FC236}">
              <a16:creationId xmlns:a16="http://schemas.microsoft.com/office/drawing/2014/main" id="{FBB7F35C-620C-439B-98FB-016277B548F2}"/>
            </a:ext>
          </a:extLst>
        </xdr:cNvPr>
        <xdr:cNvSpPr/>
      </xdr:nvSpPr>
      <xdr:spPr>
        <a:xfrm>
          <a:off x="152400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71645</xdr:rowOff>
    </xdr:from>
    <xdr:ext cx="762000" cy="259045"/>
    <xdr:sp macro="" textlink="">
      <xdr:nvSpPr>
        <xdr:cNvPr id="277" name="テキスト ボックス 276">
          <a:extLst>
            <a:ext uri="{FF2B5EF4-FFF2-40B4-BE49-F238E27FC236}">
              <a16:creationId xmlns:a16="http://schemas.microsoft.com/office/drawing/2014/main" id="{BAF21AC6-D235-4140-BCBC-90C86C862381}"/>
            </a:ext>
          </a:extLst>
        </xdr:cNvPr>
        <xdr:cNvSpPr txBox="1"/>
      </xdr:nvSpPr>
      <xdr:spPr>
        <a:xfrm>
          <a:off x="14909800" y="1533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127763</xdr:rowOff>
    </xdr:from>
    <xdr:to>
      <xdr:col>68</xdr:col>
      <xdr:colOff>203200</xdr:colOff>
      <xdr:row>89</xdr:row>
      <xdr:rowOff>57913</xdr:rowOff>
    </xdr:to>
    <xdr:sp macro="" textlink="">
      <xdr:nvSpPr>
        <xdr:cNvPr id="278" name="楕円 277">
          <a:extLst>
            <a:ext uri="{FF2B5EF4-FFF2-40B4-BE49-F238E27FC236}">
              <a16:creationId xmlns:a16="http://schemas.microsoft.com/office/drawing/2014/main" id="{32AFA16B-58C4-4050-82A8-9FACBEAC5083}"/>
            </a:ext>
          </a:extLst>
        </xdr:cNvPr>
        <xdr:cNvSpPr/>
      </xdr:nvSpPr>
      <xdr:spPr>
        <a:xfrm>
          <a:off x="14351000" y="15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42690</xdr:rowOff>
    </xdr:from>
    <xdr:ext cx="762000" cy="259045"/>
    <xdr:sp macro="" textlink="">
      <xdr:nvSpPr>
        <xdr:cNvPr id="279" name="テキスト ボックス 278">
          <a:extLst>
            <a:ext uri="{FF2B5EF4-FFF2-40B4-BE49-F238E27FC236}">
              <a16:creationId xmlns:a16="http://schemas.microsoft.com/office/drawing/2014/main" id="{B2BDBA35-F624-4A3B-B9C0-42229AF832CC}"/>
            </a:ext>
          </a:extLst>
        </xdr:cNvPr>
        <xdr:cNvSpPr txBox="1"/>
      </xdr:nvSpPr>
      <xdr:spPr>
        <a:xfrm>
          <a:off x="14020800" y="15301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171196</xdr:rowOff>
    </xdr:from>
    <xdr:to>
      <xdr:col>64</xdr:col>
      <xdr:colOff>152400</xdr:colOff>
      <xdr:row>89</xdr:row>
      <xdr:rowOff>101346</xdr:rowOff>
    </xdr:to>
    <xdr:sp macro="" textlink="">
      <xdr:nvSpPr>
        <xdr:cNvPr id="280" name="楕円 279">
          <a:extLst>
            <a:ext uri="{FF2B5EF4-FFF2-40B4-BE49-F238E27FC236}">
              <a16:creationId xmlns:a16="http://schemas.microsoft.com/office/drawing/2014/main" id="{36BA53A0-3834-491A-AE27-9E342D84F941}"/>
            </a:ext>
          </a:extLst>
        </xdr:cNvPr>
        <xdr:cNvSpPr/>
      </xdr:nvSpPr>
      <xdr:spPr>
        <a:xfrm>
          <a:off x="13462000" y="1525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86123</xdr:rowOff>
    </xdr:from>
    <xdr:ext cx="762000" cy="259045"/>
    <xdr:sp macro="" textlink="">
      <xdr:nvSpPr>
        <xdr:cNvPr id="281" name="テキスト ボックス 280">
          <a:extLst>
            <a:ext uri="{FF2B5EF4-FFF2-40B4-BE49-F238E27FC236}">
              <a16:creationId xmlns:a16="http://schemas.microsoft.com/office/drawing/2014/main" id="{17AFB123-A6F9-4D56-B9E0-CEC689D4C7CC}"/>
            </a:ext>
          </a:extLst>
        </xdr:cNvPr>
        <xdr:cNvSpPr txBox="1"/>
      </xdr:nvSpPr>
      <xdr:spPr>
        <a:xfrm>
          <a:off x="13131800" y="1534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174A666D-77BD-44CC-A728-B36F1F9B401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183B339A-C054-4CCC-8CBB-B0895B298BA3}"/>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BB893BD8-C6DE-42D7-9273-CAB0DF52565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A98B1607-257F-4924-AB95-E5271222BBC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E7C42AC7-1DE1-45F1-8119-4170F2F4FF4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50EDC46A-B145-4884-ADAB-26290736D492}"/>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DFEC110A-98D7-4324-AC02-B1421CAC8B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5DCF0B29-6736-47D7-AECB-71335014965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9409B48A-EE63-4904-985E-F78A8420648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93E1893C-6F20-49AE-9996-3A0D3DD9B4A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9E5F04AA-333D-40F1-AF52-6A98B28AA17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84106FF0-3B6D-4A5C-9BAB-1221AD45622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65042F26-B959-4C9E-A6CC-235FE095CD0D}"/>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a:t>
          </a:r>
          <a:r>
            <a:rPr kumimoji="1" lang="en-US" altLang="ja-JP" sz="1100">
              <a:solidFill>
                <a:schemeClr val="dk1"/>
              </a:solidFill>
              <a:effectLst/>
              <a:latin typeface="+mn-lt"/>
              <a:ea typeface="+mn-ea"/>
              <a:cs typeface="+mn-cs"/>
            </a:rPr>
            <a:t>27.90</a:t>
          </a:r>
          <a:r>
            <a:rPr kumimoji="1" lang="ja-JP" altLang="ja-JP" sz="1100">
              <a:solidFill>
                <a:schemeClr val="dk1"/>
              </a:solidFill>
              <a:effectLst/>
              <a:latin typeface="+mn-lt"/>
              <a:ea typeface="+mn-ea"/>
              <a:cs typeface="+mn-cs"/>
            </a:rPr>
            <a:t>人と類似団体平均の</a:t>
          </a:r>
          <a:r>
            <a:rPr kumimoji="1" lang="en-US" altLang="ja-JP" sz="1100">
              <a:solidFill>
                <a:schemeClr val="dk1"/>
              </a:solidFill>
              <a:effectLst/>
              <a:latin typeface="+mn-lt"/>
              <a:ea typeface="+mn-ea"/>
              <a:cs typeface="+mn-cs"/>
            </a:rPr>
            <a:t>23.86</a:t>
          </a:r>
          <a:r>
            <a:rPr kumimoji="1" lang="ja-JP" altLang="ja-JP" sz="1100">
              <a:solidFill>
                <a:schemeClr val="dk1"/>
              </a:solidFill>
              <a:effectLst/>
              <a:latin typeface="+mn-lt"/>
              <a:ea typeface="+mn-ea"/>
              <a:cs typeface="+mn-cs"/>
            </a:rPr>
            <a:t>人を上回っている。要因としては、へき地診療所の設置や本村の地形的要因等により保育所の施設数が多いことである。今後は、定員適正化計画に基づく退職者の不補充や更なる行政組織の統廃合を視野に入れ、適正な人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F4C672BF-2D04-4CF5-898F-86098250A25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F44281E2-E03A-47E2-BA39-D58D69897416}"/>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516E0FBD-E4D7-4340-AEAF-8A20046FF7E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A970578B-9C5F-47AB-9FA2-DB33EDACCDC7}"/>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55C4B811-ED20-45F7-9798-002B82B73666}"/>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4D8AB198-D7E8-40DC-85C7-5564383BFDAB}"/>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6C70064C-8086-489A-84D9-064F4989C5A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FEDEE58-D89B-466B-93EC-8549CDB0C212}"/>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9208921-19F4-42EB-943F-C2B78177B0F2}"/>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9D3C70E4-23B6-40CD-B3EB-2B0DB012D1F4}"/>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57F90C77-EE75-41DA-8D4A-5EFABC60BCC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16E6F3FC-DE08-4730-880E-D67C480EE3D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8F8CCF13-D473-4EAA-BFE3-7FB42CDF4FC3}"/>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5ACD4078-265C-4A0B-9DE8-A1489688BF41}"/>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2F294CB1-7CA0-42A2-AC96-549EAA971375}"/>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2030FD69-5F08-4EB3-8F24-8371A3CF34F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18AB1355-1DE9-437E-BDBC-BEF4C755A2D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4E8E69DB-C637-419C-9BB3-3B0C83DD1EA3}"/>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21E7904F-A977-434F-A7C0-5A3F8534A649}"/>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2FBA423D-7032-4B08-999F-A7B72416CBD2}"/>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20F30360-1FAA-4FEA-83EA-3BD6C11A4FD4}"/>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25746A25-AAAE-43A6-B758-E85C1C362C4C}"/>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79827053-AE06-4EF4-BCA7-73147555B66B}"/>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74223</xdr:rowOff>
    </xdr:from>
    <xdr:to>
      <xdr:col>81</xdr:col>
      <xdr:colOff>44450</xdr:colOff>
      <xdr:row>61</xdr:row>
      <xdr:rowOff>91803</xdr:rowOff>
    </xdr:to>
    <xdr:cxnSp macro="">
      <xdr:nvCxnSpPr>
        <xdr:cNvPr id="318" name="直線コネクタ 317">
          <a:extLst>
            <a:ext uri="{FF2B5EF4-FFF2-40B4-BE49-F238E27FC236}">
              <a16:creationId xmlns:a16="http://schemas.microsoft.com/office/drawing/2014/main" id="{72ADBA58-3767-4F22-809D-658F61707FD0}"/>
            </a:ext>
          </a:extLst>
        </xdr:cNvPr>
        <xdr:cNvCxnSpPr/>
      </xdr:nvCxnSpPr>
      <xdr:spPr>
        <a:xfrm>
          <a:off x="16179800" y="10532673"/>
          <a:ext cx="8382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89716</xdr:rowOff>
    </xdr:from>
    <xdr:ext cx="762000" cy="259045"/>
    <xdr:sp macro="" textlink="">
      <xdr:nvSpPr>
        <xdr:cNvPr id="319" name="定員管理の状況平均値テキスト">
          <a:extLst>
            <a:ext uri="{FF2B5EF4-FFF2-40B4-BE49-F238E27FC236}">
              <a16:creationId xmlns:a16="http://schemas.microsoft.com/office/drawing/2014/main" id="{54C0AB15-E426-48AA-AD8C-7885CF37BC53}"/>
            </a:ext>
          </a:extLst>
        </xdr:cNvPr>
        <xdr:cNvSpPr txBox="1"/>
      </xdr:nvSpPr>
      <xdr:spPr>
        <a:xfrm>
          <a:off x="17106900" y="10205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7DCA19AF-5862-419C-AC38-33FFE4CAA8C9}"/>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50782</xdr:rowOff>
    </xdr:from>
    <xdr:to>
      <xdr:col>77</xdr:col>
      <xdr:colOff>44450</xdr:colOff>
      <xdr:row>61</xdr:row>
      <xdr:rowOff>74223</xdr:rowOff>
    </xdr:to>
    <xdr:cxnSp macro="">
      <xdr:nvCxnSpPr>
        <xdr:cNvPr id="321" name="直線コネクタ 320">
          <a:extLst>
            <a:ext uri="{FF2B5EF4-FFF2-40B4-BE49-F238E27FC236}">
              <a16:creationId xmlns:a16="http://schemas.microsoft.com/office/drawing/2014/main" id="{C85D41CB-7E54-4D35-8118-FE4F23E89468}"/>
            </a:ext>
          </a:extLst>
        </xdr:cNvPr>
        <xdr:cNvCxnSpPr/>
      </xdr:nvCxnSpPr>
      <xdr:spPr>
        <a:xfrm>
          <a:off x="15290800" y="10509232"/>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7EFC2AA-DB1A-4371-8F20-0E29B5B04C37}"/>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160146</xdr:rowOff>
    </xdr:from>
    <xdr:ext cx="736600" cy="259045"/>
    <xdr:sp macro="" textlink="">
      <xdr:nvSpPr>
        <xdr:cNvPr id="323" name="テキスト ボックス 322">
          <a:extLst>
            <a:ext uri="{FF2B5EF4-FFF2-40B4-BE49-F238E27FC236}">
              <a16:creationId xmlns:a16="http://schemas.microsoft.com/office/drawing/2014/main" id="{07EC88E0-CD3A-49A8-95BF-257F615F560F}"/>
            </a:ext>
          </a:extLst>
        </xdr:cNvPr>
        <xdr:cNvSpPr txBox="1"/>
      </xdr:nvSpPr>
      <xdr:spPr>
        <a:xfrm>
          <a:off x="15798800" y="10104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21826</xdr:rowOff>
    </xdr:from>
    <xdr:to>
      <xdr:col>72</xdr:col>
      <xdr:colOff>203200</xdr:colOff>
      <xdr:row>61</xdr:row>
      <xdr:rowOff>50782</xdr:rowOff>
    </xdr:to>
    <xdr:cxnSp macro="">
      <xdr:nvCxnSpPr>
        <xdr:cNvPr id="324" name="直線コネクタ 323">
          <a:extLst>
            <a:ext uri="{FF2B5EF4-FFF2-40B4-BE49-F238E27FC236}">
              <a16:creationId xmlns:a16="http://schemas.microsoft.com/office/drawing/2014/main" id="{4528E29D-FD60-4B8F-A9F4-4DB443AAF2B4}"/>
            </a:ext>
          </a:extLst>
        </xdr:cNvPr>
        <xdr:cNvCxnSpPr/>
      </xdr:nvCxnSpPr>
      <xdr:spPr>
        <a:xfrm>
          <a:off x="14401800" y="104802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6671AE42-BD3B-4B1D-94F3-E5F05092848E}"/>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146702</xdr:rowOff>
    </xdr:from>
    <xdr:ext cx="762000" cy="259045"/>
    <xdr:sp macro="" textlink="">
      <xdr:nvSpPr>
        <xdr:cNvPr id="326" name="テキスト ボックス 325">
          <a:extLst>
            <a:ext uri="{FF2B5EF4-FFF2-40B4-BE49-F238E27FC236}">
              <a16:creationId xmlns:a16="http://schemas.microsoft.com/office/drawing/2014/main" id="{8306C586-1004-43FE-8F25-CCBEE6EA1588}"/>
            </a:ext>
          </a:extLst>
        </xdr:cNvPr>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157425</xdr:rowOff>
    </xdr:from>
    <xdr:to>
      <xdr:col>68</xdr:col>
      <xdr:colOff>152400</xdr:colOff>
      <xdr:row>61</xdr:row>
      <xdr:rowOff>21826</xdr:rowOff>
    </xdr:to>
    <xdr:cxnSp macro="">
      <xdr:nvCxnSpPr>
        <xdr:cNvPr id="327" name="直線コネクタ 326">
          <a:extLst>
            <a:ext uri="{FF2B5EF4-FFF2-40B4-BE49-F238E27FC236}">
              <a16:creationId xmlns:a16="http://schemas.microsoft.com/office/drawing/2014/main" id="{D7C3206A-33EF-4957-AFDE-C82EA9C11060}"/>
            </a:ext>
          </a:extLst>
        </xdr:cNvPr>
        <xdr:cNvCxnSpPr/>
      </xdr:nvCxnSpPr>
      <xdr:spPr>
        <a:xfrm>
          <a:off x="13512800" y="10444425"/>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23BE637B-D4EF-48BA-A0B8-14E184EF57BE}"/>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57C16805-D23A-426D-B9EF-57C77EC09779}"/>
            </a:ext>
          </a:extLst>
        </xdr:cNvPr>
        <xdr:cNvSpPr txBox="1"/>
      </xdr:nvSpPr>
      <xdr:spPr>
        <a:xfrm>
          <a:off x="14020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2DA9AB47-0E7F-4735-B197-5A9BCDC35322}"/>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115333</xdr:rowOff>
    </xdr:from>
    <xdr:ext cx="762000" cy="259045"/>
    <xdr:sp macro="" textlink="">
      <xdr:nvSpPr>
        <xdr:cNvPr id="331" name="テキスト ボックス 330">
          <a:extLst>
            <a:ext uri="{FF2B5EF4-FFF2-40B4-BE49-F238E27FC236}">
              <a16:creationId xmlns:a16="http://schemas.microsoft.com/office/drawing/2014/main" id="{BD99CFB1-B3B8-4D06-95C7-5F3B5F7B01F5}"/>
            </a:ext>
          </a:extLst>
        </xdr:cNvPr>
        <xdr:cNvSpPr txBox="1"/>
      </xdr:nvSpPr>
      <xdr:spPr>
        <a:xfrm>
          <a:off x="13131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CD645858-C7E0-40C8-9D18-4309FDDB06C7}"/>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5D7DAB74-851F-48C9-AC2C-C039698505D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3A081A9C-5AA2-4B54-AF4F-89C2A5F22AC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36F452E-95A8-47A6-A249-92BF564F39FA}"/>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900F68F0-37F8-4330-BCE0-6F8A2FD89C51}"/>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41003</xdr:rowOff>
    </xdr:from>
    <xdr:to>
      <xdr:col>81</xdr:col>
      <xdr:colOff>95250</xdr:colOff>
      <xdr:row>61</xdr:row>
      <xdr:rowOff>142603</xdr:rowOff>
    </xdr:to>
    <xdr:sp macro="" textlink="">
      <xdr:nvSpPr>
        <xdr:cNvPr id="337" name="楕円 336">
          <a:extLst>
            <a:ext uri="{FF2B5EF4-FFF2-40B4-BE49-F238E27FC236}">
              <a16:creationId xmlns:a16="http://schemas.microsoft.com/office/drawing/2014/main" id="{1B7EAE10-2C3B-494C-88BA-27D3F7B915CF}"/>
            </a:ext>
          </a:extLst>
        </xdr:cNvPr>
        <xdr:cNvSpPr/>
      </xdr:nvSpPr>
      <xdr:spPr>
        <a:xfrm>
          <a:off x="169672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13080</xdr:rowOff>
    </xdr:from>
    <xdr:ext cx="762000" cy="259045"/>
    <xdr:sp macro="" textlink="">
      <xdr:nvSpPr>
        <xdr:cNvPr id="338" name="定員管理の状況該当値テキスト">
          <a:extLst>
            <a:ext uri="{FF2B5EF4-FFF2-40B4-BE49-F238E27FC236}">
              <a16:creationId xmlns:a16="http://schemas.microsoft.com/office/drawing/2014/main" id="{9887D2DF-4308-428B-B559-803FBBA15678}"/>
            </a:ext>
          </a:extLst>
        </xdr:cNvPr>
        <xdr:cNvSpPr txBox="1"/>
      </xdr:nvSpPr>
      <xdr:spPr>
        <a:xfrm>
          <a:off x="17106900" y="1047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23423</xdr:rowOff>
    </xdr:from>
    <xdr:to>
      <xdr:col>77</xdr:col>
      <xdr:colOff>95250</xdr:colOff>
      <xdr:row>61</xdr:row>
      <xdr:rowOff>125023</xdr:rowOff>
    </xdr:to>
    <xdr:sp macro="" textlink="">
      <xdr:nvSpPr>
        <xdr:cNvPr id="339" name="楕円 338">
          <a:extLst>
            <a:ext uri="{FF2B5EF4-FFF2-40B4-BE49-F238E27FC236}">
              <a16:creationId xmlns:a16="http://schemas.microsoft.com/office/drawing/2014/main" id="{372C0642-1245-45B4-AE01-AF26DD830B25}"/>
            </a:ext>
          </a:extLst>
        </xdr:cNvPr>
        <xdr:cNvSpPr/>
      </xdr:nvSpPr>
      <xdr:spPr>
        <a:xfrm>
          <a:off x="16129000" y="1048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109800</xdr:rowOff>
    </xdr:from>
    <xdr:ext cx="736600" cy="259045"/>
    <xdr:sp macro="" textlink="">
      <xdr:nvSpPr>
        <xdr:cNvPr id="340" name="テキスト ボックス 339">
          <a:extLst>
            <a:ext uri="{FF2B5EF4-FFF2-40B4-BE49-F238E27FC236}">
              <a16:creationId xmlns:a16="http://schemas.microsoft.com/office/drawing/2014/main" id="{1AA4DE08-D4A4-4FB7-B992-4421EAF01F98}"/>
            </a:ext>
          </a:extLst>
        </xdr:cNvPr>
        <xdr:cNvSpPr txBox="1"/>
      </xdr:nvSpPr>
      <xdr:spPr>
        <a:xfrm>
          <a:off x="15798800" y="1056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171432</xdr:rowOff>
    </xdr:from>
    <xdr:to>
      <xdr:col>73</xdr:col>
      <xdr:colOff>44450</xdr:colOff>
      <xdr:row>61</xdr:row>
      <xdr:rowOff>101582</xdr:rowOff>
    </xdr:to>
    <xdr:sp macro="" textlink="">
      <xdr:nvSpPr>
        <xdr:cNvPr id="341" name="楕円 340">
          <a:extLst>
            <a:ext uri="{FF2B5EF4-FFF2-40B4-BE49-F238E27FC236}">
              <a16:creationId xmlns:a16="http://schemas.microsoft.com/office/drawing/2014/main" id="{C5157620-2A9E-4FEE-9672-450BBE423BA5}"/>
            </a:ext>
          </a:extLst>
        </xdr:cNvPr>
        <xdr:cNvSpPr/>
      </xdr:nvSpPr>
      <xdr:spPr>
        <a:xfrm>
          <a:off x="15240000" y="1045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86359</xdr:rowOff>
    </xdr:from>
    <xdr:ext cx="762000" cy="259045"/>
    <xdr:sp macro="" textlink="">
      <xdr:nvSpPr>
        <xdr:cNvPr id="342" name="テキスト ボックス 341">
          <a:extLst>
            <a:ext uri="{FF2B5EF4-FFF2-40B4-BE49-F238E27FC236}">
              <a16:creationId xmlns:a16="http://schemas.microsoft.com/office/drawing/2014/main" id="{DBCA539C-48D8-48A1-96C5-E4F55903330D}"/>
            </a:ext>
          </a:extLst>
        </xdr:cNvPr>
        <xdr:cNvSpPr txBox="1"/>
      </xdr:nvSpPr>
      <xdr:spPr>
        <a:xfrm>
          <a:off x="14909800" y="105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142476</xdr:rowOff>
    </xdr:from>
    <xdr:to>
      <xdr:col>68</xdr:col>
      <xdr:colOff>203200</xdr:colOff>
      <xdr:row>61</xdr:row>
      <xdr:rowOff>72626</xdr:rowOff>
    </xdr:to>
    <xdr:sp macro="" textlink="">
      <xdr:nvSpPr>
        <xdr:cNvPr id="343" name="楕円 342">
          <a:extLst>
            <a:ext uri="{FF2B5EF4-FFF2-40B4-BE49-F238E27FC236}">
              <a16:creationId xmlns:a16="http://schemas.microsoft.com/office/drawing/2014/main" id="{30563584-C5EC-4B05-B840-9F10FF25C6BD}"/>
            </a:ext>
          </a:extLst>
        </xdr:cNvPr>
        <xdr:cNvSpPr/>
      </xdr:nvSpPr>
      <xdr:spPr>
        <a:xfrm>
          <a:off x="14351000" y="104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57403</xdr:rowOff>
    </xdr:from>
    <xdr:ext cx="762000" cy="259045"/>
    <xdr:sp macro="" textlink="">
      <xdr:nvSpPr>
        <xdr:cNvPr id="344" name="テキスト ボックス 343">
          <a:extLst>
            <a:ext uri="{FF2B5EF4-FFF2-40B4-BE49-F238E27FC236}">
              <a16:creationId xmlns:a16="http://schemas.microsoft.com/office/drawing/2014/main" id="{28A5C5A3-683A-454F-B008-2A9151B3CD5E}"/>
            </a:ext>
          </a:extLst>
        </xdr:cNvPr>
        <xdr:cNvSpPr txBox="1"/>
      </xdr:nvSpPr>
      <xdr:spPr>
        <a:xfrm>
          <a:off x="14020800" y="1051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106625</xdr:rowOff>
    </xdr:from>
    <xdr:to>
      <xdr:col>64</xdr:col>
      <xdr:colOff>152400</xdr:colOff>
      <xdr:row>61</xdr:row>
      <xdr:rowOff>36775</xdr:rowOff>
    </xdr:to>
    <xdr:sp macro="" textlink="">
      <xdr:nvSpPr>
        <xdr:cNvPr id="345" name="楕円 344">
          <a:extLst>
            <a:ext uri="{FF2B5EF4-FFF2-40B4-BE49-F238E27FC236}">
              <a16:creationId xmlns:a16="http://schemas.microsoft.com/office/drawing/2014/main" id="{696C4ADD-EA64-4AFE-A631-296FCFF9406A}"/>
            </a:ext>
          </a:extLst>
        </xdr:cNvPr>
        <xdr:cNvSpPr/>
      </xdr:nvSpPr>
      <xdr:spPr>
        <a:xfrm>
          <a:off x="13462000" y="103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21552</xdr:rowOff>
    </xdr:from>
    <xdr:ext cx="762000" cy="259045"/>
    <xdr:sp macro="" textlink="">
      <xdr:nvSpPr>
        <xdr:cNvPr id="346" name="テキスト ボックス 345">
          <a:extLst>
            <a:ext uri="{FF2B5EF4-FFF2-40B4-BE49-F238E27FC236}">
              <a16:creationId xmlns:a16="http://schemas.microsoft.com/office/drawing/2014/main" id="{AC591C70-1090-4580-BC67-4D94DDB21E4D}"/>
            </a:ext>
          </a:extLst>
        </xdr:cNvPr>
        <xdr:cNvSpPr txBox="1"/>
      </xdr:nvSpPr>
      <xdr:spPr>
        <a:xfrm>
          <a:off x="13131800" y="1048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7A79F1F6-63C3-47C0-9354-5B2265F20622}"/>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21BDE44-F411-45DD-AAC9-664E9DE99D3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D4AB1720-EA16-41C5-8AC2-E51DCF0B223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110D6EAF-1897-46AA-B8B3-F8538C7766C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2618FE19-DA9C-48A3-B46E-D8F53CF13FE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DD279EE3-2222-44B4-928F-CDA813150A4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5DB4F966-0370-40E7-B699-495B0891792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60B38747-6DDF-4437-85EE-DCF8E2AB747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B7342F95-60A8-4A81-8F1F-757D514905E6}"/>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A281319-421B-4FEE-B019-CB8946F6BC93}"/>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61C27F15-6515-4868-B723-F772FBA9120C}"/>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D5655FB8-4316-4F5A-8112-4B2B004C2AD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8D36324B-FBD4-4693-BDF8-3DA484C2C93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年度の過疎対策事業債（農産物加工施設建設事業等）及び令和元年度の緊急防災・減災事業債（防災拠点施設整備事業）の元金償還開始の影響により償還金額は増加し、実質公債費比率は令和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ポイント増加し</a:t>
          </a:r>
          <a:r>
            <a:rPr kumimoji="1" lang="en-US" altLang="ja-JP" sz="1100">
              <a:solidFill>
                <a:schemeClr val="dk1"/>
              </a:solidFill>
              <a:effectLst/>
              <a:latin typeface="+mn-lt"/>
              <a:ea typeface="+mn-ea"/>
              <a:cs typeface="+mn-cs"/>
            </a:rPr>
            <a:t>8.9</a:t>
          </a:r>
          <a:r>
            <a:rPr kumimoji="1" lang="ja-JP" altLang="ja-JP" sz="1100">
              <a:solidFill>
                <a:schemeClr val="dk1"/>
              </a:solidFill>
              <a:effectLst/>
              <a:latin typeface="+mn-lt"/>
              <a:ea typeface="+mn-ea"/>
              <a:cs typeface="+mn-cs"/>
            </a:rPr>
            <a:t>％となった。辺地対策事業債や過疎対策事業債など交付税措置の有利な地方債を活用しながら、極力投資的経費を抑止し、実質公債費比率の好転を目指していく。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7707A0E8-7511-4965-BD12-124585490AE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FF83995A-1A2B-4512-81F9-D9ED816CF7C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2C671281-D54C-4299-AA96-9E0ADE1D37F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21182AD7-3118-4DF5-957B-CC54B25A0C0A}"/>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51284598-6A38-4633-B974-E88742F5ED43}"/>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9C6A0C41-F665-4D93-98A8-CCC7AE310D8F}"/>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1BC18DB0-2818-4126-A496-26B6C1246B2C}"/>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82EF9E88-A1EB-425A-919C-AE6968781801}"/>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2D18AD1E-AD65-442E-8968-74E68254768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1775FF55-75A2-4192-B909-BC4332598473}"/>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831D9E74-885F-4979-B0C7-EBD72CEAD7A1}"/>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A362F21D-25AA-4FDC-AAA3-25A011DF93FB}"/>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84EC4EB3-3A43-441D-9954-F7E0B328ECC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3FAF219C-F0DB-40BB-B2CC-91D932531A4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240953C7-43CA-42DD-AEEB-C547A08C7DDD}"/>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1EDB59CD-C27B-4F2E-8950-F95DA2EE2C19}"/>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34A4008-DB9A-429A-84FC-3495621E9393}"/>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4861FA6-1F93-4C2E-8C12-35451A61A4EC}"/>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27CD4C49-26DE-4DA4-8535-F56CDAD8AAE9}"/>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97790</xdr:rowOff>
    </xdr:to>
    <xdr:cxnSp macro="">
      <xdr:nvCxnSpPr>
        <xdr:cNvPr id="379" name="直線コネクタ 378">
          <a:extLst>
            <a:ext uri="{FF2B5EF4-FFF2-40B4-BE49-F238E27FC236}">
              <a16:creationId xmlns:a16="http://schemas.microsoft.com/office/drawing/2014/main" id="{2F57AAA4-9069-4A4E-94D6-09D69A5612D8}"/>
            </a:ext>
          </a:extLst>
        </xdr:cNvPr>
        <xdr:cNvCxnSpPr/>
      </xdr:nvCxnSpPr>
      <xdr:spPr>
        <a:xfrm>
          <a:off x="16179800" y="722630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122360</xdr:rowOff>
    </xdr:from>
    <xdr:ext cx="762000" cy="259045"/>
    <xdr:sp macro="" textlink="">
      <xdr:nvSpPr>
        <xdr:cNvPr id="380" name="公債費負担の状況平均値テキスト">
          <a:extLst>
            <a:ext uri="{FF2B5EF4-FFF2-40B4-BE49-F238E27FC236}">
              <a16:creationId xmlns:a16="http://schemas.microsoft.com/office/drawing/2014/main" id="{1BF1CF7C-A880-40C5-99CA-B4FE88CA865F}"/>
            </a:ext>
          </a:extLst>
        </xdr:cNvPr>
        <xdr:cNvSpPr txBox="1"/>
      </xdr:nvSpPr>
      <xdr:spPr>
        <a:xfrm>
          <a:off x="17106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A09639C6-25E3-45D9-A900-4879726716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42</xdr:row>
      <xdr:rowOff>25400</xdr:rowOff>
    </xdr:to>
    <xdr:cxnSp macro="">
      <xdr:nvCxnSpPr>
        <xdr:cNvPr id="382" name="直線コネクタ 381">
          <a:extLst>
            <a:ext uri="{FF2B5EF4-FFF2-40B4-BE49-F238E27FC236}">
              <a16:creationId xmlns:a16="http://schemas.microsoft.com/office/drawing/2014/main" id="{F5C0CFEA-B3A9-422E-82CD-775AFBB6DC66}"/>
            </a:ext>
          </a:extLst>
        </xdr:cNvPr>
        <xdr:cNvCxnSpPr/>
      </xdr:nvCxnSpPr>
      <xdr:spPr>
        <a:xfrm>
          <a:off x="15290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303DE2EB-B2BC-4A78-8BC7-BEA67BD1BBA8}"/>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4" name="テキスト ボックス 383">
          <a:extLst>
            <a:ext uri="{FF2B5EF4-FFF2-40B4-BE49-F238E27FC236}">
              <a16:creationId xmlns:a16="http://schemas.microsoft.com/office/drawing/2014/main" id="{66A85E4D-2743-4776-A0A5-41598C29E9C5}"/>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164677</xdr:rowOff>
    </xdr:to>
    <xdr:cxnSp macro="">
      <xdr:nvCxnSpPr>
        <xdr:cNvPr id="385" name="直線コネクタ 384">
          <a:extLst>
            <a:ext uri="{FF2B5EF4-FFF2-40B4-BE49-F238E27FC236}">
              <a16:creationId xmlns:a16="http://schemas.microsoft.com/office/drawing/2014/main" id="{186DF36D-FA96-459B-8630-704557B3C72F}"/>
            </a:ext>
          </a:extLst>
        </xdr:cNvPr>
        <xdr:cNvCxnSpPr/>
      </xdr:nvCxnSpPr>
      <xdr:spPr>
        <a:xfrm flipV="1">
          <a:off x="14401800" y="71860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2F902833-E799-435F-BF18-32A5C3B831F3}"/>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CA4E93BE-B1B2-4220-8C76-44E7CA031612}"/>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164677</xdr:rowOff>
    </xdr:from>
    <xdr:to>
      <xdr:col>68</xdr:col>
      <xdr:colOff>152400</xdr:colOff>
      <xdr:row>42</xdr:row>
      <xdr:rowOff>33444</xdr:rowOff>
    </xdr:to>
    <xdr:cxnSp macro="">
      <xdr:nvCxnSpPr>
        <xdr:cNvPr id="388" name="直線コネクタ 387">
          <a:extLst>
            <a:ext uri="{FF2B5EF4-FFF2-40B4-BE49-F238E27FC236}">
              <a16:creationId xmlns:a16="http://schemas.microsoft.com/office/drawing/2014/main" id="{18A1BFE1-7F5A-42FB-B10B-A828075D3669}"/>
            </a:ext>
          </a:extLst>
        </xdr:cNvPr>
        <xdr:cNvCxnSpPr/>
      </xdr:nvCxnSpPr>
      <xdr:spPr>
        <a:xfrm flipV="1">
          <a:off x="13512800" y="71941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3F307607-2D8D-4F29-90B6-F248A8F2372F}"/>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D610A75B-29D9-44CB-866A-87BAC4F2FF8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4A2AEE4D-2412-462C-8560-1401930CD51E}"/>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5C940F8C-2C3F-4720-AF43-97A2E35B48A1}"/>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48582E00-5B87-4287-ABE1-B6B56B734296}"/>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A4BEFAB-4D6C-4A31-A7EB-C4E58BCE8E5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C5E6CA54-5232-492C-B912-494A2F3F416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11F41BF-F297-47B0-A7BA-779E979A7D07}"/>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1CEB684D-8CDC-4498-8C00-845FFF24B5DE}"/>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98" name="楕円 397">
          <a:extLst>
            <a:ext uri="{FF2B5EF4-FFF2-40B4-BE49-F238E27FC236}">
              <a16:creationId xmlns:a16="http://schemas.microsoft.com/office/drawing/2014/main" id="{468862C6-3085-4896-8BE2-C2E94F2EEAE6}"/>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399" name="公債費負担の状況該当値テキスト">
          <a:extLst>
            <a:ext uri="{FF2B5EF4-FFF2-40B4-BE49-F238E27FC236}">
              <a16:creationId xmlns:a16="http://schemas.microsoft.com/office/drawing/2014/main" id="{0A1E88C9-80A2-48FD-8E00-94AAEFCA4AAC}"/>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0" name="楕円 399">
          <a:extLst>
            <a:ext uri="{FF2B5EF4-FFF2-40B4-BE49-F238E27FC236}">
              <a16:creationId xmlns:a16="http://schemas.microsoft.com/office/drawing/2014/main" id="{8DAD2049-260A-45E1-A76B-7AD2C5DE95D3}"/>
            </a:ext>
          </a:extLst>
        </xdr:cNvPr>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1" name="テキスト ボックス 400">
          <a:extLst>
            <a:ext uri="{FF2B5EF4-FFF2-40B4-BE49-F238E27FC236}">
              <a16:creationId xmlns:a16="http://schemas.microsoft.com/office/drawing/2014/main" id="{9C97EF4D-0AF1-4617-8E3C-BB06975197C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2" name="楕円 401">
          <a:extLst>
            <a:ext uri="{FF2B5EF4-FFF2-40B4-BE49-F238E27FC236}">
              <a16:creationId xmlns:a16="http://schemas.microsoft.com/office/drawing/2014/main" id="{3B5BBAF8-F938-4C83-BE1A-9BE46131B12A}"/>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3" name="テキスト ボックス 402">
          <a:extLst>
            <a:ext uri="{FF2B5EF4-FFF2-40B4-BE49-F238E27FC236}">
              <a16:creationId xmlns:a16="http://schemas.microsoft.com/office/drawing/2014/main" id="{01722F2C-5524-49E4-AA09-25AD12A4E5D1}"/>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113877</xdr:rowOff>
    </xdr:from>
    <xdr:to>
      <xdr:col>68</xdr:col>
      <xdr:colOff>203200</xdr:colOff>
      <xdr:row>42</xdr:row>
      <xdr:rowOff>44027</xdr:rowOff>
    </xdr:to>
    <xdr:sp macro="" textlink="">
      <xdr:nvSpPr>
        <xdr:cNvPr id="404" name="楕円 403">
          <a:extLst>
            <a:ext uri="{FF2B5EF4-FFF2-40B4-BE49-F238E27FC236}">
              <a16:creationId xmlns:a16="http://schemas.microsoft.com/office/drawing/2014/main" id="{B8D9DB63-7D67-49A7-8ACD-E2BA587AAF09}"/>
            </a:ext>
          </a:extLst>
        </xdr:cNvPr>
        <xdr:cNvSpPr/>
      </xdr:nvSpPr>
      <xdr:spPr>
        <a:xfrm>
          <a:off x="14351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28804</xdr:rowOff>
    </xdr:from>
    <xdr:ext cx="762000" cy="259045"/>
    <xdr:sp macro="" textlink="">
      <xdr:nvSpPr>
        <xdr:cNvPr id="405" name="テキスト ボックス 404">
          <a:extLst>
            <a:ext uri="{FF2B5EF4-FFF2-40B4-BE49-F238E27FC236}">
              <a16:creationId xmlns:a16="http://schemas.microsoft.com/office/drawing/2014/main" id="{A077A1DF-656E-4012-B72B-BF01EF2AA823}"/>
            </a:ext>
          </a:extLst>
        </xdr:cNvPr>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154094</xdr:rowOff>
    </xdr:from>
    <xdr:to>
      <xdr:col>64</xdr:col>
      <xdr:colOff>152400</xdr:colOff>
      <xdr:row>42</xdr:row>
      <xdr:rowOff>84244</xdr:rowOff>
    </xdr:to>
    <xdr:sp macro="" textlink="">
      <xdr:nvSpPr>
        <xdr:cNvPr id="406" name="楕円 405">
          <a:extLst>
            <a:ext uri="{FF2B5EF4-FFF2-40B4-BE49-F238E27FC236}">
              <a16:creationId xmlns:a16="http://schemas.microsoft.com/office/drawing/2014/main" id="{01DFD08A-3B72-4DFD-A84E-DAC4E13A4A50}"/>
            </a:ext>
          </a:extLst>
        </xdr:cNvPr>
        <xdr:cNvSpPr/>
      </xdr:nvSpPr>
      <xdr:spPr>
        <a:xfrm>
          <a:off x="13462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69021</xdr:rowOff>
    </xdr:from>
    <xdr:ext cx="762000" cy="259045"/>
    <xdr:sp macro="" textlink="">
      <xdr:nvSpPr>
        <xdr:cNvPr id="407" name="テキスト ボックス 406">
          <a:extLst>
            <a:ext uri="{FF2B5EF4-FFF2-40B4-BE49-F238E27FC236}">
              <a16:creationId xmlns:a16="http://schemas.microsoft.com/office/drawing/2014/main" id="{430A3DB4-2C08-4365-826F-A6C02FF89CEF}"/>
            </a:ext>
          </a:extLst>
        </xdr:cNvPr>
        <xdr:cNvSpPr txBox="1"/>
      </xdr:nvSpPr>
      <xdr:spPr>
        <a:xfrm>
          <a:off x="13131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FEEB4491-A1D1-45F9-92A6-0890BFE7CE2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58CE68CC-0ED1-40C3-90A3-F8EBEF5E2223}"/>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A6ED3B19-147B-46B2-AD83-089A4F59C1C3}"/>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8CC4BACE-B163-4347-82D2-4608A13A6421}"/>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60478A2A-73B1-45C7-92B9-9CEA4AF0A052}"/>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C1E773F9-4788-45C1-AE02-719D561A34C8}"/>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853288AD-74BD-4E99-ADDD-D619BA1ACC4A}"/>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D78D7ADA-BB15-4F35-95C8-EF1003BAC94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7BB08F75-D4A9-4065-A375-499E59FE965D}"/>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A4773B56-F629-48A7-99AB-9C65578084D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2BB5864B-DB66-4512-ABC8-23208DFC798A}"/>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CDC638A5-6E40-42D1-AB63-D11B22FD248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6AD3C8D7-694E-475E-96C3-EEC53014CA07}"/>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将来負担比率はなく、健全な財政状況であると言える。今後も健全な財政運営に努める。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52F2BAA5-BC5A-4827-93FB-59B510D2ACDE}"/>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7C284DF5-724B-4B5A-BE01-9387E3F5F85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8D510769-CE76-4B99-B3A8-2C938D5E60FA}"/>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4A77CDDD-A7B9-453D-9E0F-BB995E2D85FD}"/>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412C980-3DFF-461E-B3AD-84A509B015E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D51E83BC-CD2C-451B-BE12-10C75E35A268}"/>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EEE39F5D-7523-476D-A552-DB38A769A494}"/>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83AA5598-130F-4150-8F80-BA4E0C524ED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615C6EE2-CED0-4FF8-8C9D-284BA9FA8858}"/>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45A52F4B-1A10-4F0D-9877-B334E36D3F3C}"/>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DB1F5990-2F38-4055-A023-69415D72FDFF}"/>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F40B6359-BCF0-4FB2-ACEF-B8774E092577}"/>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20A5105C-BCAF-4E88-A49C-B3263D68C0E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65F980E5-F24A-48B4-AA7F-5BD2B1D2AF8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5E89A6EC-BF66-4408-B18F-97CA2E85EED3}"/>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2A17D8BE-8479-4F15-90CF-B2A35B98B95F}"/>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7AD737FE-D660-4E42-9D6F-2529BCE9D0F1}"/>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60010471-1A30-4EA9-BED4-D5FDC8E5FA53}"/>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9EDCF2C3-2F8C-422C-B4D9-4652E963C6AF}"/>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838CC974-E03B-40F2-9147-16782C909465}"/>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81934421-3862-44F8-B53E-9D9D9B62A691}"/>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F7BFC457-B30A-41F9-8490-9B0BDB17A583}"/>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17C8F447-BD37-4989-8F6E-2B417BBF90E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6B12BF56-20D0-451D-84C4-28830ED3EA26}"/>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AAC7BA55-973C-4F55-9DD7-DCE57EDE4FA6}"/>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ECABF13B-C153-4290-9EBC-7A39700A6B34}"/>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4DE6D146-1EFF-492C-9FDD-5D3AA869BCF6}"/>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6C101E4D-65CF-4FEC-A733-D753BC146AB4}"/>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79BFD56E-5562-4D81-AAEB-D03C76607D9F}"/>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7DDEE91E-0AE9-4B2B-AD6D-293F4F98BFB5}"/>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8622AEEC-B823-4F14-931A-081990BFC0F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32C54C70-9691-4458-BCE8-E2B76320FE4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4DBA79DD-A822-43FB-815E-63F17DAB55FF}"/>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40D0E954-DBCD-4D56-B6B2-2A0F19A2157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89ED1E16-1C53-46E0-A3C7-43CBB0A7BB77}"/>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2,921
211.63
4,351,444
4,265,899
58,856
2,412,028
4,354,433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ポイント上回っている。類似団体平均を上回っている要因としては、へき地診療所会計が普通会計に含まれており、医師や看護師等に係る人件費や地形的な理由により村内に保育所を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所設置していること等から施設関係職員が多くなっているためである。今後は定員適正化に努めていく。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37</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264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38</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26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120142</xdr:rowOff>
    </xdr:from>
    <xdr:to>
      <xdr:col>15</xdr:col>
      <xdr:colOff>98425</xdr:colOff>
      <xdr:row>38</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63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120142</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78486</xdr:rowOff>
    </xdr:from>
    <xdr:to>
      <xdr:col>24</xdr:col>
      <xdr:colOff>76200</xdr:colOff>
      <xdr:row>38</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69342</xdr:rowOff>
    </xdr:from>
    <xdr:to>
      <xdr:col>11</xdr:col>
      <xdr:colOff>60325</xdr:colOff>
      <xdr:row>37</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155719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％と令和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年度と比較すると</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しており、類似団体平均を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ポイント下回っているが、物件費総額は増加している状況である。今後はより効率的な事務執行を行い、経費削減に努めていく。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136144</xdr:rowOff>
    </xdr:from>
    <xdr:to>
      <xdr:col>82</xdr:col>
      <xdr:colOff>107950</xdr:colOff>
      <xdr:row>17</xdr:row>
      <xdr:rowOff>56134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7934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136144</xdr:rowOff>
    </xdr:from>
    <xdr:to>
      <xdr:col>78</xdr:col>
      <xdr:colOff>69850</xdr:colOff>
      <xdr:row>17</xdr:row>
      <xdr:rowOff>51562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7934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662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53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21861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762</xdr:rowOff>
    </xdr:from>
    <xdr:to>
      <xdr:col>74</xdr:col>
      <xdr:colOff>31750</xdr:colOff>
      <xdr:row>17</xdr:row>
      <xdr:rowOff>102362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87139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121683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扶助費にかかる経常収支比率は類似団体平均を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ポイント上回っている。要因としては、地形的な理由により村内に保育所を</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所（うち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所は休所中）設置しているため、児童福祉費に係る扶助費が大きくなっているためである。今後も、人口減少に歯止めをかける事業の一環として現行の体制を維持し、子育てしやすい環境づくりを行っていくとともに、最小の経費で最大の効果が得られるよう、経費削減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53522</xdr:rowOff>
    </xdr:from>
    <xdr:to>
      <xdr:col>24</xdr:col>
      <xdr:colOff>25400</xdr:colOff>
      <xdr:row>55</xdr:row>
      <xdr:rowOff>102507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832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56</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450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13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23784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2722</xdr:rowOff>
    </xdr:from>
    <xdr:to>
      <xdr:col>20</xdr:col>
      <xdr:colOff>38100</xdr:colOff>
      <xdr:row>55</xdr:row>
      <xdr:rowOff>104322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89099</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141515</xdr:rowOff>
    </xdr:from>
    <xdr:to>
      <xdr:col>15</xdr:col>
      <xdr:colOff>149225</xdr:colOff>
      <xdr:row>55</xdr:row>
      <xdr:rowOff>71665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本村は全国屈指の豪雪地であり、除排雪経費を含む維持補修費に多額の費用を要している。令和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年度で類似団体平均を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、維持補修費の総額</a:t>
          </a:r>
          <a:r>
            <a:rPr kumimoji="1" lang="ja-JP" altLang="en-US" sz="1100">
              <a:solidFill>
                <a:schemeClr val="dk1"/>
              </a:solidFill>
              <a:effectLst/>
              <a:latin typeface="+mn-lt"/>
              <a:ea typeface="+mn-ea"/>
              <a:cs typeface="+mn-cs"/>
            </a:rPr>
            <a:t>は増加傾向</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年度の繰出金では、令和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、公営企業会計への多額の繰り出しが続いて</a:t>
          </a:r>
          <a:r>
            <a:rPr kumimoji="1" lang="ja-JP" altLang="en-US" sz="1100">
              <a:solidFill>
                <a:schemeClr val="dk1"/>
              </a:solidFill>
              <a:effectLst/>
              <a:latin typeface="+mn-lt"/>
              <a:ea typeface="+mn-ea"/>
              <a:cs typeface="+mn-cs"/>
            </a:rPr>
            <a:t>いる状況のため</a:t>
          </a:r>
          <a:r>
            <a:rPr kumimoji="1" lang="ja-JP" altLang="ja-JP" sz="1100">
              <a:solidFill>
                <a:schemeClr val="dk1"/>
              </a:solidFill>
              <a:effectLst/>
              <a:latin typeface="+mn-lt"/>
              <a:ea typeface="+mn-ea"/>
              <a:cs typeface="+mn-cs"/>
            </a:rPr>
            <a:t>、受益者負担の公正・公平性の観点から料金等の見直しを行い、基準外繰出の縮減に努める。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81280</xdr:rowOff>
    </xdr:from>
    <xdr:to>
      <xdr:col>82</xdr:col>
      <xdr:colOff>107950</xdr:colOff>
      <xdr:row>57</xdr:row>
      <xdr:rowOff>161290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5671800" y="985393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69867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71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81280</xdr:rowOff>
    </xdr:from>
    <xdr:to>
      <xdr:col>78</xdr:col>
      <xdr:colOff>69850</xdr:colOff>
      <xdr:row>58</xdr:row>
      <xdr:rowOff>92710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85393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92710</xdr:rowOff>
    </xdr:from>
    <xdr:to>
      <xdr:col>73</xdr:col>
      <xdr:colOff>180975</xdr:colOff>
      <xdr:row>58</xdr:row>
      <xdr:rowOff>92710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10036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33672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63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92710</xdr:rowOff>
    </xdr:from>
    <xdr:to>
      <xdr:col>69</xdr:col>
      <xdr:colOff>92075</xdr:colOff>
      <xdr:row>58</xdr:row>
      <xdr:rowOff>98425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100368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30480</xdr:rowOff>
    </xdr:from>
    <xdr:to>
      <xdr:col>78</xdr:col>
      <xdr:colOff>120650</xdr:colOff>
      <xdr:row>57</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142257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572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41910</xdr:rowOff>
    </xdr:from>
    <xdr:to>
      <xdr:col>74</xdr:col>
      <xdr:colOff>31750</xdr:colOff>
      <xdr:row>58</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41910</xdr:rowOff>
    </xdr:from>
    <xdr:to>
      <xdr:col>69</xdr:col>
      <xdr:colOff>142875</xdr:colOff>
      <xdr:row>58</xdr:row>
      <xdr:rowOff>143510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128287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7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年度以前は類似団体と比較すると平均値を大きく上回っていた。要因としては、平成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年度まで普通交付税の事業費補正として算入される、最上広域市町村圏事務組合分が本村へ一括算入されており、その分を分担金として支出していたためである。平成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年度以降は最上広域市町村圏事務組合分担金の減少等の影響により、令和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年度では類似団体平均を</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ポイント下回る</a:t>
          </a:r>
          <a:r>
            <a:rPr kumimoji="1" lang="en-US" altLang="ja-JP" sz="1100">
              <a:solidFill>
                <a:schemeClr val="dk1"/>
              </a:solidFill>
              <a:effectLst/>
              <a:latin typeface="+mn-lt"/>
              <a:ea typeface="+mn-ea"/>
              <a:cs typeface="+mn-cs"/>
            </a:rPr>
            <a:t>7.6</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60706</xdr:rowOff>
    </xdr:from>
    <xdr:to>
      <xdr:col>82</xdr:col>
      <xdr:colOff>107950</xdr:colOff>
      <xdr:row>35</xdr:row>
      <xdr:rowOff>74422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06145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60706</xdr:rowOff>
    </xdr:from>
    <xdr:to>
      <xdr:col>78</xdr:col>
      <xdr:colOff>69850</xdr:colOff>
      <xdr:row>35</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0614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35</xdr:row>
      <xdr:rowOff>133858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071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106426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23622</xdr:rowOff>
    </xdr:from>
    <xdr:to>
      <xdr:col>82</xdr:col>
      <xdr:colOff>158750</xdr:colOff>
      <xdr:row>35</xdr:row>
      <xdr:rowOff>125222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40149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51054</xdr:rowOff>
    </xdr:from>
    <xdr:to>
      <xdr:col>65</xdr:col>
      <xdr:colOff>53975</xdr:colOff>
      <xdr:row>35</xdr:row>
      <xdr:rowOff>152654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162831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年度以降、類似団体平均を上回り、令和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ポイント上回っている。令和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年に実施した農産物加工施設建設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（過疎対策事業債）及び令和元年度の防災拠点施設整備事業（緊急防災・減災事業債）の元金償還が始まり、今後についても</a:t>
          </a:r>
          <a:r>
            <a:rPr kumimoji="1" lang="ja-JP" altLang="en-US" sz="1100">
              <a:solidFill>
                <a:schemeClr val="dk1"/>
              </a:solidFill>
              <a:effectLst/>
              <a:latin typeface="+mn-lt"/>
              <a:ea typeface="+mn-ea"/>
              <a:cs typeface="+mn-cs"/>
            </a:rPr>
            <a:t>大規模</a:t>
          </a:r>
          <a:r>
            <a:rPr kumimoji="1" lang="ja-JP" altLang="ja-JP" sz="1100">
              <a:solidFill>
                <a:schemeClr val="dk1"/>
              </a:solidFill>
              <a:effectLst/>
              <a:latin typeface="+mn-lt"/>
              <a:ea typeface="+mn-ea"/>
              <a:cs typeface="+mn-cs"/>
            </a:rPr>
            <a:t>事業の償還を控えており、</a:t>
          </a:r>
          <a:r>
            <a:rPr kumimoji="1" lang="ja-JP" altLang="en-US" sz="1100">
              <a:solidFill>
                <a:schemeClr val="dk1"/>
              </a:solidFill>
              <a:effectLst/>
              <a:latin typeface="+mn-lt"/>
              <a:ea typeface="+mn-ea"/>
              <a:cs typeface="+mn-cs"/>
            </a:rPr>
            <a:t>公債費の増加が見込まれる</a:t>
          </a:r>
          <a:r>
            <a:rPr kumimoji="1" lang="ja-JP" altLang="ja-JP" sz="1100">
              <a:solidFill>
                <a:schemeClr val="dk1"/>
              </a:solidFill>
              <a:effectLst/>
              <a:latin typeface="+mn-lt"/>
              <a:ea typeface="+mn-ea"/>
              <a:cs typeface="+mn-cs"/>
            </a:rPr>
            <a:t>。そのため、その償還の財源として減債基金への積み立てや投資的経費の抑制など、公債管理の適正化を図り、公債費縮減に努めていく。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100330</xdr:rowOff>
    </xdr:from>
    <xdr:to>
      <xdr:col>24</xdr:col>
      <xdr:colOff>25400</xdr:colOff>
      <xdr:row>78</xdr:row>
      <xdr:rowOff>8889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3019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100330</xdr:rowOff>
    </xdr:from>
    <xdr:to>
      <xdr:col>19</xdr:col>
      <xdr:colOff>187325</xdr:colOff>
      <xdr:row>77</xdr:row>
      <xdr:rowOff>100330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3301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66039</xdr:rowOff>
    </xdr:from>
    <xdr:to>
      <xdr:col>15</xdr:col>
      <xdr:colOff>98425</xdr:colOff>
      <xdr:row>77</xdr:row>
      <xdr:rowOff>100330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2676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35561</xdr:rowOff>
    </xdr:from>
    <xdr:to>
      <xdr:col>11</xdr:col>
      <xdr:colOff>9525</xdr:colOff>
      <xdr:row>77</xdr:row>
      <xdr:rowOff>66039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23721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58437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129539</xdr:rowOff>
    </xdr:from>
    <xdr:to>
      <xdr:col>24</xdr:col>
      <xdr:colOff>76200</xdr:colOff>
      <xdr:row>78</xdr:row>
      <xdr:rowOff>59689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101616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49530</xdr:rowOff>
    </xdr:from>
    <xdr:to>
      <xdr:col>15</xdr:col>
      <xdr:colOff>149225</xdr:colOff>
      <xdr:row>77</xdr:row>
      <xdr:rowOff>151130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135907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15239</xdr:rowOff>
    </xdr:from>
    <xdr:to>
      <xdr:col>11</xdr:col>
      <xdr:colOff>60325</xdr:colOff>
      <xdr:row>77</xdr:row>
      <xdr:rowOff>116839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101616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156211</xdr:rowOff>
    </xdr:from>
    <xdr:to>
      <xdr:col>6</xdr:col>
      <xdr:colOff>171450</xdr:colOff>
      <xdr:row>77</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71138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63.3</a:t>
          </a:r>
          <a:r>
            <a:rPr kumimoji="1" lang="ja-JP" altLang="ja-JP" sz="1100">
              <a:solidFill>
                <a:schemeClr val="dk1"/>
              </a:solidFill>
              <a:effectLst/>
              <a:latin typeface="+mn-lt"/>
              <a:ea typeface="+mn-ea"/>
              <a:cs typeface="+mn-cs"/>
            </a:rPr>
            <a:t>％と類似団体平均を</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補助費等で類似団体平均を下回っているが、人件費や扶助費等で類似団体平均を上回っている。これらについては、へき地診療所や保育所関係の経費が大きいこと、維持補修費では、全国屈指の豪雪地帯であるため除排雪経費が大きくなってことが要因として考えられる。今後は、定員適正化や経常経費等の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24130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20292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79</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20292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161289</xdr:rowOff>
    </xdr:from>
    <xdr:to>
      <xdr:col>73</xdr:col>
      <xdr:colOff>180975</xdr:colOff>
      <xdr:row>79</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5343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27957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22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161289</xdr:rowOff>
    </xdr:from>
    <xdr:to>
      <xdr:col>69</xdr:col>
      <xdr:colOff>92075</xdr:colOff>
      <xdr:row>78</xdr:row>
      <xdr:rowOff>168911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534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161307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110489</xdr:rowOff>
    </xdr:from>
    <xdr:to>
      <xdr:col>69</xdr:col>
      <xdr:colOff>142875</xdr:colOff>
      <xdr:row>79</xdr:row>
      <xdr:rowOff>40639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118111</xdr:rowOff>
    </xdr:from>
    <xdr:to>
      <xdr:col>65</xdr:col>
      <xdr:colOff>53975</xdr:colOff>
      <xdr:row>79</xdr:row>
      <xdr:rowOff>48261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33038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113788</xdr:rowOff>
    </xdr:from>
    <xdr:to>
      <xdr:col>29</xdr:col>
      <xdr:colOff>127000</xdr:colOff>
      <xdr:row>18</xdr:row>
      <xdr:rowOff>129975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47513"/>
          <a:ext cx="647700" cy="16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98565</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2322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129975</xdr:rowOff>
    </xdr:from>
    <xdr:to>
      <xdr:col>26</xdr:col>
      <xdr:colOff>50800</xdr:colOff>
      <xdr:row>18</xdr:row>
      <xdr:rowOff>156947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263700"/>
          <a:ext cx="698500" cy="26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365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156947</xdr:rowOff>
    </xdr:from>
    <xdr:to>
      <xdr:col>22</xdr:col>
      <xdr:colOff>114300</xdr:colOff>
      <xdr:row>19</xdr:row>
      <xdr:rowOff>17986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290672"/>
          <a:ext cx="698500" cy="324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77031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38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17986</xdr:rowOff>
    </xdr:from>
    <xdr:to>
      <xdr:col>18</xdr:col>
      <xdr:colOff>177800</xdr:colOff>
      <xdr:row>19</xdr:row>
      <xdr:rowOff>55026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323161"/>
          <a:ext cx="698500" cy="37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89961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39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112014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1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62988</xdr:rowOff>
    </xdr:from>
    <xdr:to>
      <xdr:col>29</xdr:col>
      <xdr:colOff>177800</xdr:colOff>
      <xdr:row>18</xdr:row>
      <xdr:rowOff>164588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196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79515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4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79175</xdr:rowOff>
    </xdr:from>
    <xdr:to>
      <xdr:col>26</xdr:col>
      <xdr:colOff>101600</xdr:colOff>
      <xdr:row>19</xdr:row>
      <xdr:rowOff>9325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12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19502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9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106147</xdr:rowOff>
    </xdr:from>
    <xdr:to>
      <xdr:col>22</xdr:col>
      <xdr:colOff>165100</xdr:colOff>
      <xdr:row>19</xdr:row>
      <xdr:rowOff>36297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239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46474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138636</xdr:rowOff>
    </xdr:from>
    <xdr:to>
      <xdr:col>19</xdr:col>
      <xdr:colOff>38100</xdr:colOff>
      <xdr:row>19</xdr:row>
      <xdr:rowOff>68786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72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78963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4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4226</xdr:rowOff>
    </xdr:from>
    <xdr:to>
      <xdr:col>15</xdr:col>
      <xdr:colOff>101600</xdr:colOff>
      <xdr:row>19</xdr:row>
      <xdr:rowOff>105826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09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116003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78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44750</xdr:rowOff>
    </xdr:from>
    <xdr:to>
      <xdr:col>29</xdr:col>
      <xdr:colOff>127000</xdr:colOff>
      <xdr:row>37</xdr:row>
      <xdr:rowOff>100556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169450"/>
          <a:ext cx="647700" cy="5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29527</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1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100556</xdr:rowOff>
    </xdr:from>
    <xdr:to>
      <xdr:col>26</xdr:col>
      <xdr:colOff>50800</xdr:colOff>
      <xdr:row>37</xdr:row>
      <xdr:rowOff>140574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225256"/>
          <a:ext cx="698500" cy="40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152921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7277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140574</xdr:rowOff>
    </xdr:from>
    <xdr:to>
      <xdr:col>22</xdr:col>
      <xdr:colOff>114300</xdr:colOff>
      <xdr:row>37</xdr:row>
      <xdr:rowOff>167256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265274"/>
          <a:ext cx="698500" cy="26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167256</xdr:rowOff>
    </xdr:from>
    <xdr:to>
      <xdr:col>18</xdr:col>
      <xdr:colOff>177800</xdr:colOff>
      <xdr:row>37</xdr:row>
      <xdr:rowOff>187149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7291956"/>
          <a:ext cx="698500" cy="19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165400</xdr:rowOff>
    </xdr:from>
    <xdr:to>
      <xdr:col>29</xdr:col>
      <xdr:colOff>177800</xdr:colOff>
      <xdr:row>37</xdr:row>
      <xdr:rowOff>95550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1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10477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9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49756</xdr:rowOff>
    </xdr:from>
    <xdr:to>
      <xdr:col>26</xdr:col>
      <xdr:colOff>101600</xdr:colOff>
      <xdr:row>37</xdr:row>
      <xdr:rowOff>151356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174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332983</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94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89774</xdr:rowOff>
    </xdr:from>
    <xdr:to>
      <xdr:col>22</xdr:col>
      <xdr:colOff>165100</xdr:colOff>
      <xdr:row>37</xdr:row>
      <xdr:rowOff>191374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1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176151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0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116456</xdr:rowOff>
    </xdr:from>
    <xdr:to>
      <xdr:col>19</xdr:col>
      <xdr:colOff>38100</xdr:colOff>
      <xdr:row>37</xdr:row>
      <xdr:rowOff>218056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4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202833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2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136349</xdr:rowOff>
    </xdr:from>
    <xdr:to>
      <xdr:col>15</xdr:col>
      <xdr:colOff>101600</xdr:colOff>
      <xdr:row>37</xdr:row>
      <xdr:rowOff>237949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61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222726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34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2,921
211.63
4,351,444
4,265,899
58,856
2,412,028
4,354,433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15622</xdr:rowOff>
    </xdr:from>
    <xdr:to>
      <xdr:col>24</xdr:col>
      <xdr:colOff>63500</xdr:colOff>
      <xdr:row>36</xdr:row>
      <xdr:rowOff>30658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87822"/>
          <a:ext cx="8382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30658</xdr:rowOff>
    </xdr:from>
    <xdr:to>
      <xdr:col>19</xdr:col>
      <xdr:colOff>177800</xdr:colOff>
      <xdr:row>36</xdr:row>
      <xdr:rowOff>46408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02858"/>
          <a:ext cx="889000" cy="1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46408</xdr:rowOff>
    </xdr:from>
    <xdr:to>
      <xdr:col>15</xdr:col>
      <xdr:colOff>50800</xdr:colOff>
      <xdr:row>36</xdr:row>
      <xdr:rowOff>118002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218608"/>
          <a:ext cx="889000" cy="7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2370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118002</xdr:rowOff>
    </xdr:from>
    <xdr:to>
      <xdr:col>10</xdr:col>
      <xdr:colOff>114300</xdr:colOff>
      <xdr:row>36</xdr:row>
      <xdr:rowOff>133393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90202"/>
          <a:ext cx="8890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51999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65991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136272</xdr:rowOff>
    </xdr:from>
    <xdr:to>
      <xdr:col>24</xdr:col>
      <xdr:colOff>114300</xdr:colOff>
      <xdr:row>36</xdr:row>
      <xdr:rowOff>66422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3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159149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88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151308</xdr:rowOff>
    </xdr:from>
    <xdr:to>
      <xdr:col>20</xdr:col>
      <xdr:colOff>38100</xdr:colOff>
      <xdr:row>36</xdr:row>
      <xdr:rowOff>81458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97985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2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167058</xdr:rowOff>
    </xdr:from>
    <xdr:to>
      <xdr:col>15</xdr:col>
      <xdr:colOff>101600</xdr:colOff>
      <xdr:row>36</xdr:row>
      <xdr:rowOff>97208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113735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94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67202</xdr:rowOff>
    </xdr:from>
    <xdr:to>
      <xdr:col>10</xdr:col>
      <xdr:colOff>165100</xdr:colOff>
      <xdr:row>36</xdr:row>
      <xdr:rowOff>168802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3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13879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1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82593</xdr:rowOff>
    </xdr:from>
    <xdr:to>
      <xdr:col>6</xdr:col>
      <xdr:colOff>38100</xdr:colOff>
      <xdr:row>37</xdr:row>
      <xdr:rowOff>12743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29270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3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19909</xdr:rowOff>
    </xdr:from>
    <xdr:to>
      <xdr:col>24</xdr:col>
      <xdr:colOff>63500</xdr:colOff>
      <xdr:row>58</xdr:row>
      <xdr:rowOff>20128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964009"/>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19909</xdr:rowOff>
    </xdr:from>
    <xdr:to>
      <xdr:col>19</xdr:col>
      <xdr:colOff>177800</xdr:colOff>
      <xdr:row>58</xdr:row>
      <xdr:rowOff>56704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64009"/>
          <a:ext cx="889000" cy="3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52163</xdr:rowOff>
    </xdr:from>
    <xdr:to>
      <xdr:col>15</xdr:col>
      <xdr:colOff>50800</xdr:colOff>
      <xdr:row>58</xdr:row>
      <xdr:rowOff>56704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96263"/>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52163</xdr:rowOff>
    </xdr:from>
    <xdr:to>
      <xdr:col>10</xdr:col>
      <xdr:colOff>114300</xdr:colOff>
      <xdr:row>58</xdr:row>
      <xdr:rowOff>66587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96263"/>
          <a:ext cx="8890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140778</xdr:rowOff>
    </xdr:from>
    <xdr:to>
      <xdr:col>24</xdr:col>
      <xdr:colOff>114300</xdr:colOff>
      <xdr:row>58</xdr:row>
      <xdr:rowOff>70928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119205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140559</xdr:rowOff>
    </xdr:from>
    <xdr:to>
      <xdr:col>20</xdr:col>
      <xdr:colOff>38100</xdr:colOff>
      <xdr:row>58</xdr:row>
      <xdr:rowOff>70709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61836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5904</xdr:rowOff>
    </xdr:from>
    <xdr:to>
      <xdr:col>15</xdr:col>
      <xdr:colOff>101600</xdr:colOff>
      <xdr:row>58</xdr:row>
      <xdr:rowOff>107504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98631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4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1363</xdr:rowOff>
    </xdr:from>
    <xdr:to>
      <xdr:col>10</xdr:col>
      <xdr:colOff>165100</xdr:colOff>
      <xdr:row>58</xdr:row>
      <xdr:rowOff>102963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4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94090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3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15787</xdr:rowOff>
    </xdr:from>
    <xdr:to>
      <xdr:col>6</xdr:col>
      <xdr:colOff>38100</xdr:colOff>
      <xdr:row>58</xdr:row>
      <xdr:rowOff>117387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108514</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135471</xdr:rowOff>
    </xdr:from>
    <xdr:to>
      <xdr:col>24</xdr:col>
      <xdr:colOff>63500</xdr:colOff>
      <xdr:row>74</xdr:row>
      <xdr:rowOff>150890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822771"/>
          <a:ext cx="838200" cy="15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150890</xdr:rowOff>
    </xdr:from>
    <xdr:to>
      <xdr:col>19</xdr:col>
      <xdr:colOff>177800</xdr:colOff>
      <xdr:row>75</xdr:row>
      <xdr:rowOff>1786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838190"/>
          <a:ext cx="889000" cy="2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1786</xdr:rowOff>
    </xdr:from>
    <xdr:to>
      <xdr:col>15</xdr:col>
      <xdr:colOff>50800</xdr:colOff>
      <xdr:row>77</xdr:row>
      <xdr:rowOff>27417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860536"/>
          <a:ext cx="889000" cy="36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136660</xdr:rowOff>
    </xdr:from>
    <xdr:to>
      <xdr:col>10</xdr:col>
      <xdr:colOff>114300</xdr:colOff>
      <xdr:row>77</xdr:row>
      <xdr:rowOff>27417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995410"/>
          <a:ext cx="889000" cy="23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84671</xdr:rowOff>
    </xdr:from>
    <xdr:to>
      <xdr:col>24</xdr:col>
      <xdr:colOff>114300</xdr:colOff>
      <xdr:row>75</xdr:row>
      <xdr:rowOff>14821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7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107548</xdr:rowOff>
    </xdr:from>
    <xdr:ext cx="599010"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62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100090</xdr:rowOff>
    </xdr:from>
    <xdr:to>
      <xdr:col>20</xdr:col>
      <xdr:colOff>38100</xdr:colOff>
      <xdr:row>75</xdr:row>
      <xdr:rowOff>30240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46767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56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122436</xdr:rowOff>
    </xdr:from>
    <xdr:to>
      <xdr:col>15</xdr:col>
      <xdr:colOff>101600</xdr:colOff>
      <xdr:row>75</xdr:row>
      <xdr:rowOff>52586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80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69113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58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148067</xdr:rowOff>
    </xdr:from>
    <xdr:to>
      <xdr:col>10</xdr:col>
      <xdr:colOff>165100</xdr:colOff>
      <xdr:row>77</xdr:row>
      <xdr:rowOff>78217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94745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5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85860</xdr:rowOff>
    </xdr:from>
    <xdr:to>
      <xdr:col>6</xdr:col>
      <xdr:colOff>38100</xdr:colOff>
      <xdr:row>76</xdr:row>
      <xdr:rowOff>16010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94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32537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1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42751</xdr:rowOff>
    </xdr:from>
    <xdr:to>
      <xdr:col>24</xdr:col>
      <xdr:colOff>63500</xdr:colOff>
      <xdr:row>95</xdr:row>
      <xdr:rowOff>101493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330501"/>
          <a:ext cx="838200" cy="5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42751</xdr:rowOff>
    </xdr:from>
    <xdr:to>
      <xdr:col>19</xdr:col>
      <xdr:colOff>177800</xdr:colOff>
      <xdr:row>96</xdr:row>
      <xdr:rowOff>32471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330501"/>
          <a:ext cx="889000" cy="1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170363</xdr:rowOff>
    </xdr:from>
    <xdr:to>
      <xdr:col>15</xdr:col>
      <xdr:colOff>50800</xdr:colOff>
      <xdr:row>96</xdr:row>
      <xdr:rowOff>32471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019300" y="16458113"/>
          <a:ext cx="889000" cy="3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170363</xdr:rowOff>
    </xdr:from>
    <xdr:to>
      <xdr:col>10</xdr:col>
      <xdr:colOff>114300</xdr:colOff>
      <xdr:row>95</xdr:row>
      <xdr:rowOff>171414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458113"/>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81920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50693</xdr:rowOff>
    </xdr:from>
    <xdr:to>
      <xdr:col>24</xdr:col>
      <xdr:colOff>114300</xdr:colOff>
      <xdr:row>95</xdr:row>
      <xdr:rowOff>152293</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29120</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1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163401</xdr:rowOff>
    </xdr:from>
    <xdr:to>
      <xdr:col>20</xdr:col>
      <xdr:colOff>38100</xdr:colOff>
      <xdr:row>95</xdr:row>
      <xdr:rowOff>93551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27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84678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37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153121</xdr:rowOff>
    </xdr:from>
    <xdr:to>
      <xdr:col>15</xdr:col>
      <xdr:colOff>101600</xdr:colOff>
      <xdr:row>96</xdr:row>
      <xdr:rowOff>83271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74398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53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119563</xdr:rowOff>
    </xdr:from>
    <xdr:to>
      <xdr:col>10</xdr:col>
      <xdr:colOff>165100</xdr:colOff>
      <xdr:row>96</xdr:row>
      <xdr:rowOff>49713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66240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18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120614</xdr:rowOff>
    </xdr:from>
    <xdr:to>
      <xdr:col>6</xdr:col>
      <xdr:colOff>38100</xdr:colOff>
      <xdr:row>96</xdr:row>
      <xdr:rowOff>50764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0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67291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18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77751</xdr:rowOff>
    </xdr:from>
    <xdr:to>
      <xdr:col>55</xdr:col>
      <xdr:colOff>0</xdr:colOff>
      <xdr:row>37</xdr:row>
      <xdr:rowOff>108325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421401"/>
          <a:ext cx="838200" cy="3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21318</xdr:rowOff>
    </xdr:from>
    <xdr:to>
      <xdr:col>50</xdr:col>
      <xdr:colOff>114300</xdr:colOff>
      <xdr:row>37</xdr:row>
      <xdr:rowOff>108325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193518"/>
          <a:ext cx="889000" cy="2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21318</xdr:rowOff>
    </xdr:from>
    <xdr:to>
      <xdr:col>45</xdr:col>
      <xdr:colOff>177800</xdr:colOff>
      <xdr:row>37</xdr:row>
      <xdr:rowOff>144360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93518"/>
          <a:ext cx="889000" cy="29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135644</xdr:rowOff>
    </xdr:from>
    <xdr:to>
      <xdr:col>41</xdr:col>
      <xdr:colOff>50800</xdr:colOff>
      <xdr:row>37</xdr:row>
      <xdr:rowOff>144360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479294"/>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26951</xdr:rowOff>
    </xdr:from>
    <xdr:to>
      <xdr:col>55</xdr:col>
      <xdr:colOff>50800</xdr:colOff>
      <xdr:row>37</xdr:row>
      <xdr:rowOff>128551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7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5378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34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57525</xdr:rowOff>
    </xdr:from>
    <xdr:to>
      <xdr:col>50</xdr:col>
      <xdr:colOff>165100</xdr:colOff>
      <xdr:row>37</xdr:row>
      <xdr:rowOff>159125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0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150251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9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141968</xdr:rowOff>
    </xdr:from>
    <xdr:to>
      <xdr:col>46</xdr:col>
      <xdr:colOff>38100</xdr:colOff>
      <xdr:row>36</xdr:row>
      <xdr:rowOff>72118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63245</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3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93560</xdr:rowOff>
    </xdr:from>
    <xdr:to>
      <xdr:col>41</xdr:col>
      <xdr:colOff>101600</xdr:colOff>
      <xdr:row>38</xdr:row>
      <xdr:rowOff>23710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14836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29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84844</xdr:rowOff>
    </xdr:from>
    <xdr:to>
      <xdr:col>36</xdr:col>
      <xdr:colOff>165100</xdr:colOff>
      <xdr:row>38</xdr:row>
      <xdr:rowOff>14994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4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6121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521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55790</xdr:rowOff>
    </xdr:from>
    <xdr:to>
      <xdr:col>55</xdr:col>
      <xdr:colOff>0</xdr:colOff>
      <xdr:row>57</xdr:row>
      <xdr:rowOff>103716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28440"/>
          <a:ext cx="838200" cy="4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55790</xdr:rowOff>
    </xdr:from>
    <xdr:to>
      <xdr:col>50</xdr:col>
      <xdr:colOff>114300</xdr:colOff>
      <xdr:row>57</xdr:row>
      <xdr:rowOff>96851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828440"/>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77629</xdr:rowOff>
    </xdr:from>
    <xdr:to>
      <xdr:col>45</xdr:col>
      <xdr:colOff>177800</xdr:colOff>
      <xdr:row>57</xdr:row>
      <xdr:rowOff>96851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7861300" y="9850279"/>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77629</xdr:rowOff>
    </xdr:from>
    <xdr:to>
      <xdr:col>41</xdr:col>
      <xdr:colOff>50800</xdr:colOff>
      <xdr:row>57</xdr:row>
      <xdr:rowOff>104648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50279"/>
          <a:ext cx="889000" cy="2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52916</xdr:rowOff>
    </xdr:from>
    <xdr:to>
      <xdr:col>55</xdr:col>
      <xdr:colOff>50800</xdr:colOff>
      <xdr:row>57</xdr:row>
      <xdr:rowOff>154516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82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139293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4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4990</xdr:rowOff>
    </xdr:from>
    <xdr:to>
      <xdr:col>50</xdr:col>
      <xdr:colOff>165100</xdr:colOff>
      <xdr:row>57</xdr:row>
      <xdr:rowOff>106590</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97717</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7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46051</xdr:rowOff>
    </xdr:from>
    <xdr:to>
      <xdr:col>46</xdr:col>
      <xdr:colOff>38100</xdr:colOff>
      <xdr:row>57</xdr:row>
      <xdr:rowOff>147651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81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138778</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911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26829</xdr:rowOff>
    </xdr:from>
    <xdr:to>
      <xdr:col>41</xdr:col>
      <xdr:colOff>101600</xdr:colOff>
      <xdr:row>57</xdr:row>
      <xdr:rowOff>128429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9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119556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89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53848</xdr:rowOff>
    </xdr:from>
    <xdr:to>
      <xdr:col>36</xdr:col>
      <xdr:colOff>165100</xdr:colOff>
      <xdr:row>57</xdr:row>
      <xdr:rowOff>155448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82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146575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91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18867</xdr:rowOff>
    </xdr:from>
    <xdr:to>
      <xdr:col>55</xdr:col>
      <xdr:colOff>0</xdr:colOff>
      <xdr:row>78</xdr:row>
      <xdr:rowOff>22075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91967"/>
          <a:ext cx="838200" cy="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9913</xdr:rowOff>
    </xdr:from>
    <xdr:to>
      <xdr:col>50</xdr:col>
      <xdr:colOff>114300</xdr:colOff>
      <xdr:row>78</xdr:row>
      <xdr:rowOff>22075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83013"/>
          <a:ext cx="889000" cy="12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165294</xdr:rowOff>
    </xdr:from>
    <xdr:to>
      <xdr:col>45</xdr:col>
      <xdr:colOff>177800</xdr:colOff>
      <xdr:row>78</xdr:row>
      <xdr:rowOff>9913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66944"/>
          <a:ext cx="889000" cy="1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165294</xdr:rowOff>
    </xdr:from>
    <xdr:to>
      <xdr:col>41</xdr:col>
      <xdr:colOff>50800</xdr:colOff>
      <xdr:row>78</xdr:row>
      <xdr:rowOff>11418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66944"/>
          <a:ext cx="8890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139517</xdr:rowOff>
    </xdr:from>
    <xdr:to>
      <xdr:col>55</xdr:col>
      <xdr:colOff>50800</xdr:colOff>
      <xdr:row>78</xdr:row>
      <xdr:rowOff>69667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4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79822</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142725</xdr:rowOff>
    </xdr:from>
    <xdr:to>
      <xdr:col>50</xdr:col>
      <xdr:colOff>165100</xdr:colOff>
      <xdr:row>78</xdr:row>
      <xdr:rowOff>72875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64002</xdr:rowOff>
    </xdr:from>
    <xdr:ext cx="469744"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04428" y="1343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130563</xdr:rowOff>
    </xdr:from>
    <xdr:to>
      <xdr:col>46</xdr:col>
      <xdr:colOff>38100</xdr:colOff>
      <xdr:row>78</xdr:row>
      <xdr:rowOff>60713</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3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51840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1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35771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132068</xdr:rowOff>
    </xdr:from>
    <xdr:to>
      <xdr:col>36</xdr:col>
      <xdr:colOff>165100</xdr:colOff>
      <xdr:row>78</xdr:row>
      <xdr:rowOff>62218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53345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18368</xdr:rowOff>
    </xdr:from>
    <xdr:to>
      <xdr:col>55</xdr:col>
      <xdr:colOff>0</xdr:colOff>
      <xdr:row>97</xdr:row>
      <xdr:rowOff>140323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649018"/>
          <a:ext cx="838200" cy="12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53413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12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18368</xdr:rowOff>
    </xdr:from>
    <xdr:to>
      <xdr:col>50</xdr:col>
      <xdr:colOff>114300</xdr:colOff>
      <xdr:row>98</xdr:row>
      <xdr:rowOff>13900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8750300" y="16649018"/>
          <a:ext cx="889000" cy="16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3228</xdr:rowOff>
    </xdr:from>
    <xdr:to>
      <xdr:col>45</xdr:col>
      <xdr:colOff>177800</xdr:colOff>
      <xdr:row>98</xdr:row>
      <xdr:rowOff>13900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805328"/>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111954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3228</xdr:rowOff>
    </xdr:from>
    <xdr:to>
      <xdr:col>41</xdr:col>
      <xdr:colOff>50800</xdr:colOff>
      <xdr:row>98</xdr:row>
      <xdr:rowOff>28749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805328"/>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18032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89523</xdr:rowOff>
    </xdr:from>
    <xdr:to>
      <xdr:col>55</xdr:col>
      <xdr:colOff>50800</xdr:colOff>
      <xdr:row>98</xdr:row>
      <xdr:rowOff>19673</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67950</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9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139018</xdr:rowOff>
    </xdr:from>
    <xdr:to>
      <xdr:col>50</xdr:col>
      <xdr:colOff>165100</xdr:colOff>
      <xdr:row>97</xdr:row>
      <xdr:rowOff>69168</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5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85695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7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134550</xdr:rowOff>
    </xdr:from>
    <xdr:to>
      <xdr:col>46</xdr:col>
      <xdr:colOff>38100</xdr:colOff>
      <xdr:row>98</xdr:row>
      <xdr:rowOff>64700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55827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85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123878</xdr:rowOff>
    </xdr:from>
    <xdr:to>
      <xdr:col>41</xdr:col>
      <xdr:colOff>101600</xdr:colOff>
      <xdr:row>98</xdr:row>
      <xdr:rowOff>54028</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5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45155</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149399</xdr:rowOff>
    </xdr:from>
    <xdr:to>
      <xdr:col>36</xdr:col>
      <xdr:colOff>165100</xdr:colOff>
      <xdr:row>98</xdr:row>
      <xdr:rowOff>79549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8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70676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87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1568</xdr:rowOff>
    </xdr:from>
    <xdr:to>
      <xdr:col>85</xdr:col>
      <xdr:colOff>127000</xdr:colOff>
      <xdr:row>39</xdr:row>
      <xdr:rowOff>30266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88118"/>
          <a:ext cx="838200" cy="2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131924</xdr:rowOff>
    </xdr:from>
    <xdr:to>
      <xdr:col>81</xdr:col>
      <xdr:colOff>50800</xdr:colOff>
      <xdr:row>39</xdr:row>
      <xdr:rowOff>1568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47024"/>
          <a:ext cx="889000" cy="4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108355</xdr:rowOff>
    </xdr:from>
    <xdr:to>
      <xdr:col>76</xdr:col>
      <xdr:colOff>114300</xdr:colOff>
      <xdr:row>38</xdr:row>
      <xdr:rowOff>131924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452005"/>
          <a:ext cx="889000" cy="19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108355</xdr:rowOff>
    </xdr:from>
    <xdr:to>
      <xdr:col>71</xdr:col>
      <xdr:colOff>177800</xdr:colOff>
      <xdr:row>38</xdr:row>
      <xdr:rowOff>126005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452005"/>
          <a:ext cx="889000" cy="1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150916</xdr:rowOff>
    </xdr:from>
    <xdr:to>
      <xdr:col>85</xdr:col>
      <xdr:colOff>177800</xdr:colOff>
      <xdr:row>39</xdr:row>
      <xdr:rowOff>81066</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6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122218</xdr:rowOff>
    </xdr:from>
    <xdr:to>
      <xdr:col>81</xdr:col>
      <xdr:colOff>101600</xdr:colOff>
      <xdr:row>39</xdr:row>
      <xdr:rowOff>52368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43495</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3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81124</xdr:rowOff>
    </xdr:from>
    <xdr:to>
      <xdr:col>76</xdr:col>
      <xdr:colOff>165100</xdr:colOff>
      <xdr:row>39</xdr:row>
      <xdr:rowOff>11274</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9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27801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7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57555</xdr:rowOff>
    </xdr:from>
    <xdr:to>
      <xdr:col>72</xdr:col>
      <xdr:colOff>38100</xdr:colOff>
      <xdr:row>37</xdr:row>
      <xdr:rowOff>159155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0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36</xdr:row>
      <xdr:rowOff>4232</xdr:rowOff>
    </xdr:from>
    <xdr:ext cx="59901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03795" y="617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75205</xdr:rowOff>
    </xdr:from>
    <xdr:to>
      <xdr:col>67</xdr:col>
      <xdr:colOff>101600</xdr:colOff>
      <xdr:row>39</xdr:row>
      <xdr:rowOff>5355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59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21882</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36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26363</xdr:rowOff>
    </xdr:from>
    <xdr:to>
      <xdr:col>85</xdr:col>
      <xdr:colOff>127000</xdr:colOff>
      <xdr:row>77</xdr:row>
      <xdr:rowOff>64444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28013"/>
          <a:ext cx="8382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90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64444</xdr:rowOff>
    </xdr:from>
    <xdr:to>
      <xdr:col>81</xdr:col>
      <xdr:colOff>50800</xdr:colOff>
      <xdr:row>77</xdr:row>
      <xdr:rowOff>97462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66094"/>
          <a:ext cx="8890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97462</xdr:rowOff>
    </xdr:from>
    <xdr:to>
      <xdr:col>76</xdr:col>
      <xdr:colOff>114300</xdr:colOff>
      <xdr:row>77</xdr:row>
      <xdr:rowOff>122901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99112"/>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143234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122901</xdr:rowOff>
    </xdr:from>
    <xdr:to>
      <xdr:col>71</xdr:col>
      <xdr:colOff>177800</xdr:colOff>
      <xdr:row>77</xdr:row>
      <xdr:rowOff>143821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324551"/>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147013</xdr:rowOff>
    </xdr:from>
    <xdr:to>
      <xdr:col>85</xdr:col>
      <xdr:colOff>177800</xdr:colOff>
      <xdr:row>77</xdr:row>
      <xdr:rowOff>77163</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7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169890</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028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13644</xdr:rowOff>
    </xdr:from>
    <xdr:to>
      <xdr:col>81</xdr:col>
      <xdr:colOff>101600</xdr:colOff>
      <xdr:row>77</xdr:row>
      <xdr:rowOff>115244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1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131771</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9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46662</xdr:rowOff>
    </xdr:from>
    <xdr:to>
      <xdr:col>76</xdr:col>
      <xdr:colOff>165100</xdr:colOff>
      <xdr:row>77</xdr:row>
      <xdr:rowOff>148262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4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164789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023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72101</xdr:rowOff>
    </xdr:from>
    <xdr:to>
      <xdr:col>72</xdr:col>
      <xdr:colOff>38100</xdr:colOff>
      <xdr:row>78</xdr:row>
      <xdr:rowOff>2251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7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164828</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6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93021</xdr:rowOff>
    </xdr:from>
    <xdr:to>
      <xdr:col>67</xdr:col>
      <xdr:colOff>101600</xdr:colOff>
      <xdr:row>78</xdr:row>
      <xdr:rowOff>23171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9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14298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38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167221</xdr:rowOff>
    </xdr:from>
    <xdr:to>
      <xdr:col>85</xdr:col>
      <xdr:colOff>127000</xdr:colOff>
      <xdr:row>98</xdr:row>
      <xdr:rowOff>33074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97871"/>
          <a:ext cx="838200" cy="3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167221</xdr:rowOff>
    </xdr:from>
    <xdr:to>
      <xdr:col>81</xdr:col>
      <xdr:colOff>50800</xdr:colOff>
      <xdr:row>98</xdr:row>
      <xdr:rowOff>84556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97871"/>
          <a:ext cx="889000" cy="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50633</xdr:rowOff>
    </xdr:from>
    <xdr:to>
      <xdr:col>76</xdr:col>
      <xdr:colOff>114300</xdr:colOff>
      <xdr:row>98</xdr:row>
      <xdr:rowOff>84556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852733"/>
          <a:ext cx="889000" cy="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50633</xdr:rowOff>
    </xdr:from>
    <xdr:to>
      <xdr:col>71</xdr:col>
      <xdr:colOff>177800</xdr:colOff>
      <xdr:row>98</xdr:row>
      <xdr:rowOff>107505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52733"/>
          <a:ext cx="889000" cy="5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153724</xdr:rowOff>
    </xdr:from>
    <xdr:to>
      <xdr:col>85</xdr:col>
      <xdr:colOff>177800</xdr:colOff>
      <xdr:row>98</xdr:row>
      <xdr:rowOff>83874</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8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116421</xdr:rowOff>
    </xdr:from>
    <xdr:to>
      <xdr:col>81</xdr:col>
      <xdr:colOff>101600</xdr:colOff>
      <xdr:row>98</xdr:row>
      <xdr:rowOff>46571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63098</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52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33756</xdr:rowOff>
    </xdr:from>
    <xdr:to>
      <xdr:col>76</xdr:col>
      <xdr:colOff>165100</xdr:colOff>
      <xdr:row>98</xdr:row>
      <xdr:rowOff>135356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3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126483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2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171283</xdr:rowOff>
    </xdr:from>
    <xdr:to>
      <xdr:col>72</xdr:col>
      <xdr:colOff>38100</xdr:colOff>
      <xdr:row>98</xdr:row>
      <xdr:rowOff>101433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0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117960</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7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56705</xdr:rowOff>
    </xdr:from>
    <xdr:to>
      <xdr:col>67</xdr:col>
      <xdr:colOff>101600</xdr:colOff>
      <xdr:row>98</xdr:row>
      <xdr:rowOff>158305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5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149432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5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151085</xdr:rowOff>
    </xdr:from>
    <xdr:to>
      <xdr:col>116</xdr:col>
      <xdr:colOff>63500</xdr:colOff>
      <xdr:row>58</xdr:row>
      <xdr:rowOff>153027</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095185"/>
          <a:ext cx="838200" cy="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82704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10026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153027</xdr:rowOff>
    </xdr:from>
    <xdr:to>
      <xdr:col>111</xdr:col>
      <xdr:colOff>177800</xdr:colOff>
      <xdr:row>58</xdr:row>
      <xdr:rowOff>154590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097127"/>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25638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1014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154590</xdr:rowOff>
    </xdr:from>
    <xdr:to>
      <xdr:col>107</xdr:col>
      <xdr:colOff>50800</xdr:colOff>
      <xdr:row>58</xdr:row>
      <xdr:rowOff>155808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098690"/>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155808</xdr:rowOff>
    </xdr:from>
    <xdr:to>
      <xdr:col>102</xdr:col>
      <xdr:colOff>114300</xdr:colOff>
      <xdr:row>58</xdr:row>
      <xdr:rowOff>157500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099908"/>
          <a:ext cx="8890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100285</xdr:rowOff>
    </xdr:from>
    <xdr:to>
      <xdr:col>116</xdr:col>
      <xdr:colOff>114300</xdr:colOff>
      <xdr:row>59</xdr:row>
      <xdr:rowOff>30435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59662</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102227</xdr:rowOff>
    </xdr:from>
    <xdr:to>
      <xdr:col>112</xdr:col>
      <xdr:colOff>38100</xdr:colOff>
      <xdr:row>59</xdr:row>
      <xdr:rowOff>32377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4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48904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982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103790</xdr:rowOff>
    </xdr:from>
    <xdr:to>
      <xdr:col>107</xdr:col>
      <xdr:colOff>101600</xdr:colOff>
      <xdr:row>59</xdr:row>
      <xdr:rowOff>33940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25067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4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105008</xdr:rowOff>
    </xdr:from>
    <xdr:to>
      <xdr:col>102</xdr:col>
      <xdr:colOff>165100</xdr:colOff>
      <xdr:row>59</xdr:row>
      <xdr:rowOff>35158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26285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106700</xdr:rowOff>
    </xdr:from>
    <xdr:to>
      <xdr:col>98</xdr:col>
      <xdr:colOff>38100</xdr:colOff>
      <xdr:row>59</xdr:row>
      <xdr:rowOff>36850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5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27977</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4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156029</xdr:rowOff>
    </xdr:from>
    <xdr:to>
      <xdr:col>116</xdr:col>
      <xdr:colOff>63500</xdr:colOff>
      <xdr:row>76</xdr:row>
      <xdr:rowOff>165962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86229"/>
          <a:ext cx="8382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128251</xdr:rowOff>
    </xdr:from>
    <xdr:to>
      <xdr:col>111</xdr:col>
      <xdr:colOff>177800</xdr:colOff>
      <xdr:row>76</xdr:row>
      <xdr:rowOff>165962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158451"/>
          <a:ext cx="889000" cy="3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128251</xdr:rowOff>
    </xdr:from>
    <xdr:to>
      <xdr:col>107</xdr:col>
      <xdr:colOff>50800</xdr:colOff>
      <xdr:row>76</xdr:row>
      <xdr:rowOff>153423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158451"/>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153423</xdr:rowOff>
    </xdr:from>
    <xdr:to>
      <xdr:col>102</xdr:col>
      <xdr:colOff>114300</xdr:colOff>
      <xdr:row>77</xdr:row>
      <xdr:rowOff>6690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83623"/>
          <a:ext cx="889000" cy="2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105229</xdr:rowOff>
    </xdr:from>
    <xdr:to>
      <xdr:col>116</xdr:col>
      <xdr:colOff>114300</xdr:colOff>
      <xdr:row>77</xdr:row>
      <xdr:rowOff>35379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3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83656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11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115162</xdr:rowOff>
    </xdr:from>
    <xdr:to>
      <xdr:col>112</xdr:col>
      <xdr:colOff>38100</xdr:colOff>
      <xdr:row>77</xdr:row>
      <xdr:rowOff>45312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1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36439</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23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77451</xdr:rowOff>
    </xdr:from>
    <xdr:to>
      <xdr:col>107</xdr:col>
      <xdr:colOff>101600</xdr:colOff>
      <xdr:row>77</xdr:row>
      <xdr:rowOff>7601</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0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24128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102623</xdr:rowOff>
    </xdr:from>
    <xdr:to>
      <xdr:col>102</xdr:col>
      <xdr:colOff>165100</xdr:colOff>
      <xdr:row>77</xdr:row>
      <xdr:rowOff>32773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3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23900</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22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127340</xdr:rowOff>
    </xdr:from>
    <xdr:to>
      <xdr:col>98</xdr:col>
      <xdr:colOff>38100</xdr:colOff>
      <xdr:row>77</xdr:row>
      <xdr:rowOff>57490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5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48617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1,451</a:t>
          </a:r>
          <a:r>
            <a:rPr kumimoji="1" lang="ja-JP" altLang="ja-JP" sz="1100">
              <a:solidFill>
                <a:schemeClr val="dk1"/>
              </a:solidFill>
              <a:effectLst/>
              <a:latin typeface="+mn-lt"/>
              <a:ea typeface="+mn-ea"/>
              <a:cs typeface="+mn-cs"/>
            </a:rPr>
            <a:t>千円となっている。主な構成項目である人件費は、住民一人当たり</a:t>
          </a:r>
          <a:r>
            <a:rPr kumimoji="1" lang="en-US" altLang="ja-JP" sz="1100">
              <a:solidFill>
                <a:schemeClr val="dk1"/>
              </a:solidFill>
              <a:effectLst/>
              <a:latin typeface="+mn-lt"/>
              <a:ea typeface="+mn-ea"/>
              <a:cs typeface="+mn-cs"/>
            </a:rPr>
            <a:t>285,133</a:t>
          </a:r>
          <a:r>
            <a:rPr kumimoji="1" lang="ja-JP" altLang="ja-JP" sz="1100">
              <a:solidFill>
                <a:schemeClr val="dk1"/>
              </a:solidFill>
              <a:effectLst/>
              <a:latin typeface="+mn-lt"/>
              <a:ea typeface="+mn-ea"/>
              <a:cs typeface="+mn-cs"/>
            </a:rPr>
            <a:t>円で、前年度と比較し</a:t>
          </a:r>
          <a:r>
            <a:rPr kumimoji="1" lang="en-US" altLang="ja-JP" sz="1100">
              <a:solidFill>
                <a:schemeClr val="dk1"/>
              </a:solidFill>
              <a:effectLst/>
              <a:latin typeface="+mn-lt"/>
              <a:ea typeface="+mn-ea"/>
              <a:cs typeface="+mn-cs"/>
            </a:rPr>
            <a:t>7,893</a:t>
          </a:r>
          <a:r>
            <a:rPr kumimoji="1" lang="ja-JP" altLang="ja-JP" sz="1100">
              <a:solidFill>
                <a:schemeClr val="dk1"/>
              </a:solidFill>
              <a:effectLst/>
              <a:latin typeface="+mn-lt"/>
              <a:ea typeface="+mn-ea"/>
              <a:cs typeface="+mn-cs"/>
            </a:rPr>
            <a:t>円増加しており、類似団体と比較すると</a:t>
          </a:r>
          <a:r>
            <a:rPr kumimoji="1" lang="en-US" altLang="ja-JP" sz="1100">
              <a:solidFill>
                <a:schemeClr val="dk1"/>
              </a:solidFill>
              <a:effectLst/>
              <a:latin typeface="+mn-lt"/>
              <a:ea typeface="+mn-ea"/>
              <a:cs typeface="+mn-cs"/>
            </a:rPr>
            <a:t>45,330</a:t>
          </a:r>
          <a:r>
            <a:rPr kumimoji="1" lang="ja-JP" altLang="ja-JP" sz="1100">
              <a:solidFill>
                <a:schemeClr val="dk1"/>
              </a:solidFill>
              <a:effectLst/>
              <a:latin typeface="+mn-lt"/>
              <a:ea typeface="+mn-ea"/>
              <a:cs typeface="+mn-cs"/>
            </a:rPr>
            <a:t>円上回っている。これは、へき地診療所特別会計が普通会計に含まれ</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ことから、医師や看護師等に係る分が影響している。維持補修費は、本村が全国屈指の豪雪地であり、例年除排雪費用に多額の費用を投じており、住民一人当たりの金額は</a:t>
          </a:r>
          <a:r>
            <a:rPr kumimoji="1" lang="en-US" altLang="ja-JP" sz="1100">
              <a:solidFill>
                <a:schemeClr val="dk1"/>
              </a:solidFill>
              <a:effectLst/>
              <a:latin typeface="+mn-lt"/>
              <a:ea typeface="+mn-ea"/>
              <a:cs typeface="+mn-cs"/>
            </a:rPr>
            <a:t>100,740</a:t>
          </a:r>
          <a:r>
            <a:rPr kumimoji="1" lang="ja-JP" altLang="ja-JP" sz="1100">
              <a:solidFill>
                <a:schemeClr val="dk1"/>
              </a:solidFill>
              <a:effectLst/>
              <a:latin typeface="+mn-lt"/>
              <a:ea typeface="+mn-ea"/>
              <a:cs typeface="+mn-cs"/>
            </a:rPr>
            <a:t>円となっており、類似団体と比較し</a:t>
          </a:r>
          <a:r>
            <a:rPr kumimoji="1" lang="en-US" altLang="ja-JP" sz="1100">
              <a:solidFill>
                <a:schemeClr val="dk1"/>
              </a:solidFill>
              <a:effectLst/>
              <a:latin typeface="+mn-lt"/>
              <a:ea typeface="+mn-ea"/>
              <a:cs typeface="+mn-cs"/>
            </a:rPr>
            <a:t>61,657</a:t>
          </a:r>
          <a:r>
            <a:rPr kumimoji="1" lang="ja-JP" altLang="ja-JP" sz="1100">
              <a:solidFill>
                <a:schemeClr val="dk1"/>
              </a:solidFill>
              <a:effectLst/>
              <a:latin typeface="+mn-lt"/>
              <a:ea typeface="+mn-ea"/>
              <a:cs typeface="+mn-cs"/>
            </a:rPr>
            <a:t>円上回っている。公債費は、令和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年度では前年度と比較</a:t>
          </a:r>
          <a:r>
            <a:rPr kumimoji="1" lang="ja-JP" altLang="en-US"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19,991</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189,495</a:t>
          </a:r>
          <a:r>
            <a:rPr kumimoji="1" lang="ja-JP" altLang="ja-JP" sz="1100">
              <a:solidFill>
                <a:schemeClr val="dk1"/>
              </a:solidFill>
              <a:effectLst/>
              <a:latin typeface="+mn-lt"/>
              <a:ea typeface="+mn-ea"/>
              <a:cs typeface="+mn-cs"/>
            </a:rPr>
            <a:t>円となり、今後も大規模事業の償還が控えており、増加していくと見込んでいる。積立金は、庁舎建設に備え公共施設等整備振興基金の積み立てを行った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、ふるさと納税の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により、大蔵村ふるさと応援基金への積み立てが</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a:t>
          </a:r>
          <a:r>
            <a:rPr kumimoji="1" lang="en-US" altLang="ja-JP" sz="1100">
              <a:solidFill>
                <a:schemeClr val="dk1"/>
              </a:solidFill>
              <a:effectLst/>
              <a:latin typeface="+mn-lt"/>
              <a:ea typeface="+mn-ea"/>
              <a:cs typeface="+mn-cs"/>
            </a:rPr>
            <a:t>116,607</a:t>
          </a:r>
          <a:r>
            <a:rPr kumimoji="1" lang="ja-JP" altLang="ja-JP" sz="1100">
              <a:solidFill>
                <a:schemeClr val="dk1"/>
              </a:solidFill>
              <a:effectLst/>
              <a:latin typeface="+mn-lt"/>
              <a:ea typeface="+mn-ea"/>
              <a:cs typeface="+mn-cs"/>
            </a:rPr>
            <a:t>円となっている。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山形県大蔵村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2,939
2,921
211.63
4,351,444
4,265,899
58,856
2,412,028
4,354,433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149987</xdr:rowOff>
    </xdr:from>
    <xdr:to>
      <xdr:col>24</xdr:col>
      <xdr:colOff>63500</xdr:colOff>
      <xdr:row>36</xdr:row>
      <xdr:rowOff>163322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22187"/>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163322</xdr:rowOff>
    </xdr:from>
    <xdr:to>
      <xdr:col>19</xdr:col>
      <xdr:colOff>177800</xdr:colOff>
      <xdr:row>36</xdr:row>
      <xdr:rowOff>168751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35522"/>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159969</xdr:rowOff>
    </xdr:from>
    <xdr:to>
      <xdr:col>15</xdr:col>
      <xdr:colOff>50800</xdr:colOff>
      <xdr:row>36</xdr:row>
      <xdr:rowOff>168751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32169"/>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159969</xdr:rowOff>
    </xdr:from>
    <xdr:to>
      <xdr:col>10</xdr:col>
      <xdr:colOff>114300</xdr:colOff>
      <xdr:row>36</xdr:row>
      <xdr:rowOff>165913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32169"/>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99187</xdr:rowOff>
    </xdr:from>
    <xdr:to>
      <xdr:col>24</xdr:col>
      <xdr:colOff>114300</xdr:colOff>
      <xdr:row>37</xdr:row>
      <xdr:rowOff>29337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122064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112522</xdr:rowOff>
    </xdr:from>
    <xdr:to>
      <xdr:col>20</xdr:col>
      <xdr:colOff>38100</xdr:colOff>
      <xdr:row>37</xdr:row>
      <xdr:rowOff>42672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8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59199</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5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117951</xdr:rowOff>
    </xdr:from>
    <xdr:to>
      <xdr:col>15</xdr:col>
      <xdr:colOff>101600</xdr:colOff>
      <xdr:row>37</xdr:row>
      <xdr:rowOff>48101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9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64628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109169</xdr:rowOff>
    </xdr:from>
    <xdr:to>
      <xdr:col>10</xdr:col>
      <xdr:colOff>165100</xdr:colOff>
      <xdr:row>37</xdr:row>
      <xdr:rowOff>39319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55846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115113</xdr:rowOff>
    </xdr:from>
    <xdr:to>
      <xdr:col>6</xdr:col>
      <xdr:colOff>38100</xdr:colOff>
      <xdr:row>37</xdr:row>
      <xdr:rowOff>45263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8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61790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6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133607</xdr:rowOff>
    </xdr:from>
    <xdr:to>
      <xdr:col>24</xdr:col>
      <xdr:colOff>63500</xdr:colOff>
      <xdr:row>57</xdr:row>
      <xdr:rowOff>140730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06257"/>
          <a:ext cx="8382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120682</xdr:rowOff>
    </xdr:from>
    <xdr:to>
      <xdr:col>19</xdr:col>
      <xdr:colOff>177800</xdr:colOff>
      <xdr:row>57</xdr:row>
      <xdr:rowOff>133607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93332"/>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120682</xdr:rowOff>
    </xdr:from>
    <xdr:to>
      <xdr:col>15</xdr:col>
      <xdr:colOff>50800</xdr:colOff>
      <xdr:row>57</xdr:row>
      <xdr:rowOff>166706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93332"/>
          <a:ext cx="8890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166706</xdr:rowOff>
    </xdr:from>
    <xdr:to>
      <xdr:col>10</xdr:col>
      <xdr:colOff>114300</xdr:colOff>
      <xdr:row>58</xdr:row>
      <xdr:rowOff>60034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39356"/>
          <a:ext cx="889000" cy="6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42016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89930</xdr:rowOff>
    </xdr:from>
    <xdr:to>
      <xdr:col>24</xdr:col>
      <xdr:colOff>114300</xdr:colOff>
      <xdr:row>58</xdr:row>
      <xdr:rowOff>20080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68357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41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82807</xdr:rowOff>
    </xdr:from>
    <xdr:to>
      <xdr:col>20</xdr:col>
      <xdr:colOff>38100</xdr:colOff>
      <xdr:row>58</xdr:row>
      <xdr:rowOff>12957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5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4084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94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69882</xdr:rowOff>
    </xdr:from>
    <xdr:to>
      <xdr:col>15</xdr:col>
      <xdr:colOff>101600</xdr:colOff>
      <xdr:row>58</xdr:row>
      <xdr:rowOff>32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162609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115906</xdr:rowOff>
    </xdr:from>
    <xdr:to>
      <xdr:col>10</xdr:col>
      <xdr:colOff>165100</xdr:colOff>
      <xdr:row>58</xdr:row>
      <xdr:rowOff>46056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62583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6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9234</xdr:rowOff>
    </xdr:from>
    <xdr:to>
      <xdr:col>6</xdr:col>
      <xdr:colOff>38100</xdr:colOff>
      <xdr:row>58</xdr:row>
      <xdr:rowOff>110834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101961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4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108029</xdr:rowOff>
    </xdr:from>
    <xdr:to>
      <xdr:col>24</xdr:col>
      <xdr:colOff>63500</xdr:colOff>
      <xdr:row>77</xdr:row>
      <xdr:rowOff>114936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309679"/>
          <a:ext cx="838200" cy="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114936</xdr:rowOff>
    </xdr:from>
    <xdr:to>
      <xdr:col>19</xdr:col>
      <xdr:colOff>177800</xdr:colOff>
      <xdr:row>77</xdr:row>
      <xdr:rowOff>160277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6586"/>
          <a:ext cx="889000" cy="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160277</xdr:rowOff>
    </xdr:from>
    <xdr:to>
      <xdr:col>15</xdr:col>
      <xdr:colOff>50800</xdr:colOff>
      <xdr:row>78</xdr:row>
      <xdr:rowOff>37288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1927"/>
          <a:ext cx="889000" cy="4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37288</xdr:rowOff>
    </xdr:from>
    <xdr:to>
      <xdr:col>10</xdr:col>
      <xdr:colOff>114300</xdr:colOff>
      <xdr:row>78</xdr:row>
      <xdr:rowOff>67256</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10388"/>
          <a:ext cx="8890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57229</xdr:rowOff>
    </xdr:from>
    <xdr:to>
      <xdr:col>24</xdr:col>
      <xdr:colOff>114300</xdr:colOff>
      <xdr:row>77</xdr:row>
      <xdr:rowOff>158829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5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35656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3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64136</xdr:rowOff>
    </xdr:from>
    <xdr:to>
      <xdr:col>20</xdr:col>
      <xdr:colOff>38100</xdr:colOff>
      <xdr:row>77</xdr:row>
      <xdr:rowOff>165736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156863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35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109477</xdr:rowOff>
    </xdr:from>
    <xdr:to>
      <xdr:col>15</xdr:col>
      <xdr:colOff>101600</xdr:colOff>
      <xdr:row>78</xdr:row>
      <xdr:rowOff>39627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30754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40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157938</xdr:rowOff>
    </xdr:from>
    <xdr:to>
      <xdr:col>10</xdr:col>
      <xdr:colOff>165100</xdr:colOff>
      <xdr:row>78</xdr:row>
      <xdr:rowOff>88088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79215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45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16456</xdr:rowOff>
    </xdr:from>
    <xdr:to>
      <xdr:col>6</xdr:col>
      <xdr:colOff>38100</xdr:colOff>
      <xdr:row>78</xdr:row>
      <xdr:rowOff>118056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109183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82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139596</xdr:rowOff>
    </xdr:from>
    <xdr:to>
      <xdr:col>24</xdr:col>
      <xdr:colOff>63500</xdr:colOff>
      <xdr:row>96</xdr:row>
      <xdr:rowOff>149389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598796"/>
          <a:ext cx="838200" cy="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98959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5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139596</xdr:rowOff>
    </xdr:from>
    <xdr:to>
      <xdr:col>19</xdr:col>
      <xdr:colOff>177800</xdr:colOff>
      <xdr:row>96</xdr:row>
      <xdr:rowOff>164337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598796"/>
          <a:ext cx="889000" cy="2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164337</xdr:rowOff>
    </xdr:from>
    <xdr:to>
      <xdr:col>15</xdr:col>
      <xdr:colOff>50800</xdr:colOff>
      <xdr:row>97</xdr:row>
      <xdr:rowOff>20427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23537"/>
          <a:ext cx="889000" cy="2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69423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20427</xdr:rowOff>
    </xdr:from>
    <xdr:to>
      <xdr:col>10</xdr:col>
      <xdr:colOff>114300</xdr:colOff>
      <xdr:row>97</xdr:row>
      <xdr:rowOff>35824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651077"/>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115169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143418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98589</xdr:rowOff>
    </xdr:from>
    <xdr:to>
      <xdr:col>24</xdr:col>
      <xdr:colOff>114300</xdr:colOff>
      <xdr:row>97</xdr:row>
      <xdr:rowOff>28739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5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121466</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0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88796</xdr:rowOff>
    </xdr:from>
    <xdr:to>
      <xdr:col>20</xdr:col>
      <xdr:colOff>38100</xdr:colOff>
      <xdr:row>97</xdr:row>
      <xdr:rowOff>18946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4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35473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2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113537</xdr:rowOff>
    </xdr:from>
    <xdr:to>
      <xdr:col>15</xdr:col>
      <xdr:colOff>101600</xdr:colOff>
      <xdr:row>97</xdr:row>
      <xdr:rowOff>43687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60214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34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141077</xdr:rowOff>
    </xdr:from>
    <xdr:to>
      <xdr:col>10</xdr:col>
      <xdr:colOff>165100</xdr:colOff>
      <xdr:row>97</xdr:row>
      <xdr:rowOff>71227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87754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37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156474</xdr:rowOff>
    </xdr:from>
    <xdr:to>
      <xdr:col>6</xdr:col>
      <xdr:colOff>38100</xdr:colOff>
      <xdr:row>97</xdr:row>
      <xdr:rowOff>86624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1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103151</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9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134620</xdr:rowOff>
    </xdr:from>
    <xdr:to>
      <xdr:col>55</xdr:col>
      <xdr:colOff>0</xdr:colOff>
      <xdr:row>37</xdr:row>
      <xdr:rowOff>167005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47827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61104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576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133477</xdr:rowOff>
    </xdr:from>
    <xdr:to>
      <xdr:col>50</xdr:col>
      <xdr:colOff>114300</xdr:colOff>
      <xdr:row>37</xdr:row>
      <xdr:rowOff>167005</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77127"/>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168165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133477</xdr:rowOff>
    </xdr:from>
    <xdr:to>
      <xdr:col>45</xdr:col>
      <xdr:colOff>177800</xdr:colOff>
      <xdr:row>37</xdr:row>
      <xdr:rowOff>144399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77127"/>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164990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144399</xdr:rowOff>
    </xdr:from>
    <xdr:to>
      <xdr:col>41</xdr:col>
      <xdr:colOff>50800</xdr:colOff>
      <xdr:row>37</xdr:row>
      <xdr:rowOff>144526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6972300" y="64880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14749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19448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83820</xdr:rowOff>
    </xdr:from>
    <xdr:to>
      <xdr:col>55</xdr:col>
      <xdr:colOff>50800</xdr:colOff>
      <xdr:row>38</xdr:row>
      <xdr:rowOff>13970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106697</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7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116205</xdr:rowOff>
    </xdr:from>
    <xdr:to>
      <xdr:col>50</xdr:col>
      <xdr:colOff>165100</xdr:colOff>
      <xdr:row>38</xdr:row>
      <xdr:rowOff>46355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62882</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23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82677</xdr:rowOff>
    </xdr:from>
    <xdr:to>
      <xdr:col>46</xdr:col>
      <xdr:colOff>38100</xdr:colOff>
      <xdr:row>38</xdr:row>
      <xdr:rowOff>12827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2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29354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20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93599</xdr:rowOff>
    </xdr:from>
    <xdr:to>
      <xdr:col>41</xdr:col>
      <xdr:colOff>101600</xdr:colOff>
      <xdr:row>38</xdr:row>
      <xdr:rowOff>23749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40276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93726</xdr:rowOff>
    </xdr:from>
    <xdr:to>
      <xdr:col>36</xdr:col>
      <xdr:colOff>165100</xdr:colOff>
      <xdr:row>38</xdr:row>
      <xdr:rowOff>23876</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3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40403</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21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85414</xdr:rowOff>
    </xdr:from>
    <xdr:to>
      <xdr:col>55</xdr:col>
      <xdr:colOff>0</xdr:colOff>
      <xdr:row>58</xdr:row>
      <xdr:rowOff>100864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29514"/>
          <a:ext cx="8382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85414</xdr:rowOff>
    </xdr:from>
    <xdr:to>
      <xdr:col>50</xdr:col>
      <xdr:colOff>114300</xdr:colOff>
      <xdr:row>58</xdr:row>
      <xdr:rowOff>96993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29514"/>
          <a:ext cx="889000" cy="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96993</xdr:rowOff>
    </xdr:from>
    <xdr:to>
      <xdr:col>45</xdr:col>
      <xdr:colOff>177800</xdr:colOff>
      <xdr:row>58</xdr:row>
      <xdr:rowOff>104679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41093"/>
          <a:ext cx="889000" cy="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100488</xdr:rowOff>
    </xdr:from>
    <xdr:to>
      <xdr:col>41</xdr:col>
      <xdr:colOff>50800</xdr:colOff>
      <xdr:row>58</xdr:row>
      <xdr:rowOff>104679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44588"/>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50064</xdr:rowOff>
    </xdr:from>
    <xdr:to>
      <xdr:col>55</xdr:col>
      <xdr:colOff>50800</xdr:colOff>
      <xdr:row>58</xdr:row>
      <xdr:rowOff>151664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34614</xdr:rowOff>
    </xdr:from>
    <xdr:to>
      <xdr:col>50</xdr:col>
      <xdr:colOff>165100</xdr:colOff>
      <xdr:row>58</xdr:row>
      <xdr:rowOff>136214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127341</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71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46193</xdr:rowOff>
    </xdr:from>
    <xdr:to>
      <xdr:col>46</xdr:col>
      <xdr:colOff>38100</xdr:colOff>
      <xdr:row>58</xdr:row>
      <xdr:rowOff>147793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138920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0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53879</xdr:rowOff>
    </xdr:from>
    <xdr:to>
      <xdr:col>41</xdr:col>
      <xdr:colOff>101600</xdr:colOff>
      <xdr:row>58</xdr:row>
      <xdr:rowOff>155479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146606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9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49688</xdr:rowOff>
    </xdr:from>
    <xdr:to>
      <xdr:col>36</xdr:col>
      <xdr:colOff>165100</xdr:colOff>
      <xdr:row>58</xdr:row>
      <xdr:rowOff>151288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142415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170675</xdr:rowOff>
    </xdr:from>
    <xdr:to>
      <xdr:col>55</xdr:col>
      <xdr:colOff>0</xdr:colOff>
      <xdr:row>78</xdr:row>
      <xdr:rowOff>28074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72325"/>
          <a:ext cx="8382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167794</xdr:rowOff>
    </xdr:from>
    <xdr:to>
      <xdr:col>50</xdr:col>
      <xdr:colOff>114300</xdr:colOff>
      <xdr:row>78</xdr:row>
      <xdr:rowOff>28074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69444"/>
          <a:ext cx="889000" cy="3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167794</xdr:rowOff>
    </xdr:from>
    <xdr:to>
      <xdr:col>45</xdr:col>
      <xdr:colOff>177800</xdr:colOff>
      <xdr:row>78</xdr:row>
      <xdr:rowOff>54265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69444"/>
          <a:ext cx="889000" cy="5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53108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54265</xdr:rowOff>
    </xdr:from>
    <xdr:to>
      <xdr:col>41</xdr:col>
      <xdr:colOff>50800</xdr:colOff>
      <xdr:row>78</xdr:row>
      <xdr:rowOff>63215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27365"/>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119875</xdr:rowOff>
    </xdr:from>
    <xdr:to>
      <xdr:col>55</xdr:col>
      <xdr:colOff>50800</xdr:colOff>
      <xdr:row>78</xdr:row>
      <xdr:rowOff>50025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98302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9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148724</xdr:rowOff>
    </xdr:from>
    <xdr:to>
      <xdr:col>50</xdr:col>
      <xdr:colOff>165100</xdr:colOff>
      <xdr:row>78</xdr:row>
      <xdr:rowOff>78874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5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70001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116994</xdr:rowOff>
    </xdr:from>
    <xdr:to>
      <xdr:col>46</xdr:col>
      <xdr:colOff>38100</xdr:colOff>
      <xdr:row>78</xdr:row>
      <xdr:rowOff>47144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38271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3465</xdr:rowOff>
    </xdr:from>
    <xdr:to>
      <xdr:col>41</xdr:col>
      <xdr:colOff>101600</xdr:colOff>
      <xdr:row>78</xdr:row>
      <xdr:rowOff>105065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7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96192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6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12415</xdr:rowOff>
    </xdr:from>
    <xdr:to>
      <xdr:col>36</xdr:col>
      <xdr:colOff>165100</xdr:colOff>
      <xdr:row>78</xdr:row>
      <xdr:rowOff>114015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105142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7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67394</xdr:rowOff>
    </xdr:from>
    <xdr:to>
      <xdr:col>55</xdr:col>
      <xdr:colOff>0</xdr:colOff>
      <xdr:row>95</xdr:row>
      <xdr:rowOff>96943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355144"/>
          <a:ext cx="838200" cy="2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96943</xdr:rowOff>
    </xdr:from>
    <xdr:to>
      <xdr:col>50</xdr:col>
      <xdr:colOff>114300</xdr:colOff>
      <xdr:row>95</xdr:row>
      <xdr:rowOff>117971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84693"/>
          <a:ext cx="8890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117971</xdr:rowOff>
    </xdr:from>
    <xdr:to>
      <xdr:col>45</xdr:col>
      <xdr:colOff>177800</xdr:colOff>
      <xdr:row>96</xdr:row>
      <xdr:rowOff>152904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05721"/>
          <a:ext cx="889000" cy="20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85905</xdr:rowOff>
    </xdr:from>
    <xdr:to>
      <xdr:col>41</xdr:col>
      <xdr:colOff>50800</xdr:colOff>
      <xdr:row>96</xdr:row>
      <xdr:rowOff>152904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45105"/>
          <a:ext cx="889000" cy="6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16594</xdr:rowOff>
    </xdr:from>
    <xdr:to>
      <xdr:col>55</xdr:col>
      <xdr:colOff>50800</xdr:colOff>
      <xdr:row>95</xdr:row>
      <xdr:rowOff>118194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39471</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55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46143</xdr:rowOff>
    </xdr:from>
    <xdr:to>
      <xdr:col>50</xdr:col>
      <xdr:colOff>165100</xdr:colOff>
      <xdr:row>95</xdr:row>
      <xdr:rowOff>147743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3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164270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109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67171</xdr:rowOff>
    </xdr:from>
    <xdr:to>
      <xdr:col>46</xdr:col>
      <xdr:colOff>38100</xdr:colOff>
      <xdr:row>95</xdr:row>
      <xdr:rowOff>168771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3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13848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3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102104</xdr:rowOff>
    </xdr:from>
    <xdr:to>
      <xdr:col>41</xdr:col>
      <xdr:colOff>101600</xdr:colOff>
      <xdr:row>97</xdr:row>
      <xdr:rowOff>32254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6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48781</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33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35105</xdr:rowOff>
    </xdr:from>
    <xdr:to>
      <xdr:col>36</xdr:col>
      <xdr:colOff>165100</xdr:colOff>
      <xdr:row>96</xdr:row>
      <xdr:rowOff>136705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153232</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6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1619</xdr:rowOff>
    </xdr:from>
    <xdr:to>
      <xdr:col>85</xdr:col>
      <xdr:colOff>127000</xdr:colOff>
      <xdr:row>38</xdr:row>
      <xdr:rowOff>35771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16719"/>
          <a:ext cx="838200" cy="3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1619</xdr:rowOff>
    </xdr:from>
    <xdr:to>
      <xdr:col>81</xdr:col>
      <xdr:colOff>50800</xdr:colOff>
      <xdr:row>38</xdr:row>
      <xdr:rowOff>34816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16719"/>
          <a:ext cx="889000" cy="3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51462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56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125367</xdr:rowOff>
    </xdr:from>
    <xdr:to>
      <xdr:col>76</xdr:col>
      <xdr:colOff>114300</xdr:colOff>
      <xdr:row>38</xdr:row>
      <xdr:rowOff>34816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469017"/>
          <a:ext cx="889000" cy="8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125367</xdr:rowOff>
    </xdr:from>
    <xdr:to>
      <xdr:col>71</xdr:col>
      <xdr:colOff>177800</xdr:colOff>
      <xdr:row>38</xdr:row>
      <xdr:rowOff>19260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469017"/>
          <a:ext cx="889000" cy="6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156421</xdr:rowOff>
    </xdr:from>
    <xdr:to>
      <xdr:col>85</xdr:col>
      <xdr:colOff>177800</xdr:colOff>
      <xdr:row>38</xdr:row>
      <xdr:rowOff>86571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106833</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122269</xdr:rowOff>
    </xdr:from>
    <xdr:to>
      <xdr:col>81</xdr:col>
      <xdr:colOff>101600</xdr:colOff>
      <xdr:row>38</xdr:row>
      <xdr:rowOff>52419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68946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2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155466</xdr:rowOff>
    </xdr:from>
    <xdr:to>
      <xdr:col>76</xdr:col>
      <xdr:colOff>165100</xdr:colOff>
      <xdr:row>38</xdr:row>
      <xdr:rowOff>85616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76743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74567</xdr:rowOff>
    </xdr:from>
    <xdr:to>
      <xdr:col>72</xdr:col>
      <xdr:colOff>38100</xdr:colOff>
      <xdr:row>38</xdr:row>
      <xdr:rowOff>4717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21244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1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139910</xdr:rowOff>
    </xdr:from>
    <xdr:to>
      <xdr:col>67</xdr:col>
      <xdr:colOff>101600</xdr:colOff>
      <xdr:row>38</xdr:row>
      <xdr:rowOff>70059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35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61187</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55760</xdr:rowOff>
    </xdr:from>
    <xdr:to>
      <xdr:col>85</xdr:col>
      <xdr:colOff>127000</xdr:colOff>
      <xdr:row>58</xdr:row>
      <xdr:rowOff>13875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828410"/>
          <a:ext cx="838200" cy="12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55760</xdr:rowOff>
    </xdr:from>
    <xdr:to>
      <xdr:col>81</xdr:col>
      <xdr:colOff>50800</xdr:colOff>
      <xdr:row>57</xdr:row>
      <xdr:rowOff>156460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28410"/>
          <a:ext cx="889000" cy="10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163689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93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156460</xdr:rowOff>
    </xdr:from>
    <xdr:to>
      <xdr:col>76</xdr:col>
      <xdr:colOff>114300</xdr:colOff>
      <xdr:row>58</xdr:row>
      <xdr:rowOff>26596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29110"/>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13435</xdr:rowOff>
    </xdr:from>
    <xdr:to>
      <xdr:col>71</xdr:col>
      <xdr:colOff>177800</xdr:colOff>
      <xdr:row>58</xdr:row>
      <xdr:rowOff>26596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57535"/>
          <a:ext cx="889000" cy="1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134525</xdr:rowOff>
    </xdr:from>
    <xdr:to>
      <xdr:col>85</xdr:col>
      <xdr:colOff>177800</xdr:colOff>
      <xdr:row>58</xdr:row>
      <xdr:rowOff>64675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53430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4960</xdr:rowOff>
    </xdr:from>
    <xdr:to>
      <xdr:col>81</xdr:col>
      <xdr:colOff>101600</xdr:colOff>
      <xdr:row>57</xdr:row>
      <xdr:rowOff>106560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123087</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552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105660</xdr:rowOff>
    </xdr:from>
    <xdr:to>
      <xdr:col>76</xdr:col>
      <xdr:colOff>165100</xdr:colOff>
      <xdr:row>58</xdr:row>
      <xdr:rowOff>35810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7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26937</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7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147246</xdr:rowOff>
    </xdr:from>
    <xdr:to>
      <xdr:col>72</xdr:col>
      <xdr:colOff>38100</xdr:colOff>
      <xdr:row>58</xdr:row>
      <xdr:rowOff>77396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1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68523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1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134085</xdr:rowOff>
    </xdr:from>
    <xdr:to>
      <xdr:col>67</xdr:col>
      <xdr:colOff>101600</xdr:colOff>
      <xdr:row>58</xdr:row>
      <xdr:rowOff>64235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55362</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99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1569</xdr:rowOff>
    </xdr:from>
    <xdr:to>
      <xdr:col>85</xdr:col>
      <xdr:colOff>127000</xdr:colOff>
      <xdr:row>79</xdr:row>
      <xdr:rowOff>30265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46119"/>
          <a:ext cx="838200" cy="2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131924</xdr:rowOff>
    </xdr:from>
    <xdr:to>
      <xdr:col>81</xdr:col>
      <xdr:colOff>50800</xdr:colOff>
      <xdr:row>79</xdr:row>
      <xdr:rowOff>1569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05024"/>
          <a:ext cx="889000" cy="4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108355</xdr:rowOff>
    </xdr:from>
    <xdr:to>
      <xdr:col>76</xdr:col>
      <xdr:colOff>114300</xdr:colOff>
      <xdr:row>78</xdr:row>
      <xdr:rowOff>131924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310005"/>
          <a:ext cx="889000" cy="19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108355</xdr:rowOff>
    </xdr:from>
    <xdr:to>
      <xdr:col>71</xdr:col>
      <xdr:colOff>177800</xdr:colOff>
      <xdr:row>78</xdr:row>
      <xdr:rowOff>126005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310005"/>
          <a:ext cx="889000" cy="18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150915</xdr:rowOff>
    </xdr:from>
    <xdr:to>
      <xdr:col>85</xdr:col>
      <xdr:colOff>177800</xdr:colOff>
      <xdr:row>79</xdr:row>
      <xdr:rowOff>81065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122219</xdr:rowOff>
    </xdr:from>
    <xdr:to>
      <xdr:col>81</xdr:col>
      <xdr:colOff>101600</xdr:colOff>
      <xdr:row>79</xdr:row>
      <xdr:rowOff>52369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43496</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58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81124</xdr:rowOff>
    </xdr:from>
    <xdr:to>
      <xdr:col>76</xdr:col>
      <xdr:colOff>165100</xdr:colOff>
      <xdr:row>79</xdr:row>
      <xdr:rowOff>11274</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27801</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2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57555</xdr:rowOff>
    </xdr:from>
    <xdr:to>
      <xdr:col>72</xdr:col>
      <xdr:colOff>38100</xdr:colOff>
      <xdr:row>77</xdr:row>
      <xdr:rowOff>159155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2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4232</xdr:rowOff>
    </xdr:from>
    <xdr:ext cx="59901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03795" y="1303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75205</xdr:rowOff>
    </xdr:from>
    <xdr:to>
      <xdr:col>67</xdr:col>
      <xdr:colOff>101600</xdr:colOff>
      <xdr:row>79</xdr:row>
      <xdr:rowOff>5355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21882</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2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26363</xdr:rowOff>
    </xdr:from>
    <xdr:to>
      <xdr:col>85</xdr:col>
      <xdr:colOff>127000</xdr:colOff>
      <xdr:row>97</xdr:row>
      <xdr:rowOff>64444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57013"/>
          <a:ext cx="8382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619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64444</xdr:rowOff>
    </xdr:from>
    <xdr:to>
      <xdr:col>81</xdr:col>
      <xdr:colOff>50800</xdr:colOff>
      <xdr:row>97</xdr:row>
      <xdr:rowOff>97462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95094"/>
          <a:ext cx="889000" cy="3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97462</xdr:rowOff>
    </xdr:from>
    <xdr:to>
      <xdr:col>76</xdr:col>
      <xdr:colOff>114300</xdr:colOff>
      <xdr:row>97</xdr:row>
      <xdr:rowOff>122901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28112"/>
          <a:ext cx="889000" cy="2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143234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122901</xdr:rowOff>
    </xdr:from>
    <xdr:to>
      <xdr:col>71</xdr:col>
      <xdr:colOff>177800</xdr:colOff>
      <xdr:row>97</xdr:row>
      <xdr:rowOff>143821</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753551"/>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9526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147013</xdr:rowOff>
    </xdr:from>
    <xdr:to>
      <xdr:col>85</xdr:col>
      <xdr:colOff>177800</xdr:colOff>
      <xdr:row>97</xdr:row>
      <xdr:rowOff>77163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0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169890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45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13644</xdr:rowOff>
    </xdr:from>
    <xdr:to>
      <xdr:col>81</xdr:col>
      <xdr:colOff>101600</xdr:colOff>
      <xdr:row>97</xdr:row>
      <xdr:rowOff>115244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4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131771</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41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46662</xdr:rowOff>
    </xdr:from>
    <xdr:to>
      <xdr:col>76</xdr:col>
      <xdr:colOff>165100</xdr:colOff>
      <xdr:row>97</xdr:row>
      <xdr:rowOff>148262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7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164789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45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72101</xdr:rowOff>
    </xdr:from>
    <xdr:to>
      <xdr:col>72</xdr:col>
      <xdr:colOff>38100</xdr:colOff>
      <xdr:row>98</xdr:row>
      <xdr:rowOff>2251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0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164828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79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93021</xdr:rowOff>
    </xdr:from>
    <xdr:to>
      <xdr:col>67</xdr:col>
      <xdr:colOff>101600</xdr:colOff>
      <xdr:row>98</xdr:row>
      <xdr:rowOff>23171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7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14298</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816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衛生費は、新型コロナウイルス感染症にかかるワクチン接種事業</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142,033</a:t>
          </a:r>
          <a:r>
            <a:rPr kumimoji="1" lang="ja-JP" altLang="ja-JP" sz="1100">
              <a:solidFill>
                <a:schemeClr val="dk1"/>
              </a:solidFill>
              <a:effectLst/>
              <a:latin typeface="+mn-lt"/>
              <a:ea typeface="+mn-ea"/>
              <a:cs typeface="+mn-cs"/>
            </a:rPr>
            <a:t>円と前年度と比較し</a:t>
          </a:r>
          <a:r>
            <a:rPr kumimoji="1" lang="en-US" altLang="ja-JP" sz="1100">
              <a:solidFill>
                <a:schemeClr val="dk1"/>
              </a:solidFill>
              <a:effectLst/>
              <a:latin typeface="+mn-lt"/>
              <a:ea typeface="+mn-ea"/>
              <a:cs typeface="+mn-cs"/>
            </a:rPr>
            <a:t>2,999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へき地診療所特別会計分が含まれているため、類似団体平均を</a:t>
          </a:r>
          <a:r>
            <a:rPr kumimoji="1" lang="en-US" altLang="ja-JP" sz="1100">
              <a:solidFill>
                <a:schemeClr val="dk1"/>
              </a:solidFill>
              <a:effectLst/>
              <a:latin typeface="+mn-lt"/>
              <a:ea typeface="+mn-ea"/>
              <a:cs typeface="+mn-cs"/>
            </a:rPr>
            <a:t>6,719</a:t>
          </a:r>
          <a:r>
            <a:rPr kumimoji="1" lang="ja-JP" altLang="ja-JP" sz="1100">
              <a:solidFill>
                <a:schemeClr val="dk1"/>
              </a:solidFill>
              <a:effectLst/>
              <a:latin typeface="+mn-lt"/>
              <a:ea typeface="+mn-ea"/>
              <a:cs typeface="+mn-cs"/>
            </a:rPr>
            <a:t>円上回っている。</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84,943</a:t>
          </a:r>
          <a:r>
            <a:rPr kumimoji="1" lang="ja-JP" altLang="ja-JP" sz="1100">
              <a:solidFill>
                <a:schemeClr val="dk1"/>
              </a:solidFill>
              <a:effectLst/>
              <a:latin typeface="+mn-lt"/>
              <a:ea typeface="+mn-ea"/>
              <a:cs typeface="+mn-cs"/>
            </a:rPr>
            <a:t>円となっており、前年度と比較し</a:t>
          </a:r>
          <a:r>
            <a:rPr kumimoji="1" lang="en-US" altLang="ja-JP" sz="1100">
              <a:solidFill>
                <a:schemeClr val="dk1"/>
              </a:solidFill>
              <a:effectLst/>
              <a:latin typeface="+mn-lt"/>
              <a:ea typeface="+mn-ea"/>
              <a:cs typeface="+mn-cs"/>
            </a:rPr>
            <a:t>33,792</a:t>
          </a:r>
          <a:r>
            <a:rPr kumimoji="1" lang="ja-JP" altLang="ja-JP" sz="1100">
              <a:solidFill>
                <a:schemeClr val="dk1"/>
              </a:solidFill>
              <a:effectLst/>
              <a:latin typeface="+mn-lt"/>
              <a:ea typeface="+mn-ea"/>
              <a:cs typeface="+mn-cs"/>
            </a:rPr>
            <a:t>円減少しているが、令和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a:t>
          </a:r>
          <a:r>
            <a:rPr kumimoji="1" lang="ja-JP" altLang="en-US" sz="1100">
              <a:solidFill>
                <a:schemeClr val="dk1"/>
              </a:solidFill>
              <a:effectLst/>
              <a:latin typeface="+mn-lt"/>
              <a:ea typeface="+mn-ea"/>
              <a:cs typeface="+mn-cs"/>
            </a:rPr>
            <a:t>産地生産基盤パワーアップ事業</a:t>
          </a:r>
          <a:r>
            <a:rPr kumimoji="1" lang="ja-JP" altLang="ja-JP" sz="1100">
              <a:solidFill>
                <a:schemeClr val="dk1"/>
              </a:solidFill>
              <a:effectLst/>
              <a:latin typeface="+mn-lt"/>
              <a:ea typeface="+mn-ea"/>
              <a:cs typeface="+mn-cs"/>
            </a:rPr>
            <a:t>が含まれている影響が大きくなっている。</a:t>
          </a:r>
          <a:r>
            <a:rPr kumimoji="1" lang="ja-JP" altLang="en-US" sz="1100">
              <a:solidFill>
                <a:schemeClr val="dk1"/>
              </a:solidFill>
              <a:effectLst/>
              <a:latin typeface="+mn-lt"/>
              <a:ea typeface="+mn-ea"/>
              <a:cs typeface="+mn-cs"/>
            </a:rPr>
            <a:t>商工費は、</a:t>
          </a:r>
          <a:r>
            <a:rPr kumimoji="1" lang="ja-JP" altLang="ja-JP" sz="1100">
              <a:solidFill>
                <a:schemeClr val="dk1"/>
              </a:solidFill>
              <a:effectLst/>
              <a:latin typeface="+mn-lt"/>
              <a:ea typeface="+mn-ea"/>
              <a:cs typeface="+mn-cs"/>
            </a:rPr>
            <a:t>日帰り入浴施設の改修事業</a:t>
          </a:r>
          <a:r>
            <a:rPr kumimoji="1" lang="ja-JP" altLang="en-US" sz="1100">
              <a:solidFill>
                <a:schemeClr val="dk1"/>
              </a:solidFill>
              <a:effectLst/>
              <a:latin typeface="+mn-lt"/>
              <a:ea typeface="+mn-ea"/>
              <a:cs typeface="+mn-cs"/>
            </a:rPr>
            <a:t>の実施により、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61,450</a:t>
          </a:r>
          <a:r>
            <a:rPr kumimoji="1" lang="ja-JP" altLang="ja-JP" sz="1100">
              <a:solidFill>
                <a:schemeClr val="dk1"/>
              </a:solidFill>
              <a:effectLst/>
              <a:latin typeface="+mn-lt"/>
              <a:ea typeface="+mn-ea"/>
              <a:cs typeface="+mn-cs"/>
            </a:rPr>
            <a:t>円と前年度と比較し</a:t>
          </a:r>
          <a:r>
            <a:rPr kumimoji="1" lang="en-US" altLang="ja-JP" sz="1100">
              <a:solidFill>
                <a:schemeClr val="dk1"/>
              </a:solidFill>
              <a:effectLst/>
              <a:latin typeface="+mn-lt"/>
              <a:ea typeface="+mn-ea"/>
              <a:cs typeface="+mn-cs"/>
            </a:rPr>
            <a:t>12,620</a:t>
          </a:r>
          <a:r>
            <a:rPr kumimoji="1" lang="ja-JP" altLang="ja-JP" sz="1100">
              <a:solidFill>
                <a:schemeClr val="dk1"/>
              </a:solidFill>
              <a:effectLst/>
              <a:latin typeface="+mn-lt"/>
              <a:ea typeface="+mn-ea"/>
              <a:cs typeface="+mn-cs"/>
            </a:rPr>
            <a:t>円増加している。土木費は住民一人当たり</a:t>
          </a:r>
          <a:r>
            <a:rPr kumimoji="1" lang="en-US" altLang="ja-JP" sz="1100">
              <a:solidFill>
                <a:schemeClr val="dk1"/>
              </a:solidFill>
              <a:effectLst/>
              <a:latin typeface="+mn-lt"/>
              <a:ea typeface="+mn-ea"/>
              <a:cs typeface="+mn-cs"/>
            </a:rPr>
            <a:t>265,304</a:t>
          </a:r>
          <a:r>
            <a:rPr kumimoji="1" lang="ja-JP" altLang="ja-JP" sz="1100">
              <a:solidFill>
                <a:schemeClr val="dk1"/>
              </a:solidFill>
              <a:effectLst/>
              <a:latin typeface="+mn-lt"/>
              <a:ea typeface="+mn-ea"/>
              <a:cs typeface="+mn-cs"/>
            </a:rPr>
            <a:t>円となっており、類似団体平均を大きく上回っている。これは本村が全国屈指の豪雪地帯であるため、多額の村道除排雪経費を要していることによるものである。教育費は、大蔵中学校長寿命化改修</a:t>
          </a:r>
          <a:r>
            <a:rPr kumimoji="1" lang="ja-JP" altLang="en-US" sz="1100">
              <a:solidFill>
                <a:schemeClr val="dk1"/>
              </a:solidFill>
              <a:effectLst/>
              <a:latin typeface="+mn-lt"/>
              <a:ea typeface="+mn-ea"/>
              <a:cs typeface="+mn-cs"/>
            </a:rPr>
            <a:t>事業の完了により、</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106,050</a:t>
          </a:r>
          <a:r>
            <a:rPr kumimoji="1" lang="ja-JP" altLang="ja-JP" sz="1100">
              <a:solidFill>
                <a:schemeClr val="dk1"/>
              </a:solidFill>
              <a:effectLst/>
              <a:latin typeface="+mn-lt"/>
              <a:ea typeface="+mn-ea"/>
              <a:cs typeface="+mn-cs"/>
            </a:rPr>
            <a:t>円と前年度と比較し</a:t>
          </a:r>
          <a:r>
            <a:rPr kumimoji="1" lang="en-US" altLang="ja-JP" sz="1100">
              <a:solidFill>
                <a:schemeClr val="dk1"/>
              </a:solidFill>
              <a:effectLst/>
              <a:latin typeface="+mn-lt"/>
              <a:ea typeface="+mn-ea"/>
              <a:cs typeface="+mn-cs"/>
            </a:rPr>
            <a:t>68,013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し、類似団体平均を</a:t>
          </a:r>
          <a:r>
            <a:rPr kumimoji="1" lang="en-US" altLang="ja-JP" sz="1100">
              <a:solidFill>
                <a:schemeClr val="dk1"/>
              </a:solidFill>
              <a:effectLst/>
              <a:latin typeface="+mn-lt"/>
              <a:ea typeface="+mn-ea"/>
              <a:cs typeface="+mn-cs"/>
            </a:rPr>
            <a:t>31,245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回っている。公債費は、前年度と比較し</a:t>
          </a:r>
          <a:r>
            <a:rPr kumimoji="1" lang="en-US" altLang="ja-JP" sz="1100">
              <a:solidFill>
                <a:schemeClr val="dk1"/>
              </a:solidFill>
              <a:effectLst/>
              <a:latin typeface="+mn-lt"/>
              <a:ea typeface="+mn-ea"/>
              <a:cs typeface="+mn-cs"/>
            </a:rPr>
            <a:t>19,991</a:t>
          </a:r>
          <a:r>
            <a:rPr kumimoji="1" lang="ja-JP" altLang="ja-JP" sz="1100">
              <a:solidFill>
                <a:schemeClr val="dk1"/>
              </a:solidFill>
              <a:effectLst/>
              <a:latin typeface="+mn-lt"/>
              <a:ea typeface="+mn-ea"/>
              <a:cs typeface="+mn-cs"/>
            </a:rPr>
            <a:t>円増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189,495</a:t>
          </a:r>
          <a:r>
            <a:rPr kumimoji="1" lang="ja-JP" altLang="ja-JP" sz="1100">
              <a:solidFill>
                <a:schemeClr val="dk1"/>
              </a:solidFill>
              <a:effectLst/>
              <a:latin typeface="+mn-lt"/>
              <a:ea typeface="+mn-ea"/>
              <a:cs typeface="+mn-cs"/>
            </a:rPr>
            <a:t>円となった。今後についても大規模事業の償還が控えており、高い水準で推移していくと見込んでいる。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財政調整基金残高は、平成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年度以降の景気浮揚対策や再生可能エネルギー利用対策等により基金の取り崩しを実施したため平成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年度までは減少となった。平成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年度以降は、適切な財源の確保と歳出の精査により、財政調整基金の取り崩しを回避しており、令和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においては積み立てを実施している。財政基盤の弱い本村ではあるが、地方交付税の動向によって財政運営が左右されることのないよう、行政運営の効率化や中長期的な財政計画のもとで財政の健全化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山形県大蔵村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一般会計を含む全会計で黒字となっている。標準財政規模比は、一般会計</a:t>
          </a:r>
          <a:r>
            <a:rPr kumimoji="1" lang="ja-JP" altLang="en-US" sz="1100">
              <a:solidFill>
                <a:schemeClr val="dk1"/>
              </a:solidFill>
              <a:effectLst/>
              <a:latin typeface="+mn-lt"/>
              <a:ea typeface="+mn-ea"/>
              <a:cs typeface="+mn-cs"/>
            </a:rPr>
            <a:t>及び国民健康保険特別会計、特定環境保全公共下水道事業特別会計</a:t>
          </a:r>
          <a:r>
            <a:rPr kumimoji="1" lang="ja-JP" altLang="ja-JP" sz="1100">
              <a:solidFill>
                <a:schemeClr val="dk1"/>
              </a:solidFill>
              <a:effectLst/>
              <a:latin typeface="+mn-lt"/>
              <a:ea typeface="+mn-ea"/>
              <a:cs typeface="+mn-cs"/>
            </a:rPr>
            <a:t>で前年度と比べ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したが、その他の会計では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又は増減なしとなっている。簡易水道事業特別会計、特定環境保全公共下水道事業特別会計、浄化槽整備事業特別会計の公営企業会計は、黒字額も少なく、厳しい経営を迫られている。一般会計からの繰出金が増加傾向にあることも今後の村財政運営上大きな課題となっており、料金等の見直しによる財源確保や、経費削減による基準外繰出の縮減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4351444</v>
      </c>
      <c r="BO4" s="358"/>
      <c r="BP4" s="358"/>
      <c r="BQ4" s="358"/>
      <c r="BR4" s="358"/>
      <c r="BS4" s="358"/>
      <c r="BT4" s="358"/>
      <c r="BU4" s="359"/>
      <c r="BV4" s="357">
        <v>4808248</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2.4</v>
      </c>
      <c r="CU4" s="364"/>
      <c r="CV4" s="364"/>
      <c r="CW4" s="364"/>
      <c r="CX4" s="364"/>
      <c r="CY4" s="364"/>
      <c r="CZ4" s="364"/>
      <c r="DA4" s="365"/>
      <c r="DB4" s="363">
        <v>4.2</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4265899</v>
      </c>
      <c r="BO5" s="395"/>
      <c r="BP5" s="395"/>
      <c r="BQ5" s="395"/>
      <c r="BR5" s="395"/>
      <c r="BS5" s="395"/>
      <c r="BT5" s="395"/>
      <c r="BU5" s="396"/>
      <c r="BV5" s="394">
        <v>4695338</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86.2</v>
      </c>
      <c r="CU5" s="392"/>
      <c r="CV5" s="392"/>
      <c r="CW5" s="392"/>
      <c r="CX5" s="392"/>
      <c r="CY5" s="392"/>
      <c r="CZ5" s="392"/>
      <c r="DA5" s="393"/>
      <c r="DB5" s="391">
        <v>79</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85545</v>
      </c>
      <c r="BO6" s="395"/>
      <c r="BP6" s="395"/>
      <c r="BQ6" s="395"/>
      <c r="BR6" s="395"/>
      <c r="BS6" s="395"/>
      <c r="BT6" s="395"/>
      <c r="BU6" s="396"/>
      <c r="BV6" s="394">
        <v>112910</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86.9</v>
      </c>
      <c r="CU6" s="432"/>
      <c r="CV6" s="432"/>
      <c r="CW6" s="432"/>
      <c r="CX6" s="432"/>
      <c r="CY6" s="432"/>
      <c r="CZ6" s="432"/>
      <c r="DA6" s="433"/>
      <c r="DB6" s="431">
        <v>80.8</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104</v>
      </c>
      <c r="AV7" s="427"/>
      <c r="AW7" s="427"/>
      <c r="AX7" s="427"/>
      <c r="AY7" s="428" t="s">
        <v>108</v>
      </c>
      <c r="AZ7" s="429"/>
      <c r="BA7" s="429"/>
      <c r="BB7" s="429"/>
      <c r="BC7" s="429"/>
      <c r="BD7" s="429"/>
      <c r="BE7" s="429"/>
      <c r="BF7" s="429"/>
      <c r="BG7" s="429"/>
      <c r="BH7" s="429"/>
      <c r="BI7" s="429"/>
      <c r="BJ7" s="429"/>
      <c r="BK7" s="429"/>
      <c r="BL7" s="429"/>
      <c r="BM7" s="430"/>
      <c r="BN7" s="394">
        <v>26689</v>
      </c>
      <c r="BO7" s="395"/>
      <c r="BP7" s="395"/>
      <c r="BQ7" s="395"/>
      <c r="BR7" s="395"/>
      <c r="BS7" s="395"/>
      <c r="BT7" s="395"/>
      <c r="BU7" s="396"/>
      <c r="BV7" s="394">
        <v>8286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2412028</v>
      </c>
      <c r="CU7" s="395"/>
      <c r="CV7" s="395"/>
      <c r="CW7" s="395"/>
      <c r="CX7" s="395"/>
      <c r="CY7" s="395"/>
      <c r="CZ7" s="395"/>
      <c r="DA7" s="396"/>
      <c r="DB7" s="394">
        <v>2466832</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58856</v>
      </c>
      <c r="BO8" s="395"/>
      <c r="BP8" s="395"/>
      <c r="BQ8" s="395"/>
      <c r="BR8" s="395"/>
      <c r="BS8" s="395"/>
      <c r="BT8" s="395"/>
      <c r="BU8" s="396"/>
      <c r="BV8" s="394">
        <v>104624</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0.15</v>
      </c>
      <c r="CU8" s="435"/>
      <c r="CV8" s="435"/>
      <c r="CW8" s="435"/>
      <c r="CX8" s="435"/>
      <c r="CY8" s="435"/>
      <c r="CZ8" s="435"/>
      <c r="DA8" s="436"/>
      <c r="DB8" s="434">
        <v>0.15</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3028</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111</v>
      </c>
      <c r="AV9" s="427"/>
      <c r="AW9" s="427"/>
      <c r="AX9" s="427"/>
      <c r="AY9" s="428" t="s">
        <v>118</v>
      </c>
      <c r="AZ9" s="429"/>
      <c r="BA9" s="429"/>
      <c r="BB9" s="429"/>
      <c r="BC9" s="429"/>
      <c r="BD9" s="429"/>
      <c r="BE9" s="429"/>
      <c r="BF9" s="429"/>
      <c r="BG9" s="429"/>
      <c r="BH9" s="429"/>
      <c r="BI9" s="429"/>
      <c r="BJ9" s="429"/>
      <c r="BK9" s="429"/>
      <c r="BL9" s="429"/>
      <c r="BM9" s="430"/>
      <c r="BN9" s="394">
        <v>-45768</v>
      </c>
      <c r="BO9" s="395"/>
      <c r="BP9" s="395"/>
      <c r="BQ9" s="395"/>
      <c r="BR9" s="395"/>
      <c r="BS9" s="395"/>
      <c r="BT9" s="395"/>
      <c r="BU9" s="396"/>
      <c r="BV9" s="394">
        <v>37829</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17.5</v>
      </c>
      <c r="CU9" s="392"/>
      <c r="CV9" s="392"/>
      <c r="CW9" s="392"/>
      <c r="CX9" s="392"/>
      <c r="CY9" s="392"/>
      <c r="CZ9" s="392"/>
      <c r="DA9" s="393"/>
      <c r="DB9" s="391">
        <v>15.8</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3412</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52015</v>
      </c>
      <c r="BO10" s="395"/>
      <c r="BP10" s="395"/>
      <c r="BQ10" s="395"/>
      <c r="BR10" s="395"/>
      <c r="BS10" s="395"/>
      <c r="BT10" s="395"/>
      <c r="BU10" s="396"/>
      <c r="BV10" s="394">
        <v>40030</v>
      </c>
      <c r="BW10" s="395"/>
      <c r="BX10" s="395"/>
      <c r="BY10" s="395"/>
      <c r="BZ10" s="395"/>
      <c r="CA10" s="395"/>
      <c r="CB10" s="395"/>
      <c r="CC10" s="396"/>
      <c r="CD10" s="181" t="s">
        <v>124</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2939</v>
      </c>
      <c r="S12" s="467"/>
      <c r="T12" s="467"/>
      <c r="U12" s="467"/>
      <c r="V12" s="468"/>
      <c r="W12" s="469" t="s">
        <v>1</v>
      </c>
      <c r="X12" s="427"/>
      <c r="Y12" s="427"/>
      <c r="Z12" s="427"/>
      <c r="AA12" s="427"/>
      <c r="AB12" s="470"/>
      <c r="AC12" s="471" t="s">
        <v>134</v>
      </c>
      <c r="AD12" s="472"/>
      <c r="AE12" s="472"/>
      <c r="AF12" s="472"/>
      <c r="AG12" s="473"/>
      <c r="AH12" s="471" t="s">
        <v>135</v>
      </c>
      <c r="AI12" s="472"/>
      <c r="AJ12" s="472"/>
      <c r="AK12" s="472"/>
      <c r="AL12" s="474"/>
      <c r="AM12" s="423" t="s">
        <v>136</v>
      </c>
      <c r="AN12" s="424"/>
      <c r="AO12" s="424"/>
      <c r="AP12" s="424"/>
      <c r="AQ12" s="424"/>
      <c r="AR12" s="424"/>
      <c r="AS12" s="424"/>
      <c r="AT12" s="425"/>
      <c r="AU12" s="426" t="s">
        <v>96</v>
      </c>
      <c r="AV12" s="427"/>
      <c r="AW12" s="427"/>
      <c r="AX12" s="427"/>
      <c r="AY12" s="428" t="s">
        <v>137</v>
      </c>
      <c r="AZ12" s="429"/>
      <c r="BA12" s="429"/>
      <c r="BB12" s="429"/>
      <c r="BC12" s="429"/>
      <c r="BD12" s="429"/>
      <c r="BE12" s="429"/>
      <c r="BF12" s="429"/>
      <c r="BG12" s="429"/>
      <c r="BH12" s="429"/>
      <c r="BI12" s="429"/>
      <c r="BJ12" s="429"/>
      <c r="BK12" s="429"/>
      <c r="BL12" s="429"/>
      <c r="BM12" s="430"/>
      <c r="BN12" s="394">
        <v>0</v>
      </c>
      <c r="BO12" s="395"/>
      <c r="BP12" s="395"/>
      <c r="BQ12" s="395"/>
      <c r="BR12" s="395"/>
      <c r="BS12" s="395"/>
      <c r="BT12" s="395"/>
      <c r="BU12" s="396"/>
      <c r="BV12" s="394">
        <v>0</v>
      </c>
      <c r="BW12" s="395"/>
      <c r="BX12" s="395"/>
      <c r="BY12" s="395"/>
      <c r="BZ12" s="395"/>
      <c r="CA12" s="395"/>
      <c r="CB12" s="395"/>
      <c r="CC12" s="396"/>
      <c r="CD12" s="397" t="s">
        <v>138</v>
      </c>
      <c r="CE12" s="398"/>
      <c r="CF12" s="398"/>
      <c r="CG12" s="398"/>
      <c r="CH12" s="398"/>
      <c r="CI12" s="398"/>
      <c r="CJ12" s="398"/>
      <c r="CK12" s="398"/>
      <c r="CL12" s="398"/>
      <c r="CM12" s="398"/>
      <c r="CN12" s="398"/>
      <c r="CO12" s="398"/>
      <c r="CP12" s="398"/>
      <c r="CQ12" s="398"/>
      <c r="CR12" s="398"/>
      <c r="CS12" s="399"/>
      <c r="CT12" s="434" t="s">
        <v>131</v>
      </c>
      <c r="CU12" s="435"/>
      <c r="CV12" s="435"/>
      <c r="CW12" s="435"/>
      <c r="CX12" s="435"/>
      <c r="CY12" s="435"/>
      <c r="CZ12" s="435"/>
      <c r="DA12" s="436"/>
      <c r="DB12" s="434" t="s">
        <v>139</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140</v>
      </c>
      <c r="N13" s="486"/>
      <c r="O13" s="486"/>
      <c r="P13" s="486"/>
      <c r="Q13" s="487"/>
      <c r="R13" s="478">
        <v>2921</v>
      </c>
      <c r="S13" s="479"/>
      <c r="T13" s="479"/>
      <c r="U13" s="479"/>
      <c r="V13" s="480"/>
      <c r="W13" s="410" t="s">
        <v>141</v>
      </c>
      <c r="X13" s="411"/>
      <c r="Y13" s="411"/>
      <c r="Z13" s="411"/>
      <c r="AA13" s="411"/>
      <c r="AB13" s="401"/>
      <c r="AC13" s="445">
        <v>335</v>
      </c>
      <c r="AD13" s="446"/>
      <c r="AE13" s="446"/>
      <c r="AF13" s="446"/>
      <c r="AG13" s="488"/>
      <c r="AH13" s="445">
        <v>403</v>
      </c>
      <c r="AI13" s="446"/>
      <c r="AJ13" s="446"/>
      <c r="AK13" s="446"/>
      <c r="AL13" s="447"/>
      <c r="AM13" s="423" t="s">
        <v>142</v>
      </c>
      <c r="AN13" s="424"/>
      <c r="AO13" s="424"/>
      <c r="AP13" s="424"/>
      <c r="AQ13" s="424"/>
      <c r="AR13" s="424"/>
      <c r="AS13" s="424"/>
      <c r="AT13" s="425"/>
      <c r="AU13" s="426" t="s">
        <v>128</v>
      </c>
      <c r="AV13" s="427"/>
      <c r="AW13" s="427"/>
      <c r="AX13" s="427"/>
      <c r="AY13" s="428" t="s">
        <v>143</v>
      </c>
      <c r="AZ13" s="429"/>
      <c r="BA13" s="429"/>
      <c r="BB13" s="429"/>
      <c r="BC13" s="429"/>
      <c r="BD13" s="429"/>
      <c r="BE13" s="429"/>
      <c r="BF13" s="429"/>
      <c r="BG13" s="429"/>
      <c r="BH13" s="429"/>
      <c r="BI13" s="429"/>
      <c r="BJ13" s="429"/>
      <c r="BK13" s="429"/>
      <c r="BL13" s="429"/>
      <c r="BM13" s="430"/>
      <c r="BN13" s="394">
        <v>6247</v>
      </c>
      <c r="BO13" s="395"/>
      <c r="BP13" s="395"/>
      <c r="BQ13" s="395"/>
      <c r="BR13" s="395"/>
      <c r="BS13" s="395"/>
      <c r="BT13" s="395"/>
      <c r="BU13" s="396"/>
      <c r="BV13" s="394">
        <v>77859</v>
      </c>
      <c r="BW13" s="395"/>
      <c r="BX13" s="395"/>
      <c r="BY13" s="395"/>
      <c r="BZ13" s="395"/>
      <c r="CA13" s="395"/>
      <c r="CB13" s="395"/>
      <c r="CC13" s="396"/>
      <c r="CD13" s="397" t="s">
        <v>144</v>
      </c>
      <c r="CE13" s="398"/>
      <c r="CF13" s="398"/>
      <c r="CG13" s="398"/>
      <c r="CH13" s="398"/>
      <c r="CI13" s="398"/>
      <c r="CJ13" s="398"/>
      <c r="CK13" s="398"/>
      <c r="CL13" s="398"/>
      <c r="CM13" s="398"/>
      <c r="CN13" s="398"/>
      <c r="CO13" s="398"/>
      <c r="CP13" s="398"/>
      <c r="CQ13" s="398"/>
      <c r="CR13" s="398"/>
      <c r="CS13" s="399"/>
      <c r="CT13" s="391">
        <v>8.9</v>
      </c>
      <c r="CU13" s="392"/>
      <c r="CV13" s="392"/>
      <c r="CW13" s="392"/>
      <c r="CX13" s="392"/>
      <c r="CY13" s="392"/>
      <c r="CZ13" s="392"/>
      <c r="DA13" s="393"/>
      <c r="DB13" s="391">
        <v>8</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3030</v>
      </c>
      <c r="S14" s="479"/>
      <c r="T14" s="479"/>
      <c r="U14" s="479"/>
      <c r="V14" s="480"/>
      <c r="W14" s="384"/>
      <c r="X14" s="385"/>
      <c r="Y14" s="385"/>
      <c r="Z14" s="385"/>
      <c r="AA14" s="385"/>
      <c r="AB14" s="374"/>
      <c r="AC14" s="481">
        <v>20.399999999999999</v>
      </c>
      <c r="AD14" s="482"/>
      <c r="AE14" s="482"/>
      <c r="AF14" s="482"/>
      <c r="AG14" s="483"/>
      <c r="AH14" s="481">
        <v>21.6</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146</v>
      </c>
      <c r="CE14" s="490"/>
      <c r="CF14" s="490"/>
      <c r="CG14" s="490"/>
      <c r="CH14" s="490"/>
      <c r="CI14" s="490"/>
      <c r="CJ14" s="490"/>
      <c r="CK14" s="490"/>
      <c r="CL14" s="490"/>
      <c r="CM14" s="490"/>
      <c r="CN14" s="490"/>
      <c r="CO14" s="490"/>
      <c r="CP14" s="490"/>
      <c r="CQ14" s="490"/>
      <c r="CR14" s="490"/>
      <c r="CS14" s="491"/>
      <c r="CT14" s="492" t="s">
        <v>147</v>
      </c>
      <c r="CU14" s="493"/>
      <c r="CV14" s="493"/>
      <c r="CW14" s="493"/>
      <c r="CX14" s="493"/>
      <c r="CY14" s="493"/>
      <c r="CZ14" s="493"/>
      <c r="DA14" s="494"/>
      <c r="DB14" s="492" t="s">
        <v>148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140</v>
      </c>
      <c r="N15" s="486"/>
      <c r="O15" s="486"/>
      <c r="P15" s="486"/>
      <c r="Q15" s="487"/>
      <c r="R15" s="478">
        <v>3012</v>
      </c>
      <c r="S15" s="479"/>
      <c r="T15" s="479"/>
      <c r="U15" s="479"/>
      <c r="V15" s="480"/>
      <c r="W15" s="410" t="s">
        <v>149</v>
      </c>
      <c r="X15" s="411"/>
      <c r="Y15" s="411"/>
      <c r="Z15" s="411"/>
      <c r="AA15" s="411"/>
      <c r="AB15" s="401"/>
      <c r="AC15" s="445">
        <v>486</v>
      </c>
      <c r="AD15" s="446"/>
      <c r="AE15" s="446"/>
      <c r="AF15" s="446"/>
      <c r="AG15" s="488"/>
      <c r="AH15" s="445">
        <v>538</v>
      </c>
      <c r="AI15" s="446"/>
      <c r="AJ15" s="446"/>
      <c r="AK15" s="446"/>
      <c r="AL15" s="447"/>
      <c r="AM15" s="423"/>
      <c r="AN15" s="424"/>
      <c r="AO15" s="424"/>
      <c r="AP15" s="424"/>
      <c r="AQ15" s="424"/>
      <c r="AR15" s="424"/>
      <c r="AS15" s="424"/>
      <c r="AT15" s="425"/>
      <c r="AU15" s="426"/>
      <c r="AV15" s="427"/>
      <c r="AW15" s="427"/>
      <c r="AX15" s="427"/>
      <c r="AY15" s="354" t="s">
        <v>150</v>
      </c>
      <c r="AZ15" s="355"/>
      <c r="BA15" s="355"/>
      <c r="BB15" s="355"/>
      <c r="BC15" s="355"/>
      <c r="BD15" s="355"/>
      <c r="BE15" s="355"/>
      <c r="BF15" s="355"/>
      <c r="BG15" s="355"/>
      <c r="BH15" s="355"/>
      <c r="BI15" s="355"/>
      <c r="BJ15" s="355"/>
      <c r="BK15" s="355"/>
      <c r="BL15" s="355"/>
      <c r="BM15" s="356"/>
      <c r="BN15" s="357">
        <v>344968</v>
      </c>
      <c r="BO15" s="358"/>
      <c r="BP15" s="358"/>
      <c r="BQ15" s="358"/>
      <c r="BR15" s="358"/>
      <c r="BS15" s="358"/>
      <c r="BT15" s="358"/>
      <c r="BU15" s="359"/>
      <c r="BV15" s="357">
        <v>334276</v>
      </c>
      <c r="BW15" s="358"/>
      <c r="BX15" s="358"/>
      <c r="BY15" s="358"/>
      <c r="BZ15" s="358"/>
      <c r="CA15" s="358"/>
      <c r="CB15" s="358"/>
      <c r="CC15" s="359"/>
      <c r="CD15" s="495" t="s">
        <v>151</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152</v>
      </c>
      <c r="M16" s="498"/>
      <c r="N16" s="498"/>
      <c r="O16" s="498"/>
      <c r="P16" s="498"/>
      <c r="Q16" s="499"/>
      <c r="R16" s="500" t="s">
        <v>153</v>
      </c>
      <c r="S16" s="501"/>
      <c r="T16" s="501"/>
      <c r="U16" s="501"/>
      <c r="V16" s="502"/>
      <c r="W16" s="384"/>
      <c r="X16" s="385"/>
      <c r="Y16" s="385"/>
      <c r="Z16" s="385"/>
      <c r="AA16" s="385"/>
      <c r="AB16" s="374"/>
      <c r="AC16" s="481">
        <v>29.7</v>
      </c>
      <c r="AD16" s="482"/>
      <c r="AE16" s="482"/>
      <c r="AF16" s="482"/>
      <c r="AG16" s="483"/>
      <c r="AH16" s="481">
        <v>28.9</v>
      </c>
      <c r="AI16" s="482"/>
      <c r="AJ16" s="482"/>
      <c r="AK16" s="482"/>
      <c r="AL16" s="484"/>
      <c r="AM16" s="423"/>
      <c r="AN16" s="424"/>
      <c r="AO16" s="424"/>
      <c r="AP16" s="424"/>
      <c r="AQ16" s="424"/>
      <c r="AR16" s="424"/>
      <c r="AS16" s="424"/>
      <c r="AT16" s="425"/>
      <c r="AU16" s="426"/>
      <c r="AV16" s="427"/>
      <c r="AW16" s="427"/>
      <c r="AX16" s="427"/>
      <c r="AY16" s="428" t="s">
        <v>154</v>
      </c>
      <c r="AZ16" s="429"/>
      <c r="BA16" s="429"/>
      <c r="BB16" s="429"/>
      <c r="BC16" s="429"/>
      <c r="BD16" s="429"/>
      <c r="BE16" s="429"/>
      <c r="BF16" s="429"/>
      <c r="BG16" s="429"/>
      <c r="BH16" s="429"/>
      <c r="BI16" s="429"/>
      <c r="BJ16" s="429"/>
      <c r="BK16" s="429"/>
      <c r="BL16" s="429"/>
      <c r="BM16" s="430"/>
      <c r="BN16" s="394">
        <v>2313938</v>
      </c>
      <c r="BO16" s="395"/>
      <c r="BP16" s="395"/>
      <c r="BQ16" s="395"/>
      <c r="BR16" s="395"/>
      <c r="BS16" s="395"/>
      <c r="BT16" s="395"/>
      <c r="BU16" s="396"/>
      <c r="BV16" s="394">
        <v>2316221</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5" t="s">
        <v>155</v>
      </c>
      <c r="N17" s="506"/>
      <c r="O17" s="506"/>
      <c r="P17" s="506"/>
      <c r="Q17" s="507"/>
      <c r="R17" s="500" t="s">
        <v>156</v>
      </c>
      <c r="S17" s="501"/>
      <c r="T17" s="501"/>
      <c r="U17" s="501"/>
      <c r="V17" s="502"/>
      <c r="W17" s="410" t="s">
        <v>157</v>
      </c>
      <c r="X17" s="411"/>
      <c r="Y17" s="411"/>
      <c r="Z17" s="411"/>
      <c r="AA17" s="411"/>
      <c r="AB17" s="401"/>
      <c r="AC17" s="445">
        <v>818</v>
      </c>
      <c r="AD17" s="446"/>
      <c r="AE17" s="446"/>
      <c r="AF17" s="446"/>
      <c r="AG17" s="488"/>
      <c r="AH17" s="445">
        <v>921</v>
      </c>
      <c r="AI17" s="446"/>
      <c r="AJ17" s="446"/>
      <c r="AK17" s="446"/>
      <c r="AL17" s="447"/>
      <c r="AM17" s="423"/>
      <c r="AN17" s="424"/>
      <c r="AO17" s="424"/>
      <c r="AP17" s="424"/>
      <c r="AQ17" s="424"/>
      <c r="AR17" s="424"/>
      <c r="AS17" s="424"/>
      <c r="AT17" s="425"/>
      <c r="AU17" s="426"/>
      <c r="AV17" s="427"/>
      <c r="AW17" s="427"/>
      <c r="AX17" s="427"/>
      <c r="AY17" s="428" t="s">
        <v>158</v>
      </c>
      <c r="AZ17" s="429"/>
      <c r="BA17" s="429"/>
      <c r="BB17" s="429"/>
      <c r="BC17" s="429"/>
      <c r="BD17" s="429"/>
      <c r="BE17" s="429"/>
      <c r="BF17" s="429"/>
      <c r="BG17" s="429"/>
      <c r="BH17" s="429"/>
      <c r="BI17" s="429"/>
      <c r="BJ17" s="429"/>
      <c r="BK17" s="429"/>
      <c r="BL17" s="429"/>
      <c r="BM17" s="430"/>
      <c r="BN17" s="394">
        <v>423306</v>
      </c>
      <c r="BO17" s="395"/>
      <c r="BP17" s="395"/>
      <c r="BQ17" s="395"/>
      <c r="BR17" s="395"/>
      <c r="BS17" s="395"/>
      <c r="BT17" s="395"/>
      <c r="BU17" s="396"/>
      <c r="BV17" s="394">
        <v>407266</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9" t="s">
        <v>159</v>
      </c>
      <c r="C18" s="437"/>
      <c r="D18" s="437"/>
      <c r="E18" s="520"/>
      <c r="F18" s="520"/>
      <c r="G18" s="520"/>
      <c r="H18" s="520"/>
      <c r="I18" s="520"/>
      <c r="J18" s="520"/>
      <c r="K18" s="520"/>
      <c r="L18" s="521">
        <v>211.63</v>
      </c>
      <c r="M18" s="521"/>
      <c r="N18" s="521"/>
      <c r="O18" s="521"/>
      <c r="P18" s="521"/>
      <c r="Q18" s="521"/>
      <c r="R18" s="522"/>
      <c r="S18" s="522"/>
      <c r="T18" s="522"/>
      <c r="U18" s="522"/>
      <c r="V18" s="523"/>
      <c r="W18" s="412"/>
      <c r="X18" s="413"/>
      <c r="Y18" s="413"/>
      <c r="Z18" s="413"/>
      <c r="AA18" s="413"/>
      <c r="AB18" s="404"/>
      <c r="AC18" s="524">
        <v>49.9</v>
      </c>
      <c r="AD18" s="525"/>
      <c r="AE18" s="525"/>
      <c r="AF18" s="525"/>
      <c r="AG18" s="526"/>
      <c r="AH18" s="524">
        <v>49.5</v>
      </c>
      <c r="AI18" s="525"/>
      <c r="AJ18" s="525"/>
      <c r="AK18" s="525"/>
      <c r="AL18" s="527"/>
      <c r="AM18" s="423"/>
      <c r="AN18" s="424"/>
      <c r="AO18" s="424"/>
      <c r="AP18" s="424"/>
      <c r="AQ18" s="424"/>
      <c r="AR18" s="424"/>
      <c r="AS18" s="424"/>
      <c r="AT18" s="425"/>
      <c r="AU18" s="426"/>
      <c r="AV18" s="427"/>
      <c r="AW18" s="427"/>
      <c r="AX18" s="427"/>
      <c r="AY18" s="428" t="s">
        <v>160</v>
      </c>
      <c r="AZ18" s="429"/>
      <c r="BA18" s="429"/>
      <c r="BB18" s="429"/>
      <c r="BC18" s="429"/>
      <c r="BD18" s="429"/>
      <c r="BE18" s="429"/>
      <c r="BF18" s="429"/>
      <c r="BG18" s="429"/>
      <c r="BH18" s="429"/>
      <c r="BI18" s="429"/>
      <c r="BJ18" s="429"/>
      <c r="BK18" s="429"/>
      <c r="BL18" s="429"/>
      <c r="BM18" s="430"/>
      <c r="BN18" s="394">
        <v>2090479</v>
      </c>
      <c r="BO18" s="395"/>
      <c r="BP18" s="395"/>
      <c r="BQ18" s="395"/>
      <c r="BR18" s="395"/>
      <c r="BS18" s="395"/>
      <c r="BT18" s="395"/>
      <c r="BU18" s="396"/>
      <c r="BV18" s="394">
        <v>1949944</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9" t="s">
        <v>161</v>
      </c>
      <c r="C19" s="437"/>
      <c r="D19" s="437"/>
      <c r="E19" s="520"/>
      <c r="F19" s="520"/>
      <c r="G19" s="520"/>
      <c r="H19" s="520"/>
      <c r="I19" s="520"/>
      <c r="J19" s="520"/>
      <c r="K19" s="520"/>
      <c r="L19" s="528">
        <v>14</v>
      </c>
      <c r="M19" s="528"/>
      <c r="N19" s="528"/>
      <c r="O19" s="528"/>
      <c r="P19" s="528"/>
      <c r="Q19" s="528"/>
      <c r="R19" s="529"/>
      <c r="S19" s="529"/>
      <c r="T19" s="529"/>
      <c r="U19" s="529"/>
      <c r="V19" s="530"/>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162</v>
      </c>
      <c r="AZ19" s="429"/>
      <c r="BA19" s="429"/>
      <c r="BB19" s="429"/>
      <c r="BC19" s="429"/>
      <c r="BD19" s="429"/>
      <c r="BE19" s="429"/>
      <c r="BF19" s="429"/>
      <c r="BG19" s="429"/>
      <c r="BH19" s="429"/>
      <c r="BI19" s="429"/>
      <c r="BJ19" s="429"/>
      <c r="BK19" s="429"/>
      <c r="BL19" s="429"/>
      <c r="BM19" s="430"/>
      <c r="BN19" s="394">
        <v>3168117</v>
      </c>
      <c r="BO19" s="395"/>
      <c r="BP19" s="395"/>
      <c r="BQ19" s="395"/>
      <c r="BR19" s="395"/>
      <c r="BS19" s="395"/>
      <c r="BT19" s="395"/>
      <c r="BU19" s="396"/>
      <c r="BV19" s="394">
        <v>3246099</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9" t="s">
        <v>163</v>
      </c>
      <c r="C20" s="437"/>
      <c r="D20" s="437"/>
      <c r="E20" s="520"/>
      <c r="F20" s="520"/>
      <c r="G20" s="520"/>
      <c r="H20" s="520"/>
      <c r="I20" s="520"/>
      <c r="J20" s="520"/>
      <c r="K20" s="520"/>
      <c r="L20" s="528">
        <v>945</v>
      </c>
      <c r="M20" s="528"/>
      <c r="N20" s="528"/>
      <c r="O20" s="528"/>
      <c r="P20" s="528"/>
      <c r="Q20" s="528"/>
      <c r="R20" s="529"/>
      <c r="S20" s="529"/>
      <c r="T20" s="529"/>
      <c r="U20" s="529"/>
      <c r="V20" s="530"/>
      <c r="W20" s="412"/>
      <c r="X20" s="413"/>
      <c r="Y20" s="413"/>
      <c r="Z20" s="413"/>
      <c r="AA20" s="413"/>
      <c r="AB20" s="413"/>
      <c r="AC20" s="531"/>
      <c r="AD20" s="531"/>
      <c r="AE20" s="531"/>
      <c r="AF20" s="531"/>
      <c r="AG20" s="531"/>
      <c r="AH20" s="531"/>
      <c r="AI20" s="531"/>
      <c r="AJ20" s="531"/>
      <c r="AK20" s="531"/>
      <c r="AL20" s="532"/>
      <c r="AM20" s="533"/>
      <c r="AN20" s="449"/>
      <c r="AO20" s="449"/>
      <c r="AP20" s="449"/>
      <c r="AQ20" s="449"/>
      <c r="AR20" s="449"/>
      <c r="AS20" s="449"/>
      <c r="AT20" s="450"/>
      <c r="AU20" s="534"/>
      <c r="AV20" s="535"/>
      <c r="AW20" s="535"/>
      <c r="AX20" s="536"/>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10" t="s">
        <v>164</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513"/>
      <c r="AZ21" s="514"/>
      <c r="BA21" s="514"/>
      <c r="BB21" s="514"/>
      <c r="BC21" s="514"/>
      <c r="BD21" s="514"/>
      <c r="BE21" s="514"/>
      <c r="BF21" s="514"/>
      <c r="BG21" s="514"/>
      <c r="BH21" s="514"/>
      <c r="BI21" s="514"/>
      <c r="BJ21" s="514"/>
      <c r="BK21" s="514"/>
      <c r="BL21" s="514"/>
      <c r="BM21" s="515"/>
      <c r="BN21" s="516"/>
      <c r="BO21" s="517"/>
      <c r="BP21" s="517"/>
      <c r="BQ21" s="517"/>
      <c r="BR21" s="517"/>
      <c r="BS21" s="517"/>
      <c r="BT21" s="517"/>
      <c r="BU21" s="518"/>
      <c r="BV21" s="516"/>
      <c r="BW21" s="517"/>
      <c r="BX21" s="517"/>
      <c r="BY21" s="517"/>
      <c r="BZ21" s="517"/>
      <c r="CA21" s="517"/>
      <c r="CB21" s="517"/>
      <c r="CC21" s="518"/>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165</v>
      </c>
      <c r="C22" s="538"/>
      <c r="D22" s="539"/>
      <c r="E22" s="406" t="s">
        <v>1</v>
      </c>
      <c r="F22" s="411"/>
      <c r="G22" s="411"/>
      <c r="H22" s="411"/>
      <c r="I22" s="411"/>
      <c r="J22" s="411"/>
      <c r="K22" s="401"/>
      <c r="L22" s="406" t="s">
        <v>166</v>
      </c>
      <c r="M22" s="411"/>
      <c r="N22" s="411"/>
      <c r="O22" s="411"/>
      <c r="P22" s="401"/>
      <c r="Q22" s="569" t="s">
        <v>167</v>
      </c>
      <c r="R22" s="570"/>
      <c r="S22" s="570"/>
      <c r="T22" s="570"/>
      <c r="U22" s="570"/>
      <c r="V22" s="571"/>
      <c r="W22" s="537" t="s">
        <v>168</v>
      </c>
      <c r="X22" s="538"/>
      <c r="Y22" s="539"/>
      <c r="Z22" s="406" t="s">
        <v>1</v>
      </c>
      <c r="AA22" s="411"/>
      <c r="AB22" s="411"/>
      <c r="AC22" s="411"/>
      <c r="AD22" s="411"/>
      <c r="AE22" s="411"/>
      <c r="AF22" s="411"/>
      <c r="AG22" s="401"/>
      <c r="AH22" s="575" t="s">
        <v>169</v>
      </c>
      <c r="AI22" s="411"/>
      <c r="AJ22" s="411"/>
      <c r="AK22" s="411"/>
      <c r="AL22" s="401"/>
      <c r="AM22" s="575" t="s">
        <v>170</v>
      </c>
      <c r="AN22" s="576"/>
      <c r="AO22" s="576"/>
      <c r="AP22" s="576"/>
      <c r="AQ22" s="576"/>
      <c r="AR22" s="577"/>
      <c r="AS22" s="569" t="s">
        <v>167</v>
      </c>
      <c r="AT22" s="570"/>
      <c r="AU22" s="570"/>
      <c r="AV22" s="570"/>
      <c r="AW22" s="570"/>
      <c r="AX22" s="581"/>
      <c r="AY22" s="354" t="s">
        <v>171</v>
      </c>
      <c r="AZ22" s="355"/>
      <c r="BA22" s="355"/>
      <c r="BB22" s="355"/>
      <c r="BC22" s="355"/>
      <c r="BD22" s="355"/>
      <c r="BE22" s="355"/>
      <c r="BF22" s="355"/>
      <c r="BG22" s="355"/>
      <c r="BH22" s="355"/>
      <c r="BI22" s="355"/>
      <c r="BJ22" s="355"/>
      <c r="BK22" s="355"/>
      <c r="BL22" s="355"/>
      <c r="BM22" s="356"/>
      <c r="BN22" s="357">
        <v>4354433</v>
      </c>
      <c r="BO22" s="358"/>
      <c r="BP22" s="358"/>
      <c r="BQ22" s="358"/>
      <c r="BR22" s="358"/>
      <c r="BS22" s="358"/>
      <c r="BT22" s="358"/>
      <c r="BU22" s="359"/>
      <c r="BV22" s="357">
        <v>4553495</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172</v>
      </c>
      <c r="AZ23" s="429"/>
      <c r="BA23" s="429"/>
      <c r="BB23" s="429"/>
      <c r="BC23" s="429"/>
      <c r="BD23" s="429"/>
      <c r="BE23" s="429"/>
      <c r="BF23" s="429"/>
      <c r="BG23" s="429"/>
      <c r="BH23" s="429"/>
      <c r="BI23" s="429"/>
      <c r="BJ23" s="429"/>
      <c r="BK23" s="429"/>
      <c r="BL23" s="429"/>
      <c r="BM23" s="430"/>
      <c r="BN23" s="394">
        <v>4336452</v>
      </c>
      <c r="BO23" s="395"/>
      <c r="BP23" s="395"/>
      <c r="BQ23" s="395"/>
      <c r="BR23" s="395"/>
      <c r="BS23" s="395"/>
      <c r="BT23" s="395"/>
      <c r="BU23" s="396"/>
      <c r="BV23" s="394">
        <v>4532385</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173</v>
      </c>
      <c r="F24" s="424"/>
      <c r="G24" s="424"/>
      <c r="H24" s="424"/>
      <c r="I24" s="424"/>
      <c r="J24" s="424"/>
      <c r="K24" s="425"/>
      <c r="L24" s="445">
        <v>1</v>
      </c>
      <c r="M24" s="446"/>
      <c r="N24" s="446"/>
      <c r="O24" s="446"/>
      <c r="P24" s="488"/>
      <c r="Q24" s="445">
        <v>8200</v>
      </c>
      <c r="R24" s="446"/>
      <c r="S24" s="446"/>
      <c r="T24" s="446"/>
      <c r="U24" s="446"/>
      <c r="V24" s="488"/>
      <c r="W24" s="540"/>
      <c r="X24" s="541"/>
      <c r="Y24" s="542"/>
      <c r="Z24" s="444" t="s">
        <v>174</v>
      </c>
      <c r="AA24" s="424"/>
      <c r="AB24" s="424"/>
      <c r="AC24" s="424"/>
      <c r="AD24" s="424"/>
      <c r="AE24" s="424"/>
      <c r="AF24" s="424"/>
      <c r="AG24" s="425"/>
      <c r="AH24" s="445">
        <v>82</v>
      </c>
      <c r="AI24" s="446"/>
      <c r="AJ24" s="446"/>
      <c r="AK24" s="446"/>
      <c r="AL24" s="488"/>
      <c r="AM24" s="445">
        <v>251576</v>
      </c>
      <c r="AN24" s="446"/>
      <c r="AO24" s="446"/>
      <c r="AP24" s="446"/>
      <c r="AQ24" s="446"/>
      <c r="AR24" s="488"/>
      <c r="AS24" s="445">
        <v>3068</v>
      </c>
      <c r="AT24" s="446"/>
      <c r="AU24" s="446"/>
      <c r="AV24" s="446"/>
      <c r="AW24" s="446"/>
      <c r="AX24" s="447"/>
      <c r="AY24" s="513" t="s">
        <v>175</v>
      </c>
      <c r="AZ24" s="514"/>
      <c r="BA24" s="514"/>
      <c r="BB24" s="514"/>
      <c r="BC24" s="514"/>
      <c r="BD24" s="514"/>
      <c r="BE24" s="514"/>
      <c r="BF24" s="514"/>
      <c r="BG24" s="514"/>
      <c r="BH24" s="514"/>
      <c r="BI24" s="514"/>
      <c r="BJ24" s="514"/>
      <c r="BK24" s="514"/>
      <c r="BL24" s="514"/>
      <c r="BM24" s="515"/>
      <c r="BN24" s="394">
        <v>3267665</v>
      </c>
      <c r="BO24" s="395"/>
      <c r="BP24" s="395"/>
      <c r="BQ24" s="395"/>
      <c r="BR24" s="395"/>
      <c r="BS24" s="395"/>
      <c r="BT24" s="395"/>
      <c r="BU24" s="396"/>
      <c r="BV24" s="394">
        <v>3368008</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176</v>
      </c>
      <c r="F25" s="424"/>
      <c r="G25" s="424"/>
      <c r="H25" s="424"/>
      <c r="I25" s="424"/>
      <c r="J25" s="424"/>
      <c r="K25" s="425"/>
      <c r="L25" s="445">
        <v>1</v>
      </c>
      <c r="M25" s="446"/>
      <c r="N25" s="446"/>
      <c r="O25" s="446"/>
      <c r="P25" s="488"/>
      <c r="Q25" s="445">
        <v>6200</v>
      </c>
      <c r="R25" s="446"/>
      <c r="S25" s="446"/>
      <c r="T25" s="446"/>
      <c r="U25" s="446"/>
      <c r="V25" s="488"/>
      <c r="W25" s="540"/>
      <c r="X25" s="541"/>
      <c r="Y25" s="542"/>
      <c r="Z25" s="444" t="s">
        <v>177</v>
      </c>
      <c r="AA25" s="424"/>
      <c r="AB25" s="424"/>
      <c r="AC25" s="424"/>
      <c r="AD25" s="424"/>
      <c r="AE25" s="424"/>
      <c r="AF25" s="424"/>
      <c r="AG25" s="425"/>
      <c r="AH25" s="445" t="s">
        <v>131</v>
      </c>
      <c r="AI25" s="446"/>
      <c r="AJ25" s="446"/>
      <c r="AK25" s="446"/>
      <c r="AL25" s="488"/>
      <c r="AM25" s="445" t="s">
        <v>147</v>
      </c>
      <c r="AN25" s="446"/>
      <c r="AO25" s="446"/>
      <c r="AP25" s="446"/>
      <c r="AQ25" s="446"/>
      <c r="AR25" s="488"/>
      <c r="AS25" s="445" t="s">
        <v>131</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284131</v>
      </c>
      <c r="BO25" s="358"/>
      <c r="BP25" s="358"/>
      <c r="BQ25" s="358"/>
      <c r="BR25" s="358"/>
      <c r="BS25" s="358"/>
      <c r="BT25" s="358"/>
      <c r="BU25" s="359"/>
      <c r="BV25" s="357">
        <v>78280</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5750</v>
      </c>
      <c r="R26" s="446"/>
      <c r="S26" s="446"/>
      <c r="T26" s="446"/>
      <c r="U26" s="446"/>
      <c r="V26" s="488"/>
      <c r="W26" s="540"/>
      <c r="X26" s="541"/>
      <c r="Y26" s="542"/>
      <c r="Z26" s="444" t="s">
        <v>180</v>
      </c>
      <c r="AA26" s="546"/>
      <c r="AB26" s="546"/>
      <c r="AC26" s="546"/>
      <c r="AD26" s="546"/>
      <c r="AE26" s="546"/>
      <c r="AF26" s="546"/>
      <c r="AG26" s="547"/>
      <c r="AH26" s="445">
        <v>11</v>
      </c>
      <c r="AI26" s="446"/>
      <c r="AJ26" s="446"/>
      <c r="AK26" s="446"/>
      <c r="AL26" s="488"/>
      <c r="AM26" s="445">
        <v>31482</v>
      </c>
      <c r="AN26" s="446"/>
      <c r="AO26" s="446"/>
      <c r="AP26" s="446"/>
      <c r="AQ26" s="446"/>
      <c r="AR26" s="488"/>
      <c r="AS26" s="445">
        <v>2862</v>
      </c>
      <c r="AT26" s="446"/>
      <c r="AU26" s="446"/>
      <c r="AV26" s="446"/>
      <c r="AW26" s="446"/>
      <c r="AX26" s="447"/>
      <c r="AY26" s="397" t="s">
        <v>181</v>
      </c>
      <c r="AZ26" s="398"/>
      <c r="BA26" s="398"/>
      <c r="BB26" s="398"/>
      <c r="BC26" s="398"/>
      <c r="BD26" s="398"/>
      <c r="BE26" s="398"/>
      <c r="BF26" s="398"/>
      <c r="BG26" s="398"/>
      <c r="BH26" s="398"/>
      <c r="BI26" s="398"/>
      <c r="BJ26" s="398"/>
      <c r="BK26" s="398"/>
      <c r="BL26" s="398"/>
      <c r="BM26" s="399"/>
      <c r="BN26" s="394" t="s">
        <v>131</v>
      </c>
      <c r="BO26" s="395"/>
      <c r="BP26" s="395"/>
      <c r="BQ26" s="395"/>
      <c r="BR26" s="395"/>
      <c r="BS26" s="395"/>
      <c r="BT26" s="395"/>
      <c r="BU26" s="396"/>
      <c r="BV26" s="394" t="s">
        <v>147</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182</v>
      </c>
      <c r="F27" s="424"/>
      <c r="G27" s="424"/>
      <c r="H27" s="424"/>
      <c r="I27" s="424"/>
      <c r="J27" s="424"/>
      <c r="K27" s="425"/>
      <c r="L27" s="445">
        <v>1</v>
      </c>
      <c r="M27" s="446"/>
      <c r="N27" s="446"/>
      <c r="O27" s="446"/>
      <c r="P27" s="488"/>
      <c r="Q27" s="445">
        <v>3100</v>
      </c>
      <c r="R27" s="446"/>
      <c r="S27" s="446"/>
      <c r="T27" s="446"/>
      <c r="U27" s="446"/>
      <c r="V27" s="488"/>
      <c r="W27" s="540"/>
      <c r="X27" s="541"/>
      <c r="Y27" s="542"/>
      <c r="Z27" s="444" t="s">
        <v>183</v>
      </c>
      <c r="AA27" s="424"/>
      <c r="AB27" s="424"/>
      <c r="AC27" s="424"/>
      <c r="AD27" s="424"/>
      <c r="AE27" s="424"/>
      <c r="AF27" s="424"/>
      <c r="AG27" s="425"/>
      <c r="AH27" s="445" t="s">
        <v>147</v>
      </c>
      <c r="AI27" s="446"/>
      <c r="AJ27" s="446"/>
      <c r="AK27" s="446"/>
      <c r="AL27" s="488"/>
      <c r="AM27" s="445" t="s">
        <v>131</v>
      </c>
      <c r="AN27" s="446"/>
      <c r="AO27" s="446"/>
      <c r="AP27" s="446"/>
      <c r="AQ27" s="446"/>
      <c r="AR27" s="488"/>
      <c r="AS27" s="445" t="s">
        <v>139</v>
      </c>
      <c r="AT27" s="446"/>
      <c r="AU27" s="446"/>
      <c r="AV27" s="446"/>
      <c r="AW27" s="446"/>
      <c r="AX27" s="447"/>
      <c r="AY27" s="489" t="s">
        <v>184</v>
      </c>
      <c r="AZ27" s="490"/>
      <c r="BA27" s="490"/>
      <c r="BB27" s="490"/>
      <c r="BC27" s="490"/>
      <c r="BD27" s="490"/>
      <c r="BE27" s="490"/>
      <c r="BF27" s="490"/>
      <c r="BG27" s="490"/>
      <c r="BH27" s="490"/>
      <c r="BI27" s="490"/>
      <c r="BJ27" s="490"/>
      <c r="BK27" s="490"/>
      <c r="BL27" s="490"/>
      <c r="BM27" s="491"/>
      <c r="BN27" s="516">
        <v>68613</v>
      </c>
      <c r="BO27" s="517"/>
      <c r="BP27" s="517"/>
      <c r="BQ27" s="517"/>
      <c r="BR27" s="517"/>
      <c r="BS27" s="517"/>
      <c r="BT27" s="517"/>
      <c r="BU27" s="518"/>
      <c r="BV27" s="516">
        <v>68612</v>
      </c>
      <c r="BW27" s="517"/>
      <c r="BX27" s="517"/>
      <c r="BY27" s="517"/>
      <c r="BZ27" s="517"/>
      <c r="CA27" s="517"/>
      <c r="CB27" s="517"/>
      <c r="CC27" s="518"/>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185</v>
      </c>
      <c r="F28" s="424"/>
      <c r="G28" s="424"/>
      <c r="H28" s="424"/>
      <c r="I28" s="424"/>
      <c r="J28" s="424"/>
      <c r="K28" s="425"/>
      <c r="L28" s="445">
        <v>1</v>
      </c>
      <c r="M28" s="446"/>
      <c r="N28" s="446"/>
      <c r="O28" s="446"/>
      <c r="P28" s="488"/>
      <c r="Q28" s="445">
        <v>2500</v>
      </c>
      <c r="R28" s="446"/>
      <c r="S28" s="446"/>
      <c r="T28" s="446"/>
      <c r="U28" s="446"/>
      <c r="V28" s="488"/>
      <c r="W28" s="540"/>
      <c r="X28" s="541"/>
      <c r="Y28" s="542"/>
      <c r="Z28" s="444" t="s">
        <v>186</v>
      </c>
      <c r="AA28" s="424"/>
      <c r="AB28" s="424"/>
      <c r="AC28" s="424"/>
      <c r="AD28" s="424"/>
      <c r="AE28" s="424"/>
      <c r="AF28" s="424"/>
      <c r="AG28" s="425"/>
      <c r="AH28" s="445" t="s">
        <v>147</v>
      </c>
      <c r="AI28" s="446"/>
      <c r="AJ28" s="446"/>
      <c r="AK28" s="446"/>
      <c r="AL28" s="488"/>
      <c r="AM28" s="445" t="s">
        <v>131</v>
      </c>
      <c r="AN28" s="446"/>
      <c r="AO28" s="446"/>
      <c r="AP28" s="446"/>
      <c r="AQ28" s="446"/>
      <c r="AR28" s="488"/>
      <c r="AS28" s="445" t="s">
        <v>148</v>
      </c>
      <c r="AT28" s="446"/>
      <c r="AU28" s="446"/>
      <c r="AV28" s="446"/>
      <c r="AW28" s="446"/>
      <c r="AX28" s="447"/>
      <c r="AY28" s="548" t="s">
        <v>187</v>
      </c>
      <c r="AZ28" s="549"/>
      <c r="BA28" s="549"/>
      <c r="BB28" s="550"/>
      <c r="BC28" s="354" t="s">
        <v>50</v>
      </c>
      <c r="BD28" s="355"/>
      <c r="BE28" s="355"/>
      <c r="BF28" s="355"/>
      <c r="BG28" s="355"/>
      <c r="BH28" s="355"/>
      <c r="BI28" s="355"/>
      <c r="BJ28" s="355"/>
      <c r="BK28" s="355"/>
      <c r="BL28" s="355"/>
      <c r="BM28" s="356"/>
      <c r="BN28" s="357">
        <v>962705</v>
      </c>
      <c r="BO28" s="358"/>
      <c r="BP28" s="358"/>
      <c r="BQ28" s="358"/>
      <c r="BR28" s="358"/>
      <c r="BS28" s="358"/>
      <c r="BT28" s="358"/>
      <c r="BU28" s="359"/>
      <c r="BV28" s="357">
        <v>910690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188</v>
      </c>
      <c r="F29" s="424"/>
      <c r="G29" s="424"/>
      <c r="H29" s="424"/>
      <c r="I29" s="424"/>
      <c r="J29" s="424"/>
      <c r="K29" s="425"/>
      <c r="L29" s="445">
        <v>8</v>
      </c>
      <c r="M29" s="446"/>
      <c r="N29" s="446"/>
      <c r="O29" s="446"/>
      <c r="P29" s="488"/>
      <c r="Q29" s="445">
        <v>2300</v>
      </c>
      <c r="R29" s="446"/>
      <c r="S29" s="446"/>
      <c r="T29" s="446"/>
      <c r="U29" s="446"/>
      <c r="V29" s="488"/>
      <c r="W29" s="543"/>
      <c r="X29" s="544"/>
      <c r="Y29" s="545"/>
      <c r="Z29" s="444" t="s">
        <v>189</v>
      </c>
      <c r="AA29" s="424"/>
      <c r="AB29" s="424"/>
      <c r="AC29" s="424"/>
      <c r="AD29" s="424"/>
      <c r="AE29" s="424"/>
      <c r="AF29" s="424"/>
      <c r="AG29" s="425"/>
      <c r="AH29" s="445">
        <v>82</v>
      </c>
      <c r="AI29" s="446"/>
      <c r="AJ29" s="446"/>
      <c r="AK29" s="446"/>
      <c r="AL29" s="488"/>
      <c r="AM29" s="445">
        <v>251576</v>
      </c>
      <c r="AN29" s="446"/>
      <c r="AO29" s="446"/>
      <c r="AP29" s="446"/>
      <c r="AQ29" s="446"/>
      <c r="AR29" s="488"/>
      <c r="AS29" s="445">
        <v>3068</v>
      </c>
      <c r="AT29" s="446"/>
      <c r="AU29" s="446"/>
      <c r="AV29" s="446"/>
      <c r="AW29" s="446"/>
      <c r="AX29" s="447"/>
      <c r="AY29" s="551"/>
      <c r="AZ29" s="552"/>
      <c r="BA29" s="552"/>
      <c r="BB29" s="553"/>
      <c r="BC29" s="428" t="s">
        <v>190</v>
      </c>
      <c r="BD29" s="429"/>
      <c r="BE29" s="429"/>
      <c r="BF29" s="429"/>
      <c r="BG29" s="429"/>
      <c r="BH29" s="429"/>
      <c r="BI29" s="429"/>
      <c r="BJ29" s="429"/>
      <c r="BK29" s="429"/>
      <c r="BL29" s="429"/>
      <c r="BM29" s="430"/>
      <c r="BN29" s="394">
        <v>372348</v>
      </c>
      <c r="BO29" s="395"/>
      <c r="BP29" s="395"/>
      <c r="BQ29" s="395"/>
      <c r="BR29" s="395"/>
      <c r="BS29" s="395"/>
      <c r="BT29" s="395"/>
      <c r="BU29" s="396"/>
      <c r="BV29" s="394">
        <v>371848</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191</v>
      </c>
      <c r="X30" s="562"/>
      <c r="Y30" s="562"/>
      <c r="Z30" s="562"/>
      <c r="AA30" s="562"/>
      <c r="AB30" s="562"/>
      <c r="AC30" s="562"/>
      <c r="AD30" s="562"/>
      <c r="AE30" s="562"/>
      <c r="AF30" s="562"/>
      <c r="AG30" s="563"/>
      <c r="AH30" s="524">
        <v>99</v>
      </c>
      <c r="AI30" s="525"/>
      <c r="AJ30" s="525"/>
      <c r="AK30" s="525"/>
      <c r="AL30" s="525"/>
      <c r="AM30" s="525"/>
      <c r="AN30" s="525"/>
      <c r="AO30" s="525"/>
      <c r="AP30" s="525"/>
      <c r="AQ30" s="525"/>
      <c r="AR30" s="525"/>
      <c r="AS30" s="525"/>
      <c r="AT30" s="525"/>
      <c r="AU30" s="525"/>
      <c r="AV30" s="525"/>
      <c r="AW30" s="525"/>
      <c r="AX30" s="527"/>
      <c r="AY30" s="554"/>
      <c r="AZ30" s="555"/>
      <c r="BA30" s="555"/>
      <c r="BB30" s="556"/>
      <c r="BC30" s="513" t="s">
        <v>52</v>
      </c>
      <c r="BD30" s="514"/>
      <c r="BE30" s="514"/>
      <c r="BF30" s="514"/>
      <c r="BG30" s="514"/>
      <c r="BH30" s="514"/>
      <c r="BI30" s="514"/>
      <c r="BJ30" s="514"/>
      <c r="BK30" s="514"/>
      <c r="BL30" s="514"/>
      <c r="BM30" s="515"/>
      <c r="BN30" s="516">
        <v>2467306</v>
      </c>
      <c r="BO30" s="517"/>
      <c r="BP30" s="517"/>
      <c r="BQ30" s="517"/>
      <c r="BR30" s="517"/>
      <c r="BS30" s="517"/>
      <c r="BT30" s="517"/>
      <c r="BU30" s="518"/>
      <c r="BV30" s="516">
        <v>2300055</v>
      </c>
      <c r="BW30" s="517"/>
      <c r="BX30" s="517"/>
      <c r="BY30" s="517"/>
      <c r="BZ30" s="517"/>
      <c r="CA30" s="517"/>
      <c r="CB30" s="517"/>
      <c r="CC30" s="518"/>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57" t="s">
        <v>192</v>
      </c>
      <c r="D32" s="557"/>
      <c r="E32" s="557"/>
      <c r="F32" s="557"/>
      <c r="G32" s="557"/>
      <c r="H32" s="557"/>
      <c r="I32" s="557"/>
      <c r="J32" s="557"/>
      <c r="K32" s="557"/>
      <c r="L32" s="557"/>
      <c r="M32" s="557"/>
      <c r="N32" s="557"/>
      <c r="O32" s="557"/>
      <c r="P32" s="557"/>
      <c r="Q32" s="557"/>
      <c r="R32" s="557"/>
      <c r="S32" s="557"/>
      <c r="U32" s="398" t="s">
        <v>193</v>
      </c>
      <c r="V32" s="398"/>
      <c r="W32" s="398"/>
      <c r="X32" s="398"/>
      <c r="Y32" s="398"/>
      <c r="Z32" s="398"/>
      <c r="AA32" s="398"/>
      <c r="AB32" s="398"/>
      <c r="AC32" s="398"/>
      <c r="AD32" s="398"/>
      <c r="AE32" s="398"/>
      <c r="AF32" s="398"/>
      <c r="AG32" s="398"/>
      <c r="AH32" s="398"/>
      <c r="AI32" s="398"/>
      <c r="AJ32" s="398"/>
      <c r="AK32" s="398"/>
      <c r="AM32" s="398" t="s">
        <v>194</v>
      </c>
      <c r="AN32" s="398"/>
      <c r="AO32" s="398"/>
      <c r="AP32" s="398"/>
      <c r="AQ32" s="398"/>
      <c r="AR32" s="398"/>
      <c r="AS32" s="398"/>
      <c r="AT32" s="398"/>
      <c r="AU32" s="398"/>
      <c r="AV32" s="398"/>
      <c r="AW32" s="398"/>
      <c r="AX32" s="398"/>
      <c r="AY32" s="398"/>
      <c r="AZ32" s="398"/>
      <c r="BA32" s="398"/>
      <c r="BB32" s="398"/>
      <c r="BC32" s="398"/>
      <c r="BE32" s="398" t="s">
        <v>195</v>
      </c>
      <c r="BF32" s="398"/>
      <c r="BG32" s="398"/>
      <c r="BH32" s="398"/>
      <c r="BI32" s="398"/>
      <c r="BJ32" s="398"/>
      <c r="BK32" s="398"/>
      <c r="BL32" s="398"/>
      <c r="BM32" s="398"/>
      <c r="BN32" s="398"/>
      <c r="BO32" s="398"/>
      <c r="BP32" s="398"/>
      <c r="BQ32" s="398"/>
      <c r="BR32" s="398"/>
      <c r="BS32" s="398"/>
      <c r="BT32" s="398"/>
      <c r="BU32" s="398"/>
      <c r="BW32" s="398" t="s">
        <v>196</v>
      </c>
      <c r="BX32" s="398"/>
      <c r="BY32" s="398"/>
      <c r="BZ32" s="398"/>
      <c r="CA32" s="398"/>
      <c r="CB32" s="398"/>
      <c r="CC32" s="398"/>
      <c r="CD32" s="398"/>
      <c r="CE32" s="398"/>
      <c r="CF32" s="398"/>
      <c r="CG32" s="398"/>
      <c r="CH32" s="398"/>
      <c r="CI32" s="398"/>
      <c r="CJ32" s="398"/>
      <c r="CK32" s="398"/>
      <c r="CL32" s="398"/>
      <c r="CM32" s="398"/>
      <c r="CO32" s="398" t="s">
        <v>197</v>
      </c>
      <c r="CP32" s="398"/>
      <c r="CQ32" s="398"/>
      <c r="CR32" s="398"/>
      <c r="CS32" s="398"/>
      <c r="CT32" s="398"/>
      <c r="CU32" s="398"/>
      <c r="CV32" s="398"/>
      <c r="CW32" s="398"/>
      <c r="CX32" s="398"/>
      <c r="CY32" s="398"/>
      <c r="CZ32" s="398"/>
      <c r="DA32" s="398"/>
      <c r="DB32" s="398"/>
      <c r="DC32" s="398"/>
      <c r="DD32" s="398"/>
      <c r="DE32" s="398"/>
      <c r="DI32" s="201"/>
    </row>
    <row r="33" spans="1:113" ht="13.5" customHeight="1" x14ac:dyDescent="0.15">
      <c r="A33" s="175"/>
      <c r="B33" s="202"/>
      <c r="C33" s="418" t="s">
        <v>198</v>
      </c>
      <c r="D33" s="418"/>
      <c r="E33" s="383" t="s">
        <v>199</v>
      </c>
      <c r="F33" s="383"/>
      <c r="G33" s="383"/>
      <c r="H33" s="383"/>
      <c r="I33" s="383"/>
      <c r="J33" s="383"/>
      <c r="K33" s="383"/>
      <c r="L33" s="383"/>
      <c r="M33" s="383"/>
      <c r="N33" s="383"/>
      <c r="O33" s="383"/>
      <c r="P33" s="383"/>
      <c r="Q33" s="383"/>
      <c r="R33" s="383"/>
      <c r="S33" s="383"/>
      <c r="T33" s="179"/>
      <c r="U33" s="418" t="s">
        <v>200</v>
      </c>
      <c r="V33" s="418"/>
      <c r="W33" s="383" t="s">
        <v>201</v>
      </c>
      <c r="X33" s="383"/>
      <c r="Y33" s="383"/>
      <c r="Z33" s="383"/>
      <c r="AA33" s="383"/>
      <c r="AB33" s="383"/>
      <c r="AC33" s="383"/>
      <c r="AD33" s="383"/>
      <c r="AE33" s="383"/>
      <c r="AF33" s="383"/>
      <c r="AG33" s="383"/>
      <c r="AH33" s="383"/>
      <c r="AI33" s="383"/>
      <c r="AJ33" s="383"/>
      <c r="AK33" s="383"/>
      <c r="AL33" s="179"/>
      <c r="AM33" s="418" t="s">
        <v>198</v>
      </c>
      <c r="AN33" s="418"/>
      <c r="AO33" s="383" t="s">
        <v>199</v>
      </c>
      <c r="AP33" s="383"/>
      <c r="AQ33" s="383"/>
      <c r="AR33" s="383"/>
      <c r="AS33" s="383"/>
      <c r="AT33" s="383"/>
      <c r="AU33" s="383"/>
      <c r="AV33" s="383"/>
      <c r="AW33" s="383"/>
      <c r="AX33" s="383"/>
      <c r="AY33" s="383"/>
      <c r="AZ33" s="383"/>
      <c r="BA33" s="383"/>
      <c r="BB33" s="383"/>
      <c r="BC33" s="383"/>
      <c r="BD33" s="185"/>
      <c r="BE33" s="383" t="s">
        <v>202</v>
      </c>
      <c r="BF33" s="383"/>
      <c r="BG33" s="383" t="s">
        <v>203</v>
      </c>
      <c r="BH33" s="383"/>
      <c r="BI33" s="383"/>
      <c r="BJ33" s="383"/>
      <c r="BK33" s="383"/>
      <c r="BL33" s="383"/>
      <c r="BM33" s="383"/>
      <c r="BN33" s="383"/>
      <c r="BO33" s="383"/>
      <c r="BP33" s="383"/>
      <c r="BQ33" s="383"/>
      <c r="BR33" s="383"/>
      <c r="BS33" s="383"/>
      <c r="BT33" s="383"/>
      <c r="BU33" s="383"/>
      <c r="BV33" s="185"/>
      <c r="BW33" s="418" t="s">
        <v>202</v>
      </c>
      <c r="BX33" s="418"/>
      <c r="BY33" s="383" t="s">
        <v>204</v>
      </c>
      <c r="BZ33" s="383"/>
      <c r="CA33" s="383"/>
      <c r="CB33" s="383"/>
      <c r="CC33" s="383"/>
      <c r="CD33" s="383"/>
      <c r="CE33" s="383"/>
      <c r="CF33" s="383"/>
      <c r="CG33" s="383"/>
      <c r="CH33" s="383"/>
      <c r="CI33" s="383"/>
      <c r="CJ33" s="383"/>
      <c r="CK33" s="383"/>
      <c r="CL33" s="383"/>
      <c r="CM33" s="383"/>
      <c r="CN33" s="179"/>
      <c r="CO33" s="418" t="s">
        <v>200</v>
      </c>
      <c r="CP33" s="418"/>
      <c r="CQ33" s="383" t="s">
        <v>205</v>
      </c>
      <c r="CR33" s="383"/>
      <c r="CS33" s="383"/>
      <c r="CT33" s="383"/>
      <c r="CU33" s="383"/>
      <c r="CV33" s="383"/>
      <c r="CW33" s="383"/>
      <c r="CX33" s="383"/>
      <c r="CY33" s="383"/>
      <c r="CZ33" s="383"/>
      <c r="DA33" s="383"/>
      <c r="DB33" s="383"/>
      <c r="DC33" s="383"/>
      <c r="DD33" s="383"/>
      <c r="DE33" s="383"/>
      <c r="DF33" s="179"/>
      <c r="DG33" s="583" t="s">
        <v>206</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3</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t="str">
        <f>IF(AO34="","",MAX(C34:D43,U34:V43)+1)</f>
        <v/>
      </c>
      <c r="AN34" s="584"/>
      <c r="AO34" s="585"/>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IF('各会計、関係団体の財政状況及び健全化判断比率'!B31="","",'各会計、関係団体の財政状況及び健全化判断比率'!B31)</f>
        <v>簡易水道事業特別会計</v>
      </c>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山形県消防補償等組合</v>
      </c>
      <c r="BZ34" s="585"/>
      <c r="CA34" s="585"/>
      <c r="CB34" s="585"/>
      <c r="CC34" s="585"/>
      <c r="CD34" s="585"/>
      <c r="CE34" s="585"/>
      <c r="CF34" s="585"/>
      <c r="CG34" s="585"/>
      <c r="CH34" s="585"/>
      <c r="CI34" s="585"/>
      <c r="CJ34" s="585"/>
      <c r="CK34" s="585"/>
      <c r="CL34" s="585"/>
      <c r="CM34" s="585"/>
      <c r="CN34" s="175"/>
      <c r="CO34" s="584">
        <f>IF(CQ34="","",MAX(C34:D43,U34:V43,AM34:AN43,BE34:BF43,BW34:BX43)+1)</f>
        <v>16</v>
      </c>
      <c r="CP34" s="584"/>
      <c r="CQ34" s="585" t="str">
        <f>IF('各会計、関係団体の財政状況及び健全化判断比率'!BS7="","",'各会計、関係団体の財政状況及び健全化判断比率'!BS7)</f>
        <v>肘折温泉郷振興</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へき地診療所特別会計</v>
      </c>
      <c r="F35" s="585"/>
      <c r="G35" s="585"/>
      <c r="H35" s="585"/>
      <c r="I35" s="585"/>
      <c r="J35" s="585"/>
      <c r="K35" s="585"/>
      <c r="L35" s="585"/>
      <c r="M35" s="585"/>
      <c r="N35" s="585"/>
      <c r="O35" s="585"/>
      <c r="P35" s="585"/>
      <c r="Q35" s="585"/>
      <c r="R35" s="585"/>
      <c r="S35" s="585"/>
      <c r="T35" s="175"/>
      <c r="U35" s="584">
        <f>IF(W35="","",U34+1)</f>
        <v>4</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f t="shared" ref="BE35:BE43" si="1">IF(BG35="","",BE34+1)</f>
        <v>7</v>
      </c>
      <c r="BF35" s="584"/>
      <c r="BG35" s="585" t="str">
        <f>IF('各会計、関係団体の財政状況及び健全化判断比率'!B32="","",'各会計、関係団体の財政状況及び健全化判断比率'!B32)</f>
        <v>特定環境保全公共下水道事業特別会計</v>
      </c>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山形県自治会館管理組合</v>
      </c>
      <c r="BZ35" s="585"/>
      <c r="CA35" s="585"/>
      <c r="CB35" s="585"/>
      <c r="CC35" s="585"/>
      <c r="CD35" s="585"/>
      <c r="CE35" s="585"/>
      <c r="CF35" s="585"/>
      <c r="CG35" s="585"/>
      <c r="CH35" s="585"/>
      <c r="CI35" s="585"/>
      <c r="CJ35" s="585"/>
      <c r="CK35" s="585"/>
      <c r="CL35" s="585"/>
      <c r="CM35" s="585"/>
      <c r="CN35" s="175"/>
      <c r="CO35" s="584">
        <f t="shared" ref="CO35:CO43" si="3">IF(CQ35="","",CO34+1)</f>
        <v>17</v>
      </c>
      <c r="CP35" s="584"/>
      <c r="CQ35" s="585" t="str">
        <f>IF('各会計、関係団体の財政状況及び健全化判断比率'!BS8="","",'各会計、関係団体の財政状況及び健全化判断比率'!BS8)</f>
        <v>おおくら升玉水力発電</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x14ac:dyDescent="0.15">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5</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f t="shared" si="1"/>
        <v>8</v>
      </c>
      <c r="BF36" s="584"/>
      <c r="BG36" s="585" t="str">
        <f>IF('各会計、関係団体の財政状況及び健全化判断比率'!B33="","",'各会計、関係団体の財政状況及び健全化判断比率'!B33)</f>
        <v>浄化槽整備事業特別会計</v>
      </c>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山形県市町村職員退職手当組合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山形県市町村交通災害共済組合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最上広域市町村圏事務組合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山形県後期高齢者医療広域連合（普通会計分）</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山形県後期高齢者医療広域連合（事業会計分）</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207</v>
      </c>
      <c r="E46" s="587" t="s">
        <v>208</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209</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210</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211</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212</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213</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214</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215</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V+ZR/GkLrKW2kGC5d++CJqqo+2tSViYDWd4UsXS9HC9c1+Kozj6JiL8AnwVRwt+OgqR4yuRzJ/yTOUN8KWq4nA==" saltValue="JIEJGFXohuPxrhKUGRNW8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36" t="s">
        <v>558</v>
      </c>
      <c r="D34" s="1136"/>
      <c r="E34" s="1137"/>
      <c r="F34" s="32">
        <v>2.88</v>
      </c>
      <c r="G34" s="33">
        <v>4.42</v>
      </c>
      <c r="H34" s="33">
        <v>2.83</v>
      </c>
      <c r="I34" s="33">
        <v>4.1399999999999997</v>
      </c>
      <c r="J34" s="34">
        <v>2.33</v>
      </c>
      <c r="K34" s="22"/>
      <c r="L34" s="22"/>
      <c r="M34" s="22"/>
      <c r="N34" s="22"/>
      <c r="O34" s="22"/>
      <c r="P34" s="22"/>
    </row>
    <row r="35" spans="1:16" ht="39" customHeight="1" x14ac:dyDescent="0.15">
      <c r="A35" s="22"/>
      <c r="B35" s="35"/>
      <c r="C35" s="1132" t="s">
        <v>559</v>
      </c>
      <c r="D35" s="1132"/>
      <c r="E35" s="1133"/>
      <c r="F35" s="36">
        <v>0.27</v>
      </c>
      <c r="G35" s="37">
        <v>1.1299999999999999</v>
      </c>
      <c r="H35" s="37">
        <v>1.39</v>
      </c>
      <c r="I35" s="37">
        <v>0.62</v>
      </c>
      <c r="J35" s="38">
        <v>1.28</v>
      </c>
      <c r="K35" s="22"/>
      <c r="L35" s="22"/>
      <c r="M35" s="22"/>
      <c r="N35" s="22"/>
      <c r="O35" s="22"/>
      <c r="P35" s="22"/>
    </row>
    <row r="36" spans="1:16" ht="39" customHeight="1" x14ac:dyDescent="0.15">
      <c r="A36" s="22"/>
      <c r="B36" s="35"/>
      <c r="C36" s="1132" t="s">
        <v>560</v>
      </c>
      <c r="D36" s="1132"/>
      <c r="E36" s="1133"/>
      <c r="F36" s="36">
        <v>0.88</v>
      </c>
      <c r="G36" s="37">
        <v>0.67</v>
      </c>
      <c r="H36" s="37">
        <v>1.22</v>
      </c>
      <c r="I36" s="37">
        <v>1.1200000000000001</v>
      </c>
      <c r="J36" s="38">
        <v>0.46</v>
      </c>
      <c r="K36" s="22"/>
      <c r="L36" s="22"/>
      <c r="M36" s="22"/>
      <c r="N36" s="22"/>
      <c r="O36" s="22"/>
      <c r="P36" s="22"/>
    </row>
    <row r="37" spans="1:16" ht="39" customHeight="1" x14ac:dyDescent="0.15">
      <c r="A37" s="22"/>
      <c r="B37" s="35"/>
      <c r="C37" s="1132" t="s">
        <v>561</v>
      </c>
      <c r="D37" s="1132"/>
      <c r="E37" s="1133"/>
      <c r="F37" s="36">
        <v>0.32</v>
      </c>
      <c r="G37" s="37">
        <v>0.13</v>
      </c>
      <c r="H37" s="37">
        <v>0.1</v>
      </c>
      <c r="I37" s="37">
        <v>0.09</v>
      </c>
      <c r="J37" s="38">
        <v>0.1</v>
      </c>
      <c r="K37" s="22"/>
      <c r="L37" s="22"/>
      <c r="M37" s="22"/>
      <c r="N37" s="22"/>
      <c r="O37" s="22"/>
      <c r="P37" s="22"/>
    </row>
    <row r="38" spans="1:16" ht="39" customHeight="1" x14ac:dyDescent="0.15">
      <c r="A38" s="22"/>
      <c r="B38" s="35"/>
      <c r="C38" s="1132" t="s">
        <v>562</v>
      </c>
      <c r="D38" s="1132"/>
      <c r="E38" s="1133"/>
      <c r="F38" s="36">
        <v>0.04</v>
      </c>
      <c r="G38" s="37">
        <v>0.05</v>
      </c>
      <c r="H38" s="37">
        <v>0.05</v>
      </c>
      <c r="I38" s="37">
        <v>0.01</v>
      </c>
      <c r="J38" s="38">
        <v>0.02</v>
      </c>
      <c r="K38" s="22"/>
      <c r="L38" s="22"/>
      <c r="M38" s="22"/>
      <c r="N38" s="22"/>
      <c r="O38" s="22"/>
      <c r="P38" s="22"/>
    </row>
    <row r="39" spans="1:16" ht="39" customHeight="1" x14ac:dyDescent="0.15">
      <c r="A39" s="22"/>
      <c r="B39" s="35"/>
      <c r="C39" s="1132" t="s">
        <v>563</v>
      </c>
      <c r="D39" s="1132"/>
      <c r="E39" s="1133"/>
      <c r="F39" s="36">
        <v>0.02</v>
      </c>
      <c r="G39" s="37">
        <v>0.02</v>
      </c>
      <c r="H39" s="37">
        <v>0.03</v>
      </c>
      <c r="I39" s="37">
        <v>0.02</v>
      </c>
      <c r="J39" s="38">
        <v>0.01</v>
      </c>
      <c r="K39" s="22"/>
      <c r="L39" s="22"/>
      <c r="M39" s="22"/>
      <c r="N39" s="22"/>
      <c r="O39" s="22"/>
      <c r="P39" s="22"/>
    </row>
    <row r="40" spans="1:16" ht="39" customHeight="1" x14ac:dyDescent="0.15">
      <c r="A40" s="22"/>
      <c r="B40" s="35"/>
      <c r="C40" s="1132" t="s">
        <v>564</v>
      </c>
      <c r="D40" s="1132"/>
      <c r="E40" s="1133"/>
      <c r="F40" s="36">
        <v>0</v>
      </c>
      <c r="G40" s="37">
        <v>0</v>
      </c>
      <c r="H40" s="37">
        <v>0</v>
      </c>
      <c r="I40" s="37">
        <v>0</v>
      </c>
      <c r="J40" s="38">
        <v>0.01</v>
      </c>
      <c r="K40" s="22"/>
      <c r="L40" s="22"/>
      <c r="M40" s="22"/>
      <c r="N40" s="22"/>
      <c r="O40" s="22"/>
      <c r="P40" s="22"/>
    </row>
    <row r="41" spans="1:16" ht="39" customHeight="1" x14ac:dyDescent="0.15">
      <c r="A41" s="22"/>
      <c r="B41" s="35"/>
      <c r="C41" s="1132" t="s">
        <v>565</v>
      </c>
      <c r="D41" s="1132"/>
      <c r="E41" s="1133"/>
      <c r="F41" s="36">
        <v>0.01</v>
      </c>
      <c r="G41" s="37">
        <v>0.01</v>
      </c>
      <c r="H41" s="37">
        <v>0.01</v>
      </c>
      <c r="I41" s="37">
        <v>0.01</v>
      </c>
      <c r="J41" s="38">
        <v>0.01</v>
      </c>
      <c r="K41" s="22"/>
      <c r="L41" s="22"/>
      <c r="M41" s="22"/>
      <c r="N41" s="22"/>
      <c r="O41" s="22"/>
      <c r="P41" s="22"/>
    </row>
    <row r="42" spans="1:16" ht="39" customHeight="1" x14ac:dyDescent="0.15">
      <c r="A42" s="22"/>
      <c r="B42" s="39"/>
      <c r="C42" s="1132" t="s">
        <v>566</v>
      </c>
      <c r="D42" s="1132"/>
      <c r="E42" s="1133"/>
      <c r="F42" s="36" t="s">
        <v>510</v>
      </c>
      <c r="G42" s="37" t="s">
        <v>510</v>
      </c>
      <c r="H42" s="37" t="s">
        <v>510</v>
      </c>
      <c r="I42" s="37" t="s">
        <v>510</v>
      </c>
      <c r="J42" s="38" t="s">
        <v>510</v>
      </c>
      <c r="K42" s="22"/>
      <c r="L42" s="22"/>
      <c r="M42" s="22"/>
      <c r="N42" s="22"/>
      <c r="O42" s="22"/>
      <c r="P42" s="22"/>
    </row>
    <row r="43" spans="1:16" ht="39" customHeight="1" thickBot="1" x14ac:dyDescent="0.2">
      <c r="A43" s="22"/>
      <c r="B43" s="40"/>
      <c r="C43" s="1134" t="s">
        <v>567</v>
      </c>
      <c r="D43" s="1134"/>
      <c r="E43" s="1135"/>
      <c r="F43" s="41">
        <v>0</v>
      </c>
      <c r="G43" s="42">
        <v>1.81</v>
      </c>
      <c r="H43" s="42" t="s">
        <v>510</v>
      </c>
      <c r="I43" s="42" t="s">
        <v>510</v>
      </c>
      <c r="J43" s="43" t="s">
        <v>510</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fkUzQvDN3hqhqtvmAgq+ON/tIV1o2Z91HHAN7j3OFRAcAQ6le3Hh0TlmuyCgzEYQBof0f1RyZdsZ/pjTLoLj/w==" saltValue="KRekRfNVY0TNEq9tad6u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552</v>
      </c>
      <c r="L44" s="54" t="s">
        <v>553</v>
      </c>
      <c r="M44" s="54" t="s">
        <v>554</v>
      </c>
      <c r="N44" s="54" t="s">
        <v>555</v>
      </c>
      <c r="O44" s="55" t="s">
        <v>556</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417</v>
      </c>
      <c r="L45" s="58">
        <v>440</v>
      </c>
      <c r="M45" s="58">
        <v>473</v>
      </c>
      <c r="N45" s="58">
        <v>514</v>
      </c>
      <c r="O45" s="59">
        <v>557</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510</v>
      </c>
      <c r="L46" s="62" t="s">
        <v>510</v>
      </c>
      <c r="M46" s="62" t="s">
        <v>510</v>
      </c>
      <c r="N46" s="62" t="s">
        <v>510</v>
      </c>
      <c r="O46" s="63" t="s">
        <v>510</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510</v>
      </c>
      <c r="L47" s="62" t="s">
        <v>510</v>
      </c>
      <c r="M47" s="62" t="s">
        <v>510</v>
      </c>
      <c r="N47" s="62" t="s">
        <v>510</v>
      </c>
      <c r="O47" s="63" t="s">
        <v>510</v>
      </c>
      <c r="P47" s="46"/>
      <c r="Q47" s="46"/>
      <c r="R47" s="46"/>
      <c r="S47" s="46"/>
      <c r="T47" s="46"/>
      <c r="U47" s="46"/>
    </row>
    <row r="48" spans="1:21" ht="30.75" customHeight="1" x14ac:dyDescent="0.15">
      <c r="A48" s="46"/>
      <c r="B48" s="1140"/>
      <c r="C48" s="1141"/>
      <c r="D48" s="60"/>
      <c r="E48" s="1146" t="s">
        <v>15</v>
      </c>
      <c r="F48" s="1146"/>
      <c r="G48" s="1146"/>
      <c r="H48" s="1146"/>
      <c r="I48" s="1146"/>
      <c r="J48" s="1147"/>
      <c r="K48" s="61">
        <v>120</v>
      </c>
      <c r="L48" s="62">
        <v>120</v>
      </c>
      <c r="M48" s="62">
        <v>120</v>
      </c>
      <c r="N48" s="62">
        <v>109</v>
      </c>
      <c r="O48" s="63">
        <v>111</v>
      </c>
      <c r="P48" s="46"/>
      <c r="Q48" s="46"/>
      <c r="R48" s="46"/>
      <c r="S48" s="46"/>
      <c r="T48" s="46"/>
      <c r="U48" s="46"/>
    </row>
    <row r="49" spans="1:21" ht="30.75" customHeight="1" x14ac:dyDescent="0.15">
      <c r="A49" s="46"/>
      <c r="B49" s="1140"/>
      <c r="C49" s="1141"/>
      <c r="D49" s="60"/>
      <c r="E49" s="1146" t="s">
        <v>16</v>
      </c>
      <c r="F49" s="1146"/>
      <c r="G49" s="1146"/>
      <c r="H49" s="1146"/>
      <c r="I49" s="1146"/>
      <c r="J49" s="1147"/>
      <c r="K49" s="61">
        <v>23</v>
      </c>
      <c r="L49" s="62">
        <v>24</v>
      </c>
      <c r="M49" s="62">
        <v>15</v>
      </c>
      <c r="N49" s="62">
        <v>4</v>
      </c>
      <c r="O49" s="63">
        <v>5</v>
      </c>
      <c r="P49" s="46"/>
      <c r="Q49" s="46"/>
      <c r="R49" s="46"/>
      <c r="S49" s="46"/>
      <c r="T49" s="46"/>
      <c r="U49" s="46"/>
    </row>
    <row r="50" spans="1:21" ht="30.75" customHeight="1" x14ac:dyDescent="0.15">
      <c r="A50" s="46"/>
      <c r="B50" s="1140"/>
      <c r="C50" s="1141"/>
      <c r="D50" s="60"/>
      <c r="E50" s="1146" t="s">
        <v>17</v>
      </c>
      <c r="F50" s="1146"/>
      <c r="G50" s="1146"/>
      <c r="H50" s="1146"/>
      <c r="I50" s="1146"/>
      <c r="J50" s="1147"/>
      <c r="K50" s="61">
        <v>9</v>
      </c>
      <c r="L50" s="62">
        <v>1</v>
      </c>
      <c r="M50" s="62">
        <v>1</v>
      </c>
      <c r="N50" s="62">
        <v>1</v>
      </c>
      <c r="O50" s="63">
        <v>1</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510</v>
      </c>
      <c r="L51" s="62" t="s">
        <v>510</v>
      </c>
      <c r="M51" s="62" t="s">
        <v>510</v>
      </c>
      <c r="N51" s="62" t="s">
        <v>510</v>
      </c>
      <c r="O51" s="63" t="s">
        <v>510</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448</v>
      </c>
      <c r="L52" s="62">
        <v>454</v>
      </c>
      <c r="M52" s="62">
        <v>463</v>
      </c>
      <c r="N52" s="62">
        <v>459</v>
      </c>
      <c r="O52" s="63">
        <v>474</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121</v>
      </c>
      <c r="L53" s="67">
        <v>131</v>
      </c>
      <c r="M53" s="67">
        <v>146</v>
      </c>
      <c r="N53" s="67">
        <v>169</v>
      </c>
      <c r="O53" s="68">
        <v>200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568</v>
      </c>
      <c r="P56" s="46"/>
      <c r="Q56" s="46"/>
      <c r="R56" s="46"/>
      <c r="S56" s="46"/>
      <c r="T56" s="46"/>
      <c r="U56" s="46"/>
    </row>
    <row r="57" spans="1:21" ht="31.5" customHeight="1" thickBot="1" x14ac:dyDescent="0.2">
      <c r="A57" s="46"/>
      <c r="B57" s="74"/>
      <c r="C57" s="75"/>
      <c r="D57" s="75"/>
      <c r="E57" s="76"/>
      <c r="F57" s="76"/>
      <c r="G57" s="76"/>
      <c r="H57" s="76"/>
      <c r="I57" s="76"/>
      <c r="J57" s="77" t="s">
        <v>2</v>
      </c>
      <c r="K57" s="78" t="s">
        <v>569</v>
      </c>
      <c r="L57" s="79" t="s">
        <v>570</v>
      </c>
      <c r="M57" s="79" t="s">
        <v>571</v>
      </c>
      <c r="N57" s="79" t="s">
        <v>572</v>
      </c>
      <c r="O57" s="80" t="s">
        <v>573</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510</v>
      </c>
      <c r="L58" s="82" t="s">
        <v>510</v>
      </c>
      <c r="M58" s="82" t="s">
        <v>510</v>
      </c>
      <c r="N58" s="82" t="s">
        <v>510</v>
      </c>
      <c r="O58" s="83" t="s">
        <v>510</v>
      </c>
    </row>
    <row r="59" spans="1:21" ht="31.5" customHeight="1" x14ac:dyDescent="0.15">
      <c r="B59" s="1156"/>
      <c r="C59" s="1157"/>
      <c r="D59" s="1163" t="s">
        <v>28</v>
      </c>
      <c r="E59" s="1164"/>
      <c r="F59" s="1164"/>
      <c r="G59" s="1164"/>
      <c r="H59" s="1164"/>
      <c r="I59" s="1164"/>
      <c r="J59" s="1165"/>
      <c r="K59" s="84" t="s">
        <v>510</v>
      </c>
      <c r="L59" s="85" t="s">
        <v>510</v>
      </c>
      <c r="M59" s="85" t="s">
        <v>510</v>
      </c>
      <c r="N59" s="85" t="s">
        <v>510</v>
      </c>
      <c r="O59" s="86" t="s">
        <v>510</v>
      </c>
    </row>
    <row r="60" spans="1:21" ht="31.5" customHeight="1" thickBot="1" x14ac:dyDescent="0.2">
      <c r="B60" s="1158"/>
      <c r="C60" s="1159"/>
      <c r="D60" s="1166" t="s">
        <v>29</v>
      </c>
      <c r="E60" s="1167"/>
      <c r="F60" s="1167"/>
      <c r="G60" s="1167"/>
      <c r="H60" s="1167"/>
      <c r="I60" s="1167"/>
      <c r="J60" s="1168"/>
      <c r="K60" s="87" t="s">
        <v>510</v>
      </c>
      <c r="L60" s="88" t="s">
        <v>510</v>
      </c>
      <c r="M60" s="88" t="s">
        <v>510</v>
      </c>
      <c r="N60" s="88" t="s">
        <v>510</v>
      </c>
      <c r="O60" s="89" t="s">
        <v>510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O8riyPQZOcXqp3xh44QpBo3HlcuBaODj581osLQGUx7q2tMK0Jkr3L4Nhu8JR+9sMp8mtPOMCLu4dJdrDgbXwA==" saltValue="I+/hHDKmikdGw+MHSHf+d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5" zoomScaleNormal="85"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552</v>
      </c>
      <c r="J40" s="101" t="s">
        <v>553</v>
      </c>
      <c r="K40" s="101" t="s">
        <v>554</v>
      </c>
      <c r="L40" s="101" t="s">
        <v>555</v>
      </c>
      <c r="M40" s="102" t="s">
        <v>556</v>
      </c>
    </row>
    <row r="41" spans="2:13" ht="27.75" customHeight="1" x14ac:dyDescent="0.15">
      <c r="B41" s="1169" t="s">
        <v>32</v>
      </c>
      <c r="C41" s="1170"/>
      <c r="D41" s="103"/>
      <c r="E41" s="1175" t="s">
        <v>33</v>
      </c>
      <c r="F41" s="1175"/>
      <c r="G41" s="1175"/>
      <c r="H41" s="1176"/>
      <c r="I41" s="342">
        <v>4519</v>
      </c>
      <c r="J41" s="343">
        <v>4619</v>
      </c>
      <c r="K41" s="343">
        <v>4533</v>
      </c>
      <c r="L41" s="343">
        <v>4553</v>
      </c>
      <c r="M41" s="344">
        <v>4354</v>
      </c>
    </row>
    <row r="42" spans="2:13" ht="27.75" customHeight="1" x14ac:dyDescent="0.15">
      <c r="B42" s="1171"/>
      <c r="C42" s="1172"/>
      <c r="D42" s="104"/>
      <c r="E42" s="1177" t="s">
        <v>34</v>
      </c>
      <c r="F42" s="1177"/>
      <c r="G42" s="1177"/>
      <c r="H42" s="1178"/>
      <c r="I42" s="345">
        <v>7</v>
      </c>
      <c r="J42" s="346">
        <v>5</v>
      </c>
      <c r="K42" s="346">
        <v>4</v>
      </c>
      <c r="L42" s="346">
        <v>3</v>
      </c>
      <c r="M42" s="347">
        <v>1</v>
      </c>
    </row>
    <row r="43" spans="2:13" ht="27.75" customHeight="1" x14ac:dyDescent="0.15">
      <c r="B43" s="1171"/>
      <c r="C43" s="1172"/>
      <c r="D43" s="104"/>
      <c r="E43" s="1177" t="s">
        <v>35</v>
      </c>
      <c r="F43" s="1177"/>
      <c r="G43" s="1177"/>
      <c r="H43" s="1178"/>
      <c r="I43" s="345">
        <v>1285</v>
      </c>
      <c r="J43" s="346">
        <v>1243</v>
      </c>
      <c r="K43" s="346">
        <v>1223</v>
      </c>
      <c r="L43" s="346">
        <v>1132</v>
      </c>
      <c r="M43" s="347">
        <v>1069</v>
      </c>
    </row>
    <row r="44" spans="2:13" ht="27.75" customHeight="1" x14ac:dyDescent="0.15">
      <c r="B44" s="1171"/>
      <c r="C44" s="1172"/>
      <c r="D44" s="104"/>
      <c r="E44" s="1177" t="s">
        <v>36</v>
      </c>
      <c r="F44" s="1177"/>
      <c r="G44" s="1177"/>
      <c r="H44" s="1178"/>
      <c r="I44" s="345">
        <v>40</v>
      </c>
      <c r="J44" s="346">
        <v>17</v>
      </c>
      <c r="K44" s="346">
        <v>3</v>
      </c>
      <c r="L44" s="346">
        <v>2</v>
      </c>
      <c r="M44" s="347" t="s">
        <v>510</v>
      </c>
    </row>
    <row r="45" spans="2:13" ht="27.75" customHeight="1" x14ac:dyDescent="0.15">
      <c r="B45" s="1171"/>
      <c r="C45" s="1172"/>
      <c r="D45" s="104"/>
      <c r="E45" s="1177" t="s">
        <v>37</v>
      </c>
      <c r="F45" s="1177"/>
      <c r="G45" s="1177"/>
      <c r="H45" s="1178"/>
      <c r="I45" s="345">
        <v>206</v>
      </c>
      <c r="J45" s="346">
        <v>152</v>
      </c>
      <c r="K45" s="346">
        <v>151</v>
      </c>
      <c r="L45" s="346">
        <v>131</v>
      </c>
      <c r="M45" s="347">
        <v>126</v>
      </c>
    </row>
    <row r="46" spans="2:13" ht="27.75" customHeight="1" x14ac:dyDescent="0.15">
      <c r="B46" s="1171"/>
      <c r="C46" s="1172"/>
      <c r="D46" s="105"/>
      <c r="E46" s="1177" t="s">
        <v>38</v>
      </c>
      <c r="F46" s="1177"/>
      <c r="G46" s="1177"/>
      <c r="H46" s="1178"/>
      <c r="I46" s="345" t="s">
        <v>510</v>
      </c>
      <c r="J46" s="346" t="s">
        <v>510</v>
      </c>
      <c r="K46" s="346" t="s">
        <v>510</v>
      </c>
      <c r="L46" s="346" t="s">
        <v>510</v>
      </c>
      <c r="M46" s="347" t="s">
        <v>510</v>
      </c>
    </row>
    <row r="47" spans="2:13" ht="27.75" customHeight="1" x14ac:dyDescent="0.15">
      <c r="B47" s="1171"/>
      <c r="C47" s="1172"/>
      <c r="D47" s="106"/>
      <c r="E47" s="1179" t="s">
        <v>39</v>
      </c>
      <c r="F47" s="1180"/>
      <c r="G47" s="1180"/>
      <c r="H47" s="1181"/>
      <c r="I47" s="345" t="s">
        <v>510</v>
      </c>
      <c r="J47" s="346" t="s">
        <v>510</v>
      </c>
      <c r="K47" s="346" t="s">
        <v>510</v>
      </c>
      <c r="L47" s="346" t="s">
        <v>510</v>
      </c>
      <c r="M47" s="347" t="s">
        <v>510</v>
      </c>
    </row>
    <row r="48" spans="2:13" ht="27.75" customHeight="1" x14ac:dyDescent="0.15">
      <c r="B48" s="1171"/>
      <c r="C48" s="1172"/>
      <c r="D48" s="104"/>
      <c r="E48" s="1177" t="s">
        <v>40</v>
      </c>
      <c r="F48" s="1177"/>
      <c r="G48" s="1177"/>
      <c r="H48" s="1178"/>
      <c r="I48" s="345" t="s">
        <v>510</v>
      </c>
      <c r="J48" s="346" t="s">
        <v>510</v>
      </c>
      <c r="K48" s="346" t="s">
        <v>510</v>
      </c>
      <c r="L48" s="346" t="s">
        <v>510</v>
      </c>
      <c r="M48" s="347" t="s">
        <v>510</v>
      </c>
    </row>
    <row r="49" spans="2:13" ht="27.75" customHeight="1" x14ac:dyDescent="0.15">
      <c r="B49" s="1173"/>
      <c r="C49" s="1174"/>
      <c r="D49" s="104"/>
      <c r="E49" s="1177" t="s">
        <v>41</v>
      </c>
      <c r="F49" s="1177"/>
      <c r="G49" s="1177"/>
      <c r="H49" s="1178"/>
      <c r="I49" s="345" t="s">
        <v>510</v>
      </c>
      <c r="J49" s="346" t="s">
        <v>510</v>
      </c>
      <c r="K49" s="346" t="s">
        <v>510</v>
      </c>
      <c r="L49" s="346" t="s">
        <v>510</v>
      </c>
      <c r="M49" s="347" t="s">
        <v>510</v>
      </c>
    </row>
    <row r="50" spans="2:13" ht="27.75" customHeight="1" x14ac:dyDescent="0.15">
      <c r="B50" s="1182" t="s">
        <v>42</v>
      </c>
      <c r="C50" s="1183"/>
      <c r="D50" s="107"/>
      <c r="E50" s="1177" t="s">
        <v>43</v>
      </c>
      <c r="F50" s="1177"/>
      <c r="G50" s="1177"/>
      <c r="H50" s="1178"/>
      <c r="I50" s="345">
        <v>3207</v>
      </c>
      <c r="J50" s="346">
        <v>3316</v>
      </c>
      <c r="K50" s="346">
        <v>3385</v>
      </c>
      <c r="L50" s="346">
        <v>3690</v>
      </c>
      <c r="M50" s="347">
        <v>3891</v>
      </c>
    </row>
    <row r="51" spans="2:13" ht="27.75" customHeight="1" x14ac:dyDescent="0.15">
      <c r="B51" s="1171"/>
      <c r="C51" s="1172"/>
      <c r="D51" s="104"/>
      <c r="E51" s="1177" t="s">
        <v>44</v>
      </c>
      <c r="F51" s="1177"/>
      <c r="G51" s="1177"/>
      <c r="H51" s="1178"/>
      <c r="I51" s="345">
        <v>17</v>
      </c>
      <c r="J51" s="346">
        <v>16</v>
      </c>
      <c r="K51" s="346">
        <v>14</v>
      </c>
      <c r="L51" s="346">
        <v>13</v>
      </c>
      <c r="M51" s="347">
        <v>12</v>
      </c>
    </row>
    <row r="52" spans="2:13" ht="27.75" customHeight="1" x14ac:dyDescent="0.15">
      <c r="B52" s="1173"/>
      <c r="C52" s="1174"/>
      <c r="D52" s="104"/>
      <c r="E52" s="1177" t="s">
        <v>45</v>
      </c>
      <c r="F52" s="1177"/>
      <c r="G52" s="1177"/>
      <c r="H52" s="1178"/>
      <c r="I52" s="345">
        <v>4491</v>
      </c>
      <c r="J52" s="346">
        <v>4410</v>
      </c>
      <c r="K52" s="346">
        <v>4292</v>
      </c>
      <c r="L52" s="346">
        <v>4226</v>
      </c>
      <c r="M52" s="347">
        <v>4050</v>
      </c>
    </row>
    <row r="53" spans="2:13" ht="27.75" customHeight="1" thickBot="1" x14ac:dyDescent="0.2">
      <c r="B53" s="1184" t="s">
        <v>46</v>
      </c>
      <c r="C53" s="1185"/>
      <c r="D53" s="108"/>
      <c r="E53" s="1186" t="s">
        <v>47</v>
      </c>
      <c r="F53" s="1186"/>
      <c r="G53" s="1186"/>
      <c r="H53" s="1187"/>
      <c r="I53" s="348">
        <v>-1658</v>
      </c>
      <c r="J53" s="349">
        <v>-1706</v>
      </c>
      <c r="K53" s="349">
        <v>-1778</v>
      </c>
      <c r="L53" s="349">
        <v>-2107</v>
      </c>
      <c r="M53" s="350">
        <v>-2403</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LzGQjEoidBUkMBrpJLIpJXCPr1VGPGE/UaXwKo0vB8loRZMfXGzF0wk1OMae89UWHz3hF0DO3K6icFwp/YlIvA==" saltValue="2QC2Hbum1oz0DIjVH0FF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5" zoomScaleNormal="8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554</v>
      </c>
      <c r="G54" s="117" t="s">
        <v>555</v>
      </c>
      <c r="H54" s="118" t="s">
        <v>556</v>
      </c>
    </row>
    <row r="55" spans="2:8" ht="52.5" customHeight="1" x14ac:dyDescent="0.15">
      <c r="B55" s="119"/>
      <c r="C55" s="1196" t="s">
        <v>50</v>
      </c>
      <c r="D55" s="1196"/>
      <c r="E55" s="1197"/>
      <c r="F55" s="120">
        <v>871</v>
      </c>
      <c r="G55" s="120">
        <v>911</v>
      </c>
      <c r="H55" s="121">
        <v>963</v>
      </c>
    </row>
    <row r="56" spans="2:8" ht="52.5" customHeight="1" x14ac:dyDescent="0.15">
      <c r="B56" s="122"/>
      <c r="C56" s="1198" t="s">
        <v>51</v>
      </c>
      <c r="D56" s="1198"/>
      <c r="E56" s="1199"/>
      <c r="F56" s="123">
        <v>371</v>
      </c>
      <c r="G56" s="123">
        <v>372</v>
      </c>
      <c r="H56" s="124">
        <v>372</v>
      </c>
    </row>
    <row r="57" spans="2:8" ht="53.25" customHeight="1" x14ac:dyDescent="0.15">
      <c r="B57" s="122"/>
      <c r="C57" s="1200" t="s">
        <v>52</v>
      </c>
      <c r="D57" s="1200"/>
      <c r="E57" s="1201"/>
      <c r="F57" s="125">
        <v>2013</v>
      </c>
      <c r="G57" s="125">
        <v>2300</v>
      </c>
      <c r="H57" s="126">
        <v>2467</v>
      </c>
    </row>
    <row r="58" spans="2:8" ht="45.75" customHeight="1" x14ac:dyDescent="0.15">
      <c r="B58" s="127"/>
      <c r="C58" s="1188" t="s">
        <v>583</v>
      </c>
      <c r="D58" s="1189"/>
      <c r="E58" s="1190"/>
      <c r="F58" s="128">
        <v>1448</v>
      </c>
      <c r="G58" s="128">
        <v>1649</v>
      </c>
      <c r="H58" s="129">
        <v>1819</v>
      </c>
    </row>
    <row r="59" spans="2:8" ht="45.75" customHeight="1" x14ac:dyDescent="0.15">
      <c r="B59" s="127"/>
      <c r="C59" s="1188" t="s">
        <v>584</v>
      </c>
      <c r="D59" s="1189"/>
      <c r="E59" s="1190"/>
      <c r="F59" s="128">
        <v>61</v>
      </c>
      <c r="G59" s="128">
        <v>145</v>
      </c>
      <c r="H59" s="129">
        <v>140</v>
      </c>
    </row>
    <row r="60" spans="2:8" ht="45.75" customHeight="1" x14ac:dyDescent="0.15">
      <c r="B60" s="127"/>
      <c r="C60" s="1188" t="s">
        <v>585</v>
      </c>
      <c r="D60" s="1189"/>
      <c r="E60" s="1190"/>
      <c r="F60" s="128">
        <v>129</v>
      </c>
      <c r="G60" s="128">
        <v>129</v>
      </c>
      <c r="H60" s="129">
        <v>129</v>
      </c>
    </row>
    <row r="61" spans="2:8" ht="45.75" customHeight="1" x14ac:dyDescent="0.15">
      <c r="B61" s="127"/>
      <c r="C61" s="1188" t="s">
        <v>586</v>
      </c>
      <c r="D61" s="1189"/>
      <c r="E61" s="1190"/>
      <c r="F61" s="128">
        <v>101</v>
      </c>
      <c r="G61" s="128">
        <v>101</v>
      </c>
      <c r="H61" s="129">
        <v>101</v>
      </c>
    </row>
    <row r="62" spans="2:8" ht="45.75" customHeight="1" thickBot="1" x14ac:dyDescent="0.2">
      <c r="B62" s="130"/>
      <c r="C62" s="1191" t="s">
        <v>587</v>
      </c>
      <c r="D62" s="1192"/>
      <c r="E62" s="1193"/>
      <c r="F62" s="131">
        <v>80</v>
      </c>
      <c r="G62" s="131">
        <v>80</v>
      </c>
      <c r="H62" s="132">
        <v>80</v>
      </c>
    </row>
    <row r="63" spans="2:8" ht="52.5" customHeight="1" thickBot="1" x14ac:dyDescent="0.2">
      <c r="B63" s="133"/>
      <c r="C63" s="1194" t="s">
        <v>53</v>
      </c>
      <c r="D63" s="1194"/>
      <c r="E63" s="1195"/>
      <c r="F63" s="134">
        <v>3255</v>
      </c>
      <c r="G63" s="134">
        <v>3583</v>
      </c>
      <c r="H63" s="135">
        <v>3802</v>
      </c>
    </row>
    <row r="64" spans="2:8" x14ac:dyDescent="0.15"/>
  </sheetData>
  <sheetProtection algorithmName="SHA-512" hashValue="MxdytU+KH3J7qGaRFicFjx491ofQeXWeH2Dm927SMAG06EWm5ZQiY14y+GKfuEIOEdoMAAw4LrG5aOgQps+lwA==" saltValue="BlZV8Ule6bF1azKisk1L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549</v>
      </c>
      <c r="G2" s="149"/>
      <c r="H2" s="150"/>
    </row>
    <row r="3" spans="1:8" x14ac:dyDescent="0.15">
      <c r="A3" s="146" t="s">
        <v>542</v>
      </c>
      <c r="B3" s="151"/>
      <c r="C3" s="152"/>
      <c r="D3" s="153">
        <v>161334</v>
      </c>
      <c r="E3" s="154"/>
      <c r="F3" s="155">
        <v>271581</v>
      </c>
      <c r="G3" s="156"/>
      <c r="H3" s="157"/>
    </row>
    <row r="4" spans="1:8" x14ac:dyDescent="0.15">
      <c r="A4" s="158"/>
      <c r="B4" s="159"/>
      <c r="C4" s="160"/>
      <c r="D4" s="161">
        <v>106086</v>
      </c>
      <c r="E4" s="162"/>
      <c r="F4" s="163">
        <v>117844</v>
      </c>
      <c r="G4" s="164"/>
      <c r="H4" s="165"/>
    </row>
    <row r="5" spans="1:8" x14ac:dyDescent="0.15">
      <c r="A5" s="146" t="s">
        <v>544</v>
      </c>
      <c r="B5" s="151"/>
      <c r="C5" s="152"/>
      <c r="D5" s="153">
        <v>208611</v>
      </c>
      <c r="E5" s="154"/>
      <c r="F5" s="155">
        <v>268375</v>
      </c>
      <c r="G5" s="156"/>
      <c r="H5" s="157"/>
    </row>
    <row r="6" spans="1:8" x14ac:dyDescent="0.15">
      <c r="A6" s="158"/>
      <c r="B6" s="159"/>
      <c r="C6" s="160"/>
      <c r="D6" s="161">
        <v>135739</v>
      </c>
      <c r="E6" s="162"/>
      <c r="F6" s="163">
        <v>119602</v>
      </c>
      <c r="G6" s="164"/>
      <c r="H6" s="165"/>
    </row>
    <row r="7" spans="1:8" x14ac:dyDescent="0.15">
      <c r="A7" s="146" t="s">
        <v>545</v>
      </c>
      <c r="B7" s="151"/>
      <c r="C7" s="152"/>
      <c r="D7" s="153">
        <v>174976</v>
      </c>
      <c r="E7" s="154"/>
      <c r="F7" s="155">
        <v>301035</v>
      </c>
      <c r="G7" s="156"/>
      <c r="H7" s="157"/>
    </row>
    <row r="8" spans="1:8" x14ac:dyDescent="0.15">
      <c r="A8" s="158"/>
      <c r="B8" s="159"/>
      <c r="C8" s="160"/>
      <c r="D8" s="161">
        <v>76172</v>
      </c>
      <c r="E8" s="162"/>
      <c r="F8" s="163">
        <v>154376</v>
      </c>
      <c r="G8" s="164"/>
      <c r="H8" s="165"/>
    </row>
    <row r="9" spans="1:8" x14ac:dyDescent="0.15">
      <c r="A9" s="146" t="s">
        <v>546</v>
      </c>
      <c r="B9" s="151"/>
      <c r="C9" s="152"/>
      <c r="D9" s="153">
        <v>246823</v>
      </c>
      <c r="E9" s="154"/>
      <c r="F9" s="155">
        <v>277467</v>
      </c>
      <c r="G9" s="156"/>
      <c r="H9" s="157"/>
    </row>
    <row r="10" spans="1:8" x14ac:dyDescent="0.15">
      <c r="A10" s="158"/>
      <c r="B10" s="159"/>
      <c r="C10" s="160"/>
      <c r="D10" s="161">
        <v>100120</v>
      </c>
      <c r="E10" s="162"/>
      <c r="F10" s="163">
        <v>128378</v>
      </c>
      <c r="G10" s="164"/>
      <c r="H10" s="165"/>
    </row>
    <row r="11" spans="1:8" x14ac:dyDescent="0.15">
      <c r="A11" s="146" t="s">
        <v>547</v>
      </c>
      <c r="B11" s="151"/>
      <c r="C11" s="152"/>
      <c r="D11" s="153">
        <v>162964</v>
      </c>
      <c r="E11" s="154"/>
      <c r="F11" s="155">
        <v>282256</v>
      </c>
      <c r="G11" s="156"/>
      <c r="H11" s="157"/>
    </row>
    <row r="12" spans="1:8" x14ac:dyDescent="0.15">
      <c r="A12" s="158"/>
      <c r="B12" s="159"/>
      <c r="C12" s="166"/>
      <c r="D12" s="161">
        <v>108786</v>
      </c>
      <c r="E12" s="162"/>
      <c r="F12" s="163">
        <v>145453</v>
      </c>
      <c r="G12" s="164"/>
      <c r="H12" s="165"/>
    </row>
    <row r="13" spans="1:8" x14ac:dyDescent="0.15">
      <c r="A13" s="146"/>
      <c r="B13" s="151"/>
      <c r="C13" s="152"/>
      <c r="D13" s="153">
        <v>190942</v>
      </c>
      <c r="E13" s="154"/>
      <c r="F13" s="155">
        <v>280143</v>
      </c>
      <c r="G13" s="167"/>
      <c r="H13" s="157"/>
    </row>
    <row r="14" spans="1:8" x14ac:dyDescent="0.15">
      <c r="A14" s="158"/>
      <c r="B14" s="159"/>
      <c r="C14" s="160"/>
      <c r="D14" s="161">
        <v>105381</v>
      </c>
      <c r="E14" s="162"/>
      <c r="F14" s="163">
        <v>133131</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3.21</v>
      </c>
      <c r="C19" s="168">
        <f>ROUND(VALUE(SUBSTITUTE(実質収支比率等に係る経年分析!G$48,"▲","-")),2)</f>
        <v>4.5599999999999996</v>
      </c>
      <c r="D19" s="168">
        <f>ROUND(VALUE(SUBSTITUTE(実質収支比率等に係る経年分析!H$48,"▲","-")),2)</f>
        <v>2.94</v>
      </c>
      <c r="E19" s="168">
        <f>ROUND(VALUE(SUBSTITUTE(実質収支比率等に係る経年分析!I$48,"▲","-")),2)</f>
        <v>4.24</v>
      </c>
      <c r="F19" s="168">
        <f>ROUND(VALUE(SUBSTITUTE(実質収支比率等に係る経年分析!J$48,"▲","-")),2)</f>
        <v>2.44</v>
      </c>
    </row>
    <row r="20" spans="1:11" x14ac:dyDescent="0.15">
      <c r="A20" s="168" t="s">
        <v>57</v>
      </c>
      <c r="B20" s="168">
        <f>ROUND(VALUE(SUBSTITUTE(実質収支比率等に係る経年分析!F$47,"▲","-")),2)</f>
        <v>36.39</v>
      </c>
      <c r="C20" s="168">
        <f>ROUND(VALUE(SUBSTITUTE(実質収支比率等に係る経年分析!G$47,"▲","-")),2)</f>
        <v>36.049999999999997</v>
      </c>
      <c r="D20" s="168">
        <f>ROUND(VALUE(SUBSTITUTE(実質収支比率等に係る経年分析!H$47,"▲","-")),2)</f>
        <v>38.28</v>
      </c>
      <c r="E20" s="168">
        <f>ROUND(VALUE(SUBSTITUTE(実質収支比率等に係る経年分析!I$47,"▲","-")),2)</f>
        <v>36.92</v>
      </c>
      <c r="F20" s="168">
        <f>ROUND(VALUE(SUBSTITUTE(実質収支比率等に係る経年分析!J$47,"▲","-")),2)</f>
        <v>39.909999999999997</v>
      </c>
    </row>
    <row r="21" spans="1:11" x14ac:dyDescent="0.15">
      <c r="A21" s="168" t="s">
        <v>58</v>
      </c>
      <c r="B21" s="168">
        <f>IF(ISNUMBER(VALUE(SUBSTITUTE(実質収支比率等に係る経年分析!F$49,"▲","-"))),ROUND(VALUE(SUBSTITUTE(実質収支比率等に係る経年分析!F$49,"▲","-")),2),NA())</f>
        <v>-1.81</v>
      </c>
      <c r="C21" s="168">
        <f>IF(ISNUMBER(VALUE(SUBSTITUTE(実質収支比率等に係る経年分析!G$49,"▲","-"))),ROUND(VALUE(SUBSTITUTE(実質収支比率等に係る経年分析!G$49,"▲","-")),2),NA())</f>
        <v>1.39</v>
      </c>
      <c r="D21" s="168">
        <f>IF(ISNUMBER(VALUE(SUBSTITUTE(実質収支比率等に係る経年分析!H$49,"▲","-"))),ROUND(VALUE(SUBSTITUTE(実質収支比率等に係る経年分析!H$49,"▲","-")),2),NA())</f>
        <v>2.21</v>
      </c>
      <c r="E21" s="168">
        <f>IF(ISNUMBER(VALUE(SUBSTITUTE(実質収支比率等に係る経年分析!I$49,"▲","-"))),ROUND(VALUE(SUBSTITUTE(実質収支比率等に係る経年分析!I$49,"▲","-")),2),NA())</f>
        <v>3.16</v>
      </c>
      <c r="F21" s="168">
        <f>IF(ISNUMBER(VALUE(SUBSTITUTE(実質収支比率等に係る経年分析!J$49,"▲","-"))),ROUND(VALUE(SUBSTITUTE(実質収支比率等に係る経年分析!J$49,"▲","-")),2),NA())</f>
        <v>0.26</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1.81</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浄化槽整備事業特別会計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0.01</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0.01</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0.01</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0.01</v>
      </c>
    </row>
    <row r="30" spans="1:11" x14ac:dyDescent="0.15">
      <c r="A30" s="169" t="str">
        <f>IF(連結実質赤字比率に係る赤字・黒字の構成分析!C$40="",NA(),連結実質赤字比率に係る赤字・黒字の構成分析!C$40)</f>
        <v>後期高齢者医療特別会計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0.01</v>
      </c>
    </row>
    <row r="31" spans="1:11" x14ac:dyDescent="0.15">
      <c r="A31" s="169" t="str">
        <f>IF(連結実質赤字比率に係る赤字・黒字の構成分析!C$39="",NA(),連結実質赤字比率に係る赤字・黒字の構成分析!C$39)</f>
        <v>特定環境保全公共下水道事業特別会計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0.01</v>
      </c>
    </row>
    <row r="32" spans="1:11" x14ac:dyDescent="0.15">
      <c r="A32" s="169" t="str">
        <f>IF(連結実質赤字比率に係る赤字・黒字の構成分析!C$38="",NA(),連結実質赤字比率に係る赤字・黒字の構成分析!C$38)</f>
        <v>簡易水道事業特別会計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0.04</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0.02</v>
      </c>
    </row>
    <row r="33" spans="1:16" x14ac:dyDescent="0.15">
      <c r="A33" s="169" t="str">
        <f>IF(連結実質赤字比率に係る赤字・黒字の構成分析!C$37="",NA(),連結実質赤字比率に係る赤字・黒字の構成分析!C$37)</f>
        <v>へき地診療所特別会計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0.32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0.13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0.09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0.1</v>
      </c>
    </row>
    <row r="34" spans="1:16" x14ac:dyDescent="0.15">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0.88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0.67</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1.22</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1.1200000000000001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0.46</v>
      </c>
    </row>
    <row r="35" spans="1:16" x14ac:dyDescent="0.15">
      <c r="A35" s="169" t="str">
        <f>IF(連結実質赤字比率に係る赤字・黒字の構成分析!C$35="",NA(),連結実質赤字比率に係る赤字・黒字の構成分析!C$35)</f>
        <v>介護保険特別会計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0.27</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1.1299999999999999</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1.39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0.62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1.28</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2.88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4.42</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2.83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4.1399999999999997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2.33</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448</v>
      </c>
      <c r="E42" s="170"/>
      <c r="F42" s="170"/>
      <c r="G42" s="170">
        <f>'実質公債費比率（分子）の構造'!L$52</f>
        <v>454</v>
      </c>
      <c r="H42" s="170"/>
      <c r="I42" s="170"/>
      <c r="J42" s="170">
        <f>'実質公債費比率（分子）の構造'!M$52</f>
        <v>463</v>
      </c>
      <c r="K42" s="170"/>
      <c r="L42" s="170"/>
      <c r="M42" s="170">
        <f>'実質公債費比率（分子）の構造'!N$52</f>
        <v>459</v>
      </c>
      <c r="N42" s="170"/>
      <c r="O42" s="170"/>
      <c r="P42" s="170">
        <f>'実質公債費比率（分子）の構造'!O$52</f>
        <v>474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9</v>
      </c>
      <c r="C44" s="170"/>
      <c r="D44" s="170"/>
      <c r="E44" s="170">
        <f>'実質公債費比率（分子）の構造'!L$50</f>
        <v>1</v>
      </c>
      <c r="F44" s="170"/>
      <c r="G44" s="170"/>
      <c r="H44" s="170">
        <f>'実質公債費比率（分子）の構造'!M$50</f>
        <v>1</v>
      </c>
      <c r="I44" s="170"/>
      <c r="J44" s="170"/>
      <c r="K44" s="170">
        <f>'実質公債費比率（分子）の構造'!N$50</f>
        <v>1</v>
      </c>
      <c r="L44" s="170"/>
      <c r="M44" s="170"/>
      <c r="N44" s="170">
        <f>'実質公債費比率（分子）の構造'!O$50</f>
        <v>1</v>
      </c>
      <c r="O44" s="170"/>
      <c r="P44" s="170"/>
    </row>
    <row r="45" spans="1:16" x14ac:dyDescent="0.15">
      <c r="A45" s="170" t="s">
        <v>68</v>
      </c>
      <c r="B45" s="170">
        <f>'実質公債費比率（分子）の構造'!K$49</f>
        <v>23</v>
      </c>
      <c r="C45" s="170"/>
      <c r="D45" s="170"/>
      <c r="E45" s="170">
        <f>'実質公債費比率（分子）の構造'!L$49</f>
        <v>24</v>
      </c>
      <c r="F45" s="170"/>
      <c r="G45" s="170"/>
      <c r="H45" s="170">
        <f>'実質公債費比率（分子）の構造'!M$49</f>
        <v>15</v>
      </c>
      <c r="I45" s="170"/>
      <c r="J45" s="170"/>
      <c r="K45" s="170">
        <f>'実質公債費比率（分子）の構造'!N$49</f>
        <v>4</v>
      </c>
      <c r="L45" s="170"/>
      <c r="M45" s="170"/>
      <c r="N45" s="170">
        <f>'実質公債費比率（分子）の構造'!O$49</f>
        <v>5</v>
      </c>
      <c r="O45" s="170"/>
      <c r="P45" s="170"/>
    </row>
    <row r="46" spans="1:16" x14ac:dyDescent="0.15">
      <c r="A46" s="170" t="s">
        <v>69</v>
      </c>
      <c r="B46" s="170">
        <f>'実質公債費比率（分子）の構造'!K$48</f>
        <v>120</v>
      </c>
      <c r="C46" s="170"/>
      <c r="D46" s="170"/>
      <c r="E46" s="170">
        <f>'実質公債費比率（分子）の構造'!L$48</f>
        <v>120</v>
      </c>
      <c r="F46" s="170"/>
      <c r="G46" s="170"/>
      <c r="H46" s="170">
        <f>'実質公債費比率（分子）の構造'!M$48</f>
        <v>120</v>
      </c>
      <c r="I46" s="170"/>
      <c r="J46" s="170"/>
      <c r="K46" s="170">
        <f>'実質公債費比率（分子）の構造'!N$48</f>
        <v>109</v>
      </c>
      <c r="L46" s="170"/>
      <c r="M46" s="170"/>
      <c r="N46" s="170">
        <f>'実質公債費比率（分子）の構造'!O$48</f>
        <v>111</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417</v>
      </c>
      <c r="C49" s="170"/>
      <c r="D49" s="170"/>
      <c r="E49" s="170">
        <f>'実質公債費比率（分子）の構造'!L$45</f>
        <v>440</v>
      </c>
      <c r="F49" s="170"/>
      <c r="G49" s="170"/>
      <c r="H49" s="170">
        <f>'実質公債費比率（分子）の構造'!M$45</f>
        <v>473</v>
      </c>
      <c r="I49" s="170"/>
      <c r="J49" s="170"/>
      <c r="K49" s="170">
        <f>'実質公債費比率（分子）の構造'!N$45</f>
        <v>514</v>
      </c>
      <c r="L49" s="170"/>
      <c r="M49" s="170"/>
      <c r="N49" s="170">
        <f>'実質公債費比率（分子）の構造'!O$45</f>
        <v>557</v>
      </c>
      <c r="O49" s="170"/>
      <c r="P49" s="170"/>
    </row>
    <row r="50" spans="1:16" x14ac:dyDescent="0.15">
      <c r="A50" s="170" t="s">
        <v>73</v>
      </c>
      <c r="B50" s="170" t="e">
        <f>NA()</f>
        <v>#N/A</v>
      </c>
      <c r="C50" s="170">
        <f>IF(ISNUMBER('実質公債費比率（分子）の構造'!K$53),'実質公債費比率（分子）の構造'!K$53,NA())</f>
        <v>121</v>
      </c>
      <c r="D50" s="170" t="e">
        <f>NA()</f>
        <v>#N/A</v>
      </c>
      <c r="E50" s="170" t="e">
        <f>NA()</f>
        <v>#N/A</v>
      </c>
      <c r="F50" s="170">
        <f>IF(ISNUMBER('実質公債費比率（分子）の構造'!L$53),'実質公債費比率（分子）の構造'!L$53,NA())</f>
        <v>131</v>
      </c>
      <c r="G50" s="170" t="e">
        <f>NA()</f>
        <v>#N/A</v>
      </c>
      <c r="H50" s="170" t="e">
        <f>NA()</f>
        <v>#N/A</v>
      </c>
      <c r="I50" s="170">
        <f>IF(ISNUMBER('実質公債費比率（分子）の構造'!M$53),'実質公債費比率（分子）の構造'!M$53,NA())</f>
        <v>146</v>
      </c>
      <c r="J50" s="170" t="e">
        <f>NA()</f>
        <v>#N/A</v>
      </c>
      <c r="K50" s="170" t="e">
        <f>NA()</f>
        <v>#N/A</v>
      </c>
      <c r="L50" s="170">
        <f>IF(ISNUMBER('実質公債費比率（分子）の構造'!N$53),'実質公債費比率（分子）の構造'!N$53,NA())</f>
        <v>169</v>
      </c>
      <c r="M50" s="170" t="e">
        <f>NA()</f>
        <v>#N/A</v>
      </c>
      <c r="N50" s="170" t="e">
        <f>NA()</f>
        <v>#N/A</v>
      </c>
      <c r="O50" s="170">
        <f>IF(ISNUMBER('実質公債費比率（分子）の構造'!O$53),'実質公債費比率（分子）の構造'!O$53,NA())</f>
        <v>200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4491</v>
      </c>
      <c r="E56" s="169"/>
      <c r="F56" s="169"/>
      <c r="G56" s="169">
        <f>'将来負担比率（分子）の構造'!J$52</f>
        <v>4410</v>
      </c>
      <c r="H56" s="169"/>
      <c r="I56" s="169"/>
      <c r="J56" s="169">
        <f>'将来負担比率（分子）の構造'!K$52</f>
        <v>4292</v>
      </c>
      <c r="K56" s="169"/>
      <c r="L56" s="169"/>
      <c r="M56" s="169">
        <f>'将来負担比率（分子）の構造'!L$52</f>
        <v>4226</v>
      </c>
      <c r="N56" s="169"/>
      <c r="O56" s="169"/>
      <c r="P56" s="169">
        <f>'将来負担比率（分子）の構造'!M$52</f>
        <v>4050</v>
      </c>
    </row>
    <row r="57" spans="1:16" x14ac:dyDescent="0.15">
      <c r="A57" s="169" t="s">
        <v>44</v>
      </c>
      <c r="B57" s="169"/>
      <c r="C57" s="169"/>
      <c r="D57" s="169">
        <f>'将来負担比率（分子）の構造'!I$51</f>
        <v>17</v>
      </c>
      <c r="E57" s="169"/>
      <c r="F57" s="169"/>
      <c r="G57" s="169">
        <f>'将来負担比率（分子）の構造'!J$51</f>
        <v>16</v>
      </c>
      <c r="H57" s="169"/>
      <c r="I57" s="169"/>
      <c r="J57" s="169">
        <f>'将来負担比率（分子）の構造'!K$51</f>
        <v>14</v>
      </c>
      <c r="K57" s="169"/>
      <c r="L57" s="169"/>
      <c r="M57" s="169">
        <f>'将来負担比率（分子）の構造'!L$51</f>
        <v>13</v>
      </c>
      <c r="N57" s="169"/>
      <c r="O57" s="169"/>
      <c r="P57" s="169">
        <f>'将来負担比率（分子）の構造'!M$51</f>
        <v>12</v>
      </c>
    </row>
    <row r="58" spans="1:16" x14ac:dyDescent="0.15">
      <c r="A58" s="169" t="s">
        <v>43</v>
      </c>
      <c r="B58" s="169"/>
      <c r="C58" s="169"/>
      <c r="D58" s="169">
        <f>'将来負担比率（分子）の構造'!I$50</f>
        <v>3207</v>
      </c>
      <c r="E58" s="169"/>
      <c r="F58" s="169"/>
      <c r="G58" s="169">
        <f>'将来負担比率（分子）の構造'!J$50</f>
        <v>3316</v>
      </c>
      <c r="H58" s="169"/>
      <c r="I58" s="169"/>
      <c r="J58" s="169">
        <f>'将来負担比率（分子）の構造'!K$50</f>
        <v>3385</v>
      </c>
      <c r="K58" s="169"/>
      <c r="L58" s="169"/>
      <c r="M58" s="169">
        <f>'将来負担比率（分子）の構造'!L$50</f>
        <v>3690</v>
      </c>
      <c r="N58" s="169"/>
      <c r="O58" s="169"/>
      <c r="P58" s="169">
        <f>'将来負担比率（分子）の構造'!M$50</f>
        <v>3891</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206</v>
      </c>
      <c r="C62" s="169"/>
      <c r="D62" s="169"/>
      <c r="E62" s="169">
        <f>'将来負担比率（分子）の構造'!J$45</f>
        <v>152</v>
      </c>
      <c r="F62" s="169"/>
      <c r="G62" s="169"/>
      <c r="H62" s="169">
        <f>'将来負担比率（分子）の構造'!K$45</f>
        <v>151</v>
      </c>
      <c r="I62" s="169"/>
      <c r="J62" s="169"/>
      <c r="K62" s="169">
        <f>'将来負担比率（分子）の構造'!L$45</f>
        <v>131</v>
      </c>
      <c r="L62" s="169"/>
      <c r="M62" s="169"/>
      <c r="N62" s="169">
        <f>'将来負担比率（分子）の構造'!M$45</f>
        <v>126</v>
      </c>
      <c r="O62" s="169"/>
      <c r="P62" s="169"/>
    </row>
    <row r="63" spans="1:16" x14ac:dyDescent="0.15">
      <c r="A63" s="169" t="s">
        <v>36</v>
      </c>
      <c r="B63" s="169">
        <f>'将来負担比率（分子）の構造'!I$44</f>
        <v>40</v>
      </c>
      <c r="C63" s="169"/>
      <c r="D63" s="169"/>
      <c r="E63" s="169">
        <f>'将来負担比率（分子）の構造'!J$44</f>
        <v>17</v>
      </c>
      <c r="F63" s="169"/>
      <c r="G63" s="169"/>
      <c r="H63" s="169">
        <f>'将来負担比率（分子）の構造'!K$44</f>
        <v>3</v>
      </c>
      <c r="I63" s="169"/>
      <c r="J63" s="169"/>
      <c r="K63" s="169">
        <f>'将来負担比率（分子）の構造'!L$44</f>
        <v>2</v>
      </c>
      <c r="L63" s="169"/>
      <c r="M63" s="169"/>
      <c r="N63" s="169" t="str">
        <f>'将来負担比率（分子）の構造'!M$44</f>
        <v>-</v>
      </c>
      <c r="O63" s="169"/>
      <c r="P63" s="169"/>
    </row>
    <row r="64" spans="1:16" x14ac:dyDescent="0.15">
      <c r="A64" s="169" t="s">
        <v>35</v>
      </c>
      <c r="B64" s="169">
        <f>'将来負担比率（分子）の構造'!I$43</f>
        <v>1285</v>
      </c>
      <c r="C64" s="169"/>
      <c r="D64" s="169"/>
      <c r="E64" s="169">
        <f>'将来負担比率（分子）の構造'!J$43</f>
        <v>1243</v>
      </c>
      <c r="F64" s="169"/>
      <c r="G64" s="169"/>
      <c r="H64" s="169">
        <f>'将来負担比率（分子）の構造'!K$43</f>
        <v>1223</v>
      </c>
      <c r="I64" s="169"/>
      <c r="J64" s="169"/>
      <c r="K64" s="169">
        <f>'将来負担比率（分子）の構造'!L$43</f>
        <v>1132</v>
      </c>
      <c r="L64" s="169"/>
      <c r="M64" s="169"/>
      <c r="N64" s="169">
        <f>'将来負担比率（分子）の構造'!M$43</f>
        <v>1069</v>
      </c>
      <c r="O64" s="169"/>
      <c r="P64" s="169"/>
    </row>
    <row r="65" spans="1:16" x14ac:dyDescent="0.15">
      <c r="A65" s="169" t="s">
        <v>34</v>
      </c>
      <c r="B65" s="169">
        <f>'将来負担比率（分子）の構造'!I$42</f>
        <v>7</v>
      </c>
      <c r="C65" s="169"/>
      <c r="D65" s="169"/>
      <c r="E65" s="169">
        <f>'将来負担比率（分子）の構造'!J$42</f>
        <v>5</v>
      </c>
      <c r="F65" s="169"/>
      <c r="G65" s="169"/>
      <c r="H65" s="169">
        <f>'将来負担比率（分子）の構造'!K$42</f>
        <v>4</v>
      </c>
      <c r="I65" s="169"/>
      <c r="J65" s="169"/>
      <c r="K65" s="169">
        <f>'将来負担比率（分子）の構造'!L$42</f>
        <v>3</v>
      </c>
      <c r="L65" s="169"/>
      <c r="M65" s="169"/>
      <c r="N65" s="169">
        <f>'将来負担比率（分子）の構造'!M$42</f>
        <v>1</v>
      </c>
      <c r="O65" s="169"/>
      <c r="P65" s="169"/>
    </row>
    <row r="66" spans="1:16" x14ac:dyDescent="0.15">
      <c r="A66" s="169" t="s">
        <v>33</v>
      </c>
      <c r="B66" s="169">
        <f>'将来負担比率（分子）の構造'!I$41</f>
        <v>4519</v>
      </c>
      <c r="C66" s="169"/>
      <c r="D66" s="169"/>
      <c r="E66" s="169">
        <f>'将来負担比率（分子）の構造'!J$41</f>
        <v>4619</v>
      </c>
      <c r="F66" s="169"/>
      <c r="G66" s="169"/>
      <c r="H66" s="169">
        <f>'将来負担比率（分子）の構造'!K$41</f>
        <v>4533</v>
      </c>
      <c r="I66" s="169"/>
      <c r="J66" s="169"/>
      <c r="K66" s="169">
        <f>'将来負担比率（分子）の構造'!L$41</f>
        <v>4553</v>
      </c>
      <c r="L66" s="169"/>
      <c r="M66" s="169"/>
      <c r="N66" s="169">
        <f>'将来負担比率（分子）の構造'!M$41</f>
        <v>4354</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871</v>
      </c>
      <c r="C72" s="173">
        <f>基金残高に係る経年分析!G55</f>
        <v>911</v>
      </c>
      <c r="D72" s="173">
        <f>基金残高に係る経年分析!H55</f>
        <v>963</v>
      </c>
    </row>
    <row r="73" spans="1:16" x14ac:dyDescent="0.15">
      <c r="A73" s="172" t="s">
        <v>80</v>
      </c>
      <c r="B73" s="173">
        <f>基金残高に係る経年分析!F56</f>
        <v>371</v>
      </c>
      <c r="C73" s="173">
        <f>基金残高に係る経年分析!G56</f>
        <v>372</v>
      </c>
      <c r="D73" s="173">
        <f>基金残高に係る経年分析!H56</f>
        <v>372</v>
      </c>
    </row>
    <row r="74" spans="1:16" x14ac:dyDescent="0.15">
      <c r="A74" s="172" t="s">
        <v>81</v>
      </c>
      <c r="B74" s="173">
        <f>基金残高に係る経年分析!F57</f>
        <v>2013</v>
      </c>
      <c r="C74" s="173">
        <f>基金残高に係る経年分析!G57</f>
        <v>2300</v>
      </c>
      <c r="D74" s="173">
        <f>基金残高に係る経年分析!H57</f>
        <v>2467</v>
      </c>
    </row>
  </sheetData>
  <sheetProtection algorithmName="SHA-512" hashValue="RrGyOMiZdJl6LfjMZbDS1X2ZhfR67qqlj8ptgOoB6gnuOyUFw5ruH76x5pffGVS8qZ1XYA3rzJks47d2fGFIaw==" saltValue="lM2tJ4hBaIMHRqM0OXIv4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5" zoomScaleNormal="85"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216</v>
      </c>
      <c r="DI1" s="590"/>
      <c r="DJ1" s="590"/>
      <c r="DK1" s="590"/>
      <c r="DL1" s="590"/>
      <c r="DM1" s="590"/>
      <c r="DN1" s="591"/>
      <c r="DO1" s="208"/>
      <c r="DP1" s="589" t="s">
        <v>217</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218</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219</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220</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221</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222</v>
      </c>
      <c r="S4" s="593"/>
      <c r="T4" s="593"/>
      <c r="U4" s="593"/>
      <c r="V4" s="593"/>
      <c r="W4" s="593"/>
      <c r="X4" s="593"/>
      <c r="Y4" s="594"/>
      <c r="Z4" s="592" t="s">
        <v>223</v>
      </c>
      <c r="AA4" s="593"/>
      <c r="AB4" s="593"/>
      <c r="AC4" s="594"/>
      <c r="AD4" s="592" t="s">
        <v>224</v>
      </c>
      <c r="AE4" s="593"/>
      <c r="AF4" s="593"/>
      <c r="AG4" s="593"/>
      <c r="AH4" s="593"/>
      <c r="AI4" s="593"/>
      <c r="AJ4" s="593"/>
      <c r="AK4" s="594"/>
      <c r="AL4" s="592" t="s">
        <v>223</v>
      </c>
      <c r="AM4" s="593"/>
      <c r="AN4" s="593"/>
      <c r="AO4" s="594"/>
      <c r="AP4" s="595" t="s">
        <v>225</v>
      </c>
      <c r="AQ4" s="595"/>
      <c r="AR4" s="595"/>
      <c r="AS4" s="595"/>
      <c r="AT4" s="595"/>
      <c r="AU4" s="595"/>
      <c r="AV4" s="595"/>
      <c r="AW4" s="595"/>
      <c r="AX4" s="595"/>
      <c r="AY4" s="595"/>
      <c r="AZ4" s="595"/>
      <c r="BA4" s="595"/>
      <c r="BB4" s="595"/>
      <c r="BC4" s="595"/>
      <c r="BD4" s="595"/>
      <c r="BE4" s="595"/>
      <c r="BF4" s="595"/>
      <c r="BG4" s="595" t="s">
        <v>226</v>
      </c>
      <c r="BH4" s="595"/>
      <c r="BI4" s="595"/>
      <c r="BJ4" s="595"/>
      <c r="BK4" s="595"/>
      <c r="BL4" s="595"/>
      <c r="BM4" s="595"/>
      <c r="BN4" s="595"/>
      <c r="BO4" s="595" t="s">
        <v>223</v>
      </c>
      <c r="BP4" s="595"/>
      <c r="BQ4" s="595"/>
      <c r="BR4" s="595"/>
      <c r="BS4" s="595" t="s">
        <v>227</v>
      </c>
      <c r="BT4" s="595"/>
      <c r="BU4" s="595"/>
      <c r="BV4" s="595"/>
      <c r="BW4" s="595"/>
      <c r="BX4" s="595"/>
      <c r="BY4" s="595"/>
      <c r="BZ4" s="595"/>
      <c r="CA4" s="595"/>
      <c r="CB4" s="595"/>
      <c r="CD4" s="592" t="s">
        <v>228</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229</v>
      </c>
      <c r="C5" s="597"/>
      <c r="D5" s="597"/>
      <c r="E5" s="597"/>
      <c r="F5" s="597"/>
      <c r="G5" s="597"/>
      <c r="H5" s="597"/>
      <c r="I5" s="597"/>
      <c r="J5" s="597"/>
      <c r="K5" s="597"/>
      <c r="L5" s="597"/>
      <c r="M5" s="597"/>
      <c r="N5" s="597"/>
      <c r="O5" s="597"/>
      <c r="P5" s="597"/>
      <c r="Q5" s="598"/>
      <c r="R5" s="599">
        <v>311483</v>
      </c>
      <c r="S5" s="600"/>
      <c r="T5" s="600"/>
      <c r="U5" s="600"/>
      <c r="V5" s="600"/>
      <c r="W5" s="600"/>
      <c r="X5" s="600"/>
      <c r="Y5" s="601"/>
      <c r="Z5" s="602">
        <v>7.2</v>
      </c>
      <c r="AA5" s="602"/>
      <c r="AB5" s="602"/>
      <c r="AC5" s="602"/>
      <c r="AD5" s="603">
        <v>311483</v>
      </c>
      <c r="AE5" s="603"/>
      <c r="AF5" s="603"/>
      <c r="AG5" s="603"/>
      <c r="AH5" s="603"/>
      <c r="AI5" s="603"/>
      <c r="AJ5" s="603"/>
      <c r="AK5" s="603"/>
      <c r="AL5" s="604">
        <v>12.9</v>
      </c>
      <c r="AM5" s="605"/>
      <c r="AN5" s="605"/>
      <c r="AO5" s="606"/>
      <c r="AP5" s="596" t="s">
        <v>230</v>
      </c>
      <c r="AQ5" s="597"/>
      <c r="AR5" s="597"/>
      <c r="AS5" s="597"/>
      <c r="AT5" s="597"/>
      <c r="AU5" s="597"/>
      <c r="AV5" s="597"/>
      <c r="AW5" s="597"/>
      <c r="AX5" s="597"/>
      <c r="AY5" s="597"/>
      <c r="AZ5" s="597"/>
      <c r="BA5" s="597"/>
      <c r="BB5" s="597"/>
      <c r="BC5" s="597"/>
      <c r="BD5" s="597"/>
      <c r="BE5" s="597"/>
      <c r="BF5" s="598"/>
      <c r="BG5" s="610">
        <v>304065</v>
      </c>
      <c r="BH5" s="611"/>
      <c r="BI5" s="611"/>
      <c r="BJ5" s="611"/>
      <c r="BK5" s="611"/>
      <c r="BL5" s="611"/>
      <c r="BM5" s="611"/>
      <c r="BN5" s="612"/>
      <c r="BO5" s="613">
        <v>97.6</v>
      </c>
      <c r="BP5" s="613"/>
      <c r="BQ5" s="613"/>
      <c r="BR5" s="613"/>
      <c r="BS5" s="614" t="s">
        <v>131</v>
      </c>
      <c r="BT5" s="614"/>
      <c r="BU5" s="614"/>
      <c r="BV5" s="614"/>
      <c r="BW5" s="614"/>
      <c r="BX5" s="614"/>
      <c r="BY5" s="614"/>
      <c r="BZ5" s="614"/>
      <c r="CA5" s="614"/>
      <c r="CB5" s="618"/>
      <c r="CD5" s="592" t="s">
        <v>225</v>
      </c>
      <c r="CE5" s="593"/>
      <c r="CF5" s="593"/>
      <c r="CG5" s="593"/>
      <c r="CH5" s="593"/>
      <c r="CI5" s="593"/>
      <c r="CJ5" s="593"/>
      <c r="CK5" s="593"/>
      <c r="CL5" s="593"/>
      <c r="CM5" s="593"/>
      <c r="CN5" s="593"/>
      <c r="CO5" s="593"/>
      <c r="CP5" s="593"/>
      <c r="CQ5" s="594"/>
      <c r="CR5" s="592" t="s">
        <v>231</v>
      </c>
      <c r="CS5" s="593"/>
      <c r="CT5" s="593"/>
      <c r="CU5" s="593"/>
      <c r="CV5" s="593"/>
      <c r="CW5" s="593"/>
      <c r="CX5" s="593"/>
      <c r="CY5" s="594"/>
      <c r="CZ5" s="592" t="s">
        <v>223</v>
      </c>
      <c r="DA5" s="593"/>
      <c r="DB5" s="593"/>
      <c r="DC5" s="594"/>
      <c r="DD5" s="592" t="s">
        <v>232</v>
      </c>
      <c r="DE5" s="593"/>
      <c r="DF5" s="593"/>
      <c r="DG5" s="593"/>
      <c r="DH5" s="593"/>
      <c r="DI5" s="593"/>
      <c r="DJ5" s="593"/>
      <c r="DK5" s="593"/>
      <c r="DL5" s="593"/>
      <c r="DM5" s="593"/>
      <c r="DN5" s="593"/>
      <c r="DO5" s="593"/>
      <c r="DP5" s="594"/>
      <c r="DQ5" s="592" t="s">
        <v>233</v>
      </c>
      <c r="DR5" s="593"/>
      <c r="DS5" s="593"/>
      <c r="DT5" s="593"/>
      <c r="DU5" s="593"/>
      <c r="DV5" s="593"/>
      <c r="DW5" s="593"/>
      <c r="DX5" s="593"/>
      <c r="DY5" s="593"/>
      <c r="DZ5" s="593"/>
      <c r="EA5" s="593"/>
      <c r="EB5" s="593"/>
      <c r="EC5" s="594"/>
    </row>
    <row r="6" spans="2:143" ht="11.25" customHeight="1" x14ac:dyDescent="0.15">
      <c r="B6" s="607" t="s">
        <v>234</v>
      </c>
      <c r="C6" s="608"/>
      <c r="D6" s="608"/>
      <c r="E6" s="608"/>
      <c r="F6" s="608"/>
      <c r="G6" s="608"/>
      <c r="H6" s="608"/>
      <c r="I6" s="608"/>
      <c r="J6" s="608"/>
      <c r="K6" s="608"/>
      <c r="L6" s="608"/>
      <c r="M6" s="608"/>
      <c r="N6" s="608"/>
      <c r="O6" s="608"/>
      <c r="P6" s="608"/>
      <c r="Q6" s="609"/>
      <c r="R6" s="610">
        <v>41222</v>
      </c>
      <c r="S6" s="611"/>
      <c r="T6" s="611"/>
      <c r="U6" s="611"/>
      <c r="V6" s="611"/>
      <c r="W6" s="611"/>
      <c r="X6" s="611"/>
      <c r="Y6" s="612"/>
      <c r="Z6" s="613">
        <v>0.9</v>
      </c>
      <c r="AA6" s="613"/>
      <c r="AB6" s="613"/>
      <c r="AC6" s="613"/>
      <c r="AD6" s="614">
        <v>41222</v>
      </c>
      <c r="AE6" s="614"/>
      <c r="AF6" s="614"/>
      <c r="AG6" s="614"/>
      <c r="AH6" s="614"/>
      <c r="AI6" s="614"/>
      <c r="AJ6" s="614"/>
      <c r="AK6" s="614"/>
      <c r="AL6" s="615">
        <v>1.7</v>
      </c>
      <c r="AM6" s="616"/>
      <c r="AN6" s="616"/>
      <c r="AO6" s="617"/>
      <c r="AP6" s="607" t="s">
        <v>235</v>
      </c>
      <c r="AQ6" s="608"/>
      <c r="AR6" s="608"/>
      <c r="AS6" s="608"/>
      <c r="AT6" s="608"/>
      <c r="AU6" s="608"/>
      <c r="AV6" s="608"/>
      <c r="AW6" s="608"/>
      <c r="AX6" s="608"/>
      <c r="AY6" s="608"/>
      <c r="AZ6" s="608"/>
      <c r="BA6" s="608"/>
      <c r="BB6" s="608"/>
      <c r="BC6" s="608"/>
      <c r="BD6" s="608"/>
      <c r="BE6" s="608"/>
      <c r="BF6" s="609"/>
      <c r="BG6" s="610">
        <v>304065</v>
      </c>
      <c r="BH6" s="611"/>
      <c r="BI6" s="611"/>
      <c r="BJ6" s="611"/>
      <c r="BK6" s="611"/>
      <c r="BL6" s="611"/>
      <c r="BM6" s="611"/>
      <c r="BN6" s="612"/>
      <c r="BO6" s="613">
        <v>97.6</v>
      </c>
      <c r="BP6" s="613"/>
      <c r="BQ6" s="613"/>
      <c r="BR6" s="613"/>
      <c r="BS6" s="614" t="s">
        <v>147</v>
      </c>
      <c r="BT6" s="614"/>
      <c r="BU6" s="614"/>
      <c r="BV6" s="614"/>
      <c r="BW6" s="614"/>
      <c r="BX6" s="614"/>
      <c r="BY6" s="614"/>
      <c r="BZ6" s="614"/>
      <c r="CA6" s="614"/>
      <c r="CB6" s="618"/>
      <c r="CD6" s="596" t="s">
        <v>236</v>
      </c>
      <c r="CE6" s="597"/>
      <c r="CF6" s="597"/>
      <c r="CG6" s="597"/>
      <c r="CH6" s="597"/>
      <c r="CI6" s="597"/>
      <c r="CJ6" s="597"/>
      <c r="CK6" s="597"/>
      <c r="CL6" s="597"/>
      <c r="CM6" s="597"/>
      <c r="CN6" s="597"/>
      <c r="CO6" s="597"/>
      <c r="CP6" s="597"/>
      <c r="CQ6" s="598"/>
      <c r="CR6" s="610">
        <v>63071</v>
      </c>
      <c r="CS6" s="611"/>
      <c r="CT6" s="611"/>
      <c r="CU6" s="611"/>
      <c r="CV6" s="611"/>
      <c r="CW6" s="611"/>
      <c r="CX6" s="611"/>
      <c r="CY6" s="612"/>
      <c r="CZ6" s="604">
        <v>1.5</v>
      </c>
      <c r="DA6" s="605"/>
      <c r="DB6" s="605"/>
      <c r="DC6" s="621"/>
      <c r="DD6" s="619" t="s">
        <v>131</v>
      </c>
      <c r="DE6" s="611"/>
      <c r="DF6" s="611"/>
      <c r="DG6" s="611"/>
      <c r="DH6" s="611"/>
      <c r="DI6" s="611"/>
      <c r="DJ6" s="611"/>
      <c r="DK6" s="611"/>
      <c r="DL6" s="611"/>
      <c r="DM6" s="611"/>
      <c r="DN6" s="611"/>
      <c r="DO6" s="611"/>
      <c r="DP6" s="612"/>
      <c r="DQ6" s="619">
        <v>63071</v>
      </c>
      <c r="DR6" s="611"/>
      <c r="DS6" s="611"/>
      <c r="DT6" s="611"/>
      <c r="DU6" s="611"/>
      <c r="DV6" s="611"/>
      <c r="DW6" s="611"/>
      <c r="DX6" s="611"/>
      <c r="DY6" s="611"/>
      <c r="DZ6" s="611"/>
      <c r="EA6" s="611"/>
      <c r="EB6" s="611"/>
      <c r="EC6" s="620"/>
    </row>
    <row r="7" spans="2:143" ht="11.25" customHeight="1" x14ac:dyDescent="0.15">
      <c r="B7" s="607" t="s">
        <v>237</v>
      </c>
      <c r="C7" s="608"/>
      <c r="D7" s="608"/>
      <c r="E7" s="608"/>
      <c r="F7" s="608"/>
      <c r="G7" s="608"/>
      <c r="H7" s="608"/>
      <c r="I7" s="608"/>
      <c r="J7" s="608"/>
      <c r="K7" s="608"/>
      <c r="L7" s="608"/>
      <c r="M7" s="608"/>
      <c r="N7" s="608"/>
      <c r="O7" s="608"/>
      <c r="P7" s="608"/>
      <c r="Q7" s="609"/>
      <c r="R7" s="610">
        <v>95</v>
      </c>
      <c r="S7" s="611"/>
      <c r="T7" s="611"/>
      <c r="U7" s="611"/>
      <c r="V7" s="611"/>
      <c r="W7" s="611"/>
      <c r="X7" s="611"/>
      <c r="Y7" s="612"/>
      <c r="Z7" s="613">
        <v>0</v>
      </c>
      <c r="AA7" s="613"/>
      <c r="AB7" s="613"/>
      <c r="AC7" s="613"/>
      <c r="AD7" s="614">
        <v>95</v>
      </c>
      <c r="AE7" s="614"/>
      <c r="AF7" s="614"/>
      <c r="AG7" s="614"/>
      <c r="AH7" s="614"/>
      <c r="AI7" s="614"/>
      <c r="AJ7" s="614"/>
      <c r="AK7" s="614"/>
      <c r="AL7" s="615">
        <v>0</v>
      </c>
      <c r="AM7" s="616"/>
      <c r="AN7" s="616"/>
      <c r="AO7" s="617"/>
      <c r="AP7" s="607" t="s">
        <v>238</v>
      </c>
      <c r="AQ7" s="608"/>
      <c r="AR7" s="608"/>
      <c r="AS7" s="608"/>
      <c r="AT7" s="608"/>
      <c r="AU7" s="608"/>
      <c r="AV7" s="608"/>
      <c r="AW7" s="608"/>
      <c r="AX7" s="608"/>
      <c r="AY7" s="608"/>
      <c r="AZ7" s="608"/>
      <c r="BA7" s="608"/>
      <c r="BB7" s="608"/>
      <c r="BC7" s="608"/>
      <c r="BD7" s="608"/>
      <c r="BE7" s="608"/>
      <c r="BF7" s="609"/>
      <c r="BG7" s="610">
        <v>113052</v>
      </c>
      <c r="BH7" s="611"/>
      <c r="BI7" s="611"/>
      <c r="BJ7" s="611"/>
      <c r="BK7" s="611"/>
      <c r="BL7" s="611"/>
      <c r="BM7" s="611"/>
      <c r="BN7" s="612"/>
      <c r="BO7" s="613">
        <v>36.299999999999997</v>
      </c>
      <c r="BP7" s="613"/>
      <c r="BQ7" s="613"/>
      <c r="BR7" s="613"/>
      <c r="BS7" s="614" t="s">
        <v>147</v>
      </c>
      <c r="BT7" s="614"/>
      <c r="BU7" s="614"/>
      <c r="BV7" s="614"/>
      <c r="BW7" s="614"/>
      <c r="BX7" s="614"/>
      <c r="BY7" s="614"/>
      <c r="BZ7" s="614"/>
      <c r="CA7" s="614"/>
      <c r="CB7" s="618"/>
      <c r="CD7" s="607" t="s">
        <v>239</v>
      </c>
      <c r="CE7" s="608"/>
      <c r="CF7" s="608"/>
      <c r="CG7" s="608"/>
      <c r="CH7" s="608"/>
      <c r="CI7" s="608"/>
      <c r="CJ7" s="608"/>
      <c r="CK7" s="608"/>
      <c r="CL7" s="608"/>
      <c r="CM7" s="608"/>
      <c r="CN7" s="608"/>
      <c r="CO7" s="608"/>
      <c r="CP7" s="608"/>
      <c r="CQ7" s="609"/>
      <c r="CR7" s="610">
        <v>951201</v>
      </c>
      <c r="CS7" s="611"/>
      <c r="CT7" s="611"/>
      <c r="CU7" s="611"/>
      <c r="CV7" s="611"/>
      <c r="CW7" s="611"/>
      <c r="CX7" s="611"/>
      <c r="CY7" s="612"/>
      <c r="CZ7" s="613">
        <v>22.3</v>
      </c>
      <c r="DA7" s="613"/>
      <c r="DB7" s="613"/>
      <c r="DC7" s="613"/>
      <c r="DD7" s="619">
        <v>11862</v>
      </c>
      <c r="DE7" s="611"/>
      <c r="DF7" s="611"/>
      <c r="DG7" s="611"/>
      <c r="DH7" s="611"/>
      <c r="DI7" s="611"/>
      <c r="DJ7" s="611"/>
      <c r="DK7" s="611"/>
      <c r="DL7" s="611"/>
      <c r="DM7" s="611"/>
      <c r="DN7" s="611"/>
      <c r="DO7" s="611"/>
      <c r="DP7" s="612"/>
      <c r="DQ7" s="619">
        <v>841303</v>
      </c>
      <c r="DR7" s="611"/>
      <c r="DS7" s="611"/>
      <c r="DT7" s="611"/>
      <c r="DU7" s="611"/>
      <c r="DV7" s="611"/>
      <c r="DW7" s="611"/>
      <c r="DX7" s="611"/>
      <c r="DY7" s="611"/>
      <c r="DZ7" s="611"/>
      <c r="EA7" s="611"/>
      <c r="EB7" s="611"/>
      <c r="EC7" s="620"/>
    </row>
    <row r="8" spans="2:143" ht="11.25" customHeight="1" x14ac:dyDescent="0.15">
      <c r="B8" s="607" t="s">
        <v>240</v>
      </c>
      <c r="C8" s="608"/>
      <c r="D8" s="608"/>
      <c r="E8" s="608"/>
      <c r="F8" s="608"/>
      <c r="G8" s="608"/>
      <c r="H8" s="608"/>
      <c r="I8" s="608"/>
      <c r="J8" s="608"/>
      <c r="K8" s="608"/>
      <c r="L8" s="608"/>
      <c r="M8" s="608"/>
      <c r="N8" s="608"/>
      <c r="O8" s="608"/>
      <c r="P8" s="608"/>
      <c r="Q8" s="609"/>
      <c r="R8" s="610">
        <v>831</v>
      </c>
      <c r="S8" s="611"/>
      <c r="T8" s="611"/>
      <c r="U8" s="611"/>
      <c r="V8" s="611"/>
      <c r="W8" s="611"/>
      <c r="X8" s="611"/>
      <c r="Y8" s="612"/>
      <c r="Z8" s="613">
        <v>0</v>
      </c>
      <c r="AA8" s="613"/>
      <c r="AB8" s="613"/>
      <c r="AC8" s="613"/>
      <c r="AD8" s="614">
        <v>831</v>
      </c>
      <c r="AE8" s="614"/>
      <c r="AF8" s="614"/>
      <c r="AG8" s="614"/>
      <c r="AH8" s="614"/>
      <c r="AI8" s="614"/>
      <c r="AJ8" s="614"/>
      <c r="AK8" s="614"/>
      <c r="AL8" s="615">
        <v>0</v>
      </c>
      <c r="AM8" s="616"/>
      <c r="AN8" s="616"/>
      <c r="AO8" s="617"/>
      <c r="AP8" s="607" t="s">
        <v>241</v>
      </c>
      <c r="AQ8" s="608"/>
      <c r="AR8" s="608"/>
      <c r="AS8" s="608"/>
      <c r="AT8" s="608"/>
      <c r="AU8" s="608"/>
      <c r="AV8" s="608"/>
      <c r="AW8" s="608"/>
      <c r="AX8" s="608"/>
      <c r="AY8" s="608"/>
      <c r="AZ8" s="608"/>
      <c r="BA8" s="608"/>
      <c r="BB8" s="608"/>
      <c r="BC8" s="608"/>
      <c r="BD8" s="608"/>
      <c r="BE8" s="608"/>
      <c r="BF8" s="609"/>
      <c r="BG8" s="610">
        <v>5132</v>
      </c>
      <c r="BH8" s="611"/>
      <c r="BI8" s="611"/>
      <c r="BJ8" s="611"/>
      <c r="BK8" s="611"/>
      <c r="BL8" s="611"/>
      <c r="BM8" s="611"/>
      <c r="BN8" s="612"/>
      <c r="BO8" s="613">
        <v>1.6</v>
      </c>
      <c r="BP8" s="613"/>
      <c r="BQ8" s="613"/>
      <c r="BR8" s="613"/>
      <c r="BS8" s="614" t="s">
        <v>147</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594259</v>
      </c>
      <c r="CS8" s="611"/>
      <c r="CT8" s="611"/>
      <c r="CU8" s="611"/>
      <c r="CV8" s="611"/>
      <c r="CW8" s="611"/>
      <c r="CX8" s="611"/>
      <c r="CY8" s="612"/>
      <c r="CZ8" s="613">
        <v>13.9</v>
      </c>
      <c r="DA8" s="613"/>
      <c r="DB8" s="613"/>
      <c r="DC8" s="613"/>
      <c r="DD8" s="619">
        <v>21215</v>
      </c>
      <c r="DE8" s="611"/>
      <c r="DF8" s="611"/>
      <c r="DG8" s="611"/>
      <c r="DH8" s="611"/>
      <c r="DI8" s="611"/>
      <c r="DJ8" s="611"/>
      <c r="DK8" s="611"/>
      <c r="DL8" s="611"/>
      <c r="DM8" s="611"/>
      <c r="DN8" s="611"/>
      <c r="DO8" s="611"/>
      <c r="DP8" s="612"/>
      <c r="DQ8" s="619">
        <v>369758</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583</v>
      </c>
      <c r="S9" s="611"/>
      <c r="T9" s="611"/>
      <c r="U9" s="611"/>
      <c r="V9" s="611"/>
      <c r="W9" s="611"/>
      <c r="X9" s="611"/>
      <c r="Y9" s="612"/>
      <c r="Z9" s="613">
        <v>0</v>
      </c>
      <c r="AA9" s="613"/>
      <c r="AB9" s="613"/>
      <c r="AC9" s="613"/>
      <c r="AD9" s="614">
        <v>583</v>
      </c>
      <c r="AE9" s="614"/>
      <c r="AF9" s="614"/>
      <c r="AG9" s="614"/>
      <c r="AH9" s="614"/>
      <c r="AI9" s="614"/>
      <c r="AJ9" s="614"/>
      <c r="AK9" s="614"/>
      <c r="AL9" s="615">
        <v>0</v>
      </c>
      <c r="AM9" s="616"/>
      <c r="AN9" s="616"/>
      <c r="AO9" s="617"/>
      <c r="AP9" s="607" t="s">
        <v>244</v>
      </c>
      <c r="AQ9" s="608"/>
      <c r="AR9" s="608"/>
      <c r="AS9" s="608"/>
      <c r="AT9" s="608"/>
      <c r="AU9" s="608"/>
      <c r="AV9" s="608"/>
      <c r="AW9" s="608"/>
      <c r="AX9" s="608"/>
      <c r="AY9" s="608"/>
      <c r="AZ9" s="608"/>
      <c r="BA9" s="608"/>
      <c r="BB9" s="608"/>
      <c r="BC9" s="608"/>
      <c r="BD9" s="608"/>
      <c r="BE9" s="608"/>
      <c r="BF9" s="609"/>
      <c r="BG9" s="610">
        <v>97720</v>
      </c>
      <c r="BH9" s="611"/>
      <c r="BI9" s="611"/>
      <c r="BJ9" s="611"/>
      <c r="BK9" s="611"/>
      <c r="BL9" s="611"/>
      <c r="BM9" s="611"/>
      <c r="BN9" s="612"/>
      <c r="BO9" s="613">
        <v>31.4</v>
      </c>
      <c r="BP9" s="613"/>
      <c r="BQ9" s="613"/>
      <c r="BR9" s="613"/>
      <c r="BS9" s="614" t="s">
        <v>131</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417436</v>
      </c>
      <c r="CS9" s="611"/>
      <c r="CT9" s="611"/>
      <c r="CU9" s="611"/>
      <c r="CV9" s="611"/>
      <c r="CW9" s="611"/>
      <c r="CX9" s="611"/>
      <c r="CY9" s="612"/>
      <c r="CZ9" s="613">
        <v>9.8000000000000007</v>
      </c>
      <c r="DA9" s="613"/>
      <c r="DB9" s="613"/>
      <c r="DC9" s="613"/>
      <c r="DD9" s="619">
        <v>12378</v>
      </c>
      <c r="DE9" s="611"/>
      <c r="DF9" s="611"/>
      <c r="DG9" s="611"/>
      <c r="DH9" s="611"/>
      <c r="DI9" s="611"/>
      <c r="DJ9" s="611"/>
      <c r="DK9" s="611"/>
      <c r="DL9" s="611"/>
      <c r="DM9" s="611"/>
      <c r="DN9" s="611"/>
      <c r="DO9" s="611"/>
      <c r="DP9" s="612"/>
      <c r="DQ9" s="619">
        <v>195477</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147</v>
      </c>
      <c r="S10" s="611"/>
      <c r="T10" s="611"/>
      <c r="U10" s="611"/>
      <c r="V10" s="611"/>
      <c r="W10" s="611"/>
      <c r="X10" s="611"/>
      <c r="Y10" s="612"/>
      <c r="Z10" s="613" t="s">
        <v>131</v>
      </c>
      <c r="AA10" s="613"/>
      <c r="AB10" s="613"/>
      <c r="AC10" s="613"/>
      <c r="AD10" s="614" t="s">
        <v>147</v>
      </c>
      <c r="AE10" s="614"/>
      <c r="AF10" s="614"/>
      <c r="AG10" s="614"/>
      <c r="AH10" s="614"/>
      <c r="AI10" s="614"/>
      <c r="AJ10" s="614"/>
      <c r="AK10" s="614"/>
      <c r="AL10" s="615" t="s">
        <v>147</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5372</v>
      </c>
      <c r="BH10" s="611"/>
      <c r="BI10" s="611"/>
      <c r="BJ10" s="611"/>
      <c r="BK10" s="611"/>
      <c r="BL10" s="611"/>
      <c r="BM10" s="611"/>
      <c r="BN10" s="612"/>
      <c r="BO10" s="613">
        <v>1.7</v>
      </c>
      <c r="BP10" s="613"/>
      <c r="BQ10" s="613"/>
      <c r="BR10" s="613"/>
      <c r="BS10" s="614" t="s">
        <v>147</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5849</v>
      </c>
      <c r="CS10" s="611"/>
      <c r="CT10" s="611"/>
      <c r="CU10" s="611"/>
      <c r="CV10" s="611"/>
      <c r="CW10" s="611"/>
      <c r="CX10" s="611"/>
      <c r="CY10" s="612"/>
      <c r="CZ10" s="613">
        <v>0.1</v>
      </c>
      <c r="DA10" s="613"/>
      <c r="DB10" s="613"/>
      <c r="DC10" s="613"/>
      <c r="DD10" s="619" t="s">
        <v>131</v>
      </c>
      <c r="DE10" s="611"/>
      <c r="DF10" s="611"/>
      <c r="DG10" s="611"/>
      <c r="DH10" s="611"/>
      <c r="DI10" s="611"/>
      <c r="DJ10" s="611"/>
      <c r="DK10" s="611"/>
      <c r="DL10" s="611"/>
      <c r="DM10" s="611"/>
      <c r="DN10" s="611"/>
      <c r="DO10" s="611"/>
      <c r="DP10" s="612"/>
      <c r="DQ10" s="619">
        <v>849</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73118</v>
      </c>
      <c r="S11" s="611"/>
      <c r="T11" s="611"/>
      <c r="U11" s="611"/>
      <c r="V11" s="611"/>
      <c r="W11" s="611"/>
      <c r="X11" s="611"/>
      <c r="Y11" s="612"/>
      <c r="Z11" s="615">
        <v>1.7</v>
      </c>
      <c r="AA11" s="616"/>
      <c r="AB11" s="616"/>
      <c r="AC11" s="622"/>
      <c r="AD11" s="619">
        <v>73118</v>
      </c>
      <c r="AE11" s="611"/>
      <c r="AF11" s="611"/>
      <c r="AG11" s="611"/>
      <c r="AH11" s="611"/>
      <c r="AI11" s="611"/>
      <c r="AJ11" s="611"/>
      <c r="AK11" s="612"/>
      <c r="AL11" s="615">
        <v>3</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4828</v>
      </c>
      <c r="BH11" s="611"/>
      <c r="BI11" s="611"/>
      <c r="BJ11" s="611"/>
      <c r="BK11" s="611"/>
      <c r="BL11" s="611"/>
      <c r="BM11" s="611"/>
      <c r="BN11" s="612"/>
      <c r="BO11" s="613">
        <v>1.6</v>
      </c>
      <c r="BP11" s="613"/>
      <c r="BQ11" s="613"/>
      <c r="BR11" s="613"/>
      <c r="BS11" s="614" t="s">
        <v>147</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249648</v>
      </c>
      <c r="CS11" s="611"/>
      <c r="CT11" s="611"/>
      <c r="CU11" s="611"/>
      <c r="CV11" s="611"/>
      <c r="CW11" s="611"/>
      <c r="CX11" s="611"/>
      <c r="CY11" s="612"/>
      <c r="CZ11" s="613">
        <v>5.9</v>
      </c>
      <c r="DA11" s="613"/>
      <c r="DB11" s="613"/>
      <c r="DC11" s="613"/>
      <c r="DD11" s="619">
        <v>59907</v>
      </c>
      <c r="DE11" s="611"/>
      <c r="DF11" s="611"/>
      <c r="DG11" s="611"/>
      <c r="DH11" s="611"/>
      <c r="DI11" s="611"/>
      <c r="DJ11" s="611"/>
      <c r="DK11" s="611"/>
      <c r="DL11" s="611"/>
      <c r="DM11" s="611"/>
      <c r="DN11" s="611"/>
      <c r="DO11" s="611"/>
      <c r="DP11" s="612"/>
      <c r="DQ11" s="619">
        <v>124855</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t="s">
        <v>131</v>
      </c>
      <c r="S12" s="611"/>
      <c r="T12" s="611"/>
      <c r="U12" s="611"/>
      <c r="V12" s="611"/>
      <c r="W12" s="611"/>
      <c r="X12" s="611"/>
      <c r="Y12" s="612"/>
      <c r="Z12" s="613" t="s">
        <v>147</v>
      </c>
      <c r="AA12" s="613"/>
      <c r="AB12" s="613"/>
      <c r="AC12" s="613"/>
      <c r="AD12" s="614" t="s">
        <v>147</v>
      </c>
      <c r="AE12" s="614"/>
      <c r="AF12" s="614"/>
      <c r="AG12" s="614"/>
      <c r="AH12" s="614"/>
      <c r="AI12" s="614"/>
      <c r="AJ12" s="614"/>
      <c r="AK12" s="614"/>
      <c r="AL12" s="615" t="s">
        <v>131</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167310</v>
      </c>
      <c r="BH12" s="611"/>
      <c r="BI12" s="611"/>
      <c r="BJ12" s="611"/>
      <c r="BK12" s="611"/>
      <c r="BL12" s="611"/>
      <c r="BM12" s="611"/>
      <c r="BN12" s="612"/>
      <c r="BO12" s="613">
        <v>53.7</v>
      </c>
      <c r="BP12" s="613"/>
      <c r="BQ12" s="613"/>
      <c r="BR12" s="613"/>
      <c r="BS12" s="614" t="s">
        <v>131</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180602</v>
      </c>
      <c r="CS12" s="611"/>
      <c r="CT12" s="611"/>
      <c r="CU12" s="611"/>
      <c r="CV12" s="611"/>
      <c r="CW12" s="611"/>
      <c r="CX12" s="611"/>
      <c r="CY12" s="612"/>
      <c r="CZ12" s="613">
        <v>4.2</v>
      </c>
      <c r="DA12" s="613"/>
      <c r="DB12" s="613"/>
      <c r="DC12" s="613"/>
      <c r="DD12" s="619">
        <v>30956</v>
      </c>
      <c r="DE12" s="611"/>
      <c r="DF12" s="611"/>
      <c r="DG12" s="611"/>
      <c r="DH12" s="611"/>
      <c r="DI12" s="611"/>
      <c r="DJ12" s="611"/>
      <c r="DK12" s="611"/>
      <c r="DL12" s="611"/>
      <c r="DM12" s="611"/>
      <c r="DN12" s="611"/>
      <c r="DO12" s="611"/>
      <c r="DP12" s="612"/>
      <c r="DQ12" s="619">
        <v>87129</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131</v>
      </c>
      <c r="S13" s="611"/>
      <c r="T13" s="611"/>
      <c r="U13" s="611"/>
      <c r="V13" s="611"/>
      <c r="W13" s="611"/>
      <c r="X13" s="611"/>
      <c r="Y13" s="612"/>
      <c r="Z13" s="613" t="s">
        <v>131</v>
      </c>
      <c r="AA13" s="613"/>
      <c r="AB13" s="613"/>
      <c r="AC13" s="613"/>
      <c r="AD13" s="614" t="s">
        <v>147</v>
      </c>
      <c r="AE13" s="614"/>
      <c r="AF13" s="614"/>
      <c r="AG13" s="614"/>
      <c r="AH13" s="614"/>
      <c r="AI13" s="614"/>
      <c r="AJ13" s="614"/>
      <c r="AK13" s="614"/>
      <c r="AL13" s="615" t="s">
        <v>131</v>
      </c>
      <c r="AM13" s="616"/>
      <c r="AN13" s="616"/>
      <c r="AO13" s="617"/>
      <c r="AP13" s="607" t="s">
        <v>256</v>
      </c>
      <c r="AQ13" s="608"/>
      <c r="AR13" s="608"/>
      <c r="AS13" s="608"/>
      <c r="AT13" s="608"/>
      <c r="AU13" s="608"/>
      <c r="AV13" s="608"/>
      <c r="AW13" s="608"/>
      <c r="AX13" s="608"/>
      <c r="AY13" s="608"/>
      <c r="AZ13" s="608"/>
      <c r="BA13" s="608"/>
      <c r="BB13" s="608"/>
      <c r="BC13" s="608"/>
      <c r="BD13" s="608"/>
      <c r="BE13" s="608"/>
      <c r="BF13" s="609"/>
      <c r="BG13" s="610">
        <v>154419</v>
      </c>
      <c r="BH13" s="611"/>
      <c r="BI13" s="611"/>
      <c r="BJ13" s="611"/>
      <c r="BK13" s="611"/>
      <c r="BL13" s="611"/>
      <c r="BM13" s="611"/>
      <c r="BN13" s="612"/>
      <c r="BO13" s="613">
        <v>49.6</v>
      </c>
      <c r="BP13" s="613"/>
      <c r="BQ13" s="613"/>
      <c r="BR13" s="613"/>
      <c r="BS13" s="614" t="s">
        <v>147</v>
      </c>
      <c r="BT13" s="614"/>
      <c r="BU13" s="614"/>
      <c r="BV13" s="614"/>
      <c r="BW13" s="614"/>
      <c r="BX13" s="614"/>
      <c r="BY13" s="614"/>
      <c r="BZ13" s="614"/>
      <c r="CA13" s="614"/>
      <c r="CB13" s="618"/>
      <c r="CD13" s="607" t="s">
        <v>257</v>
      </c>
      <c r="CE13" s="608"/>
      <c r="CF13" s="608"/>
      <c r="CG13" s="608"/>
      <c r="CH13" s="608"/>
      <c r="CI13" s="608"/>
      <c r="CJ13" s="608"/>
      <c r="CK13" s="608"/>
      <c r="CL13" s="608"/>
      <c r="CM13" s="608"/>
      <c r="CN13" s="608"/>
      <c r="CO13" s="608"/>
      <c r="CP13" s="608"/>
      <c r="CQ13" s="609"/>
      <c r="CR13" s="610">
        <v>779727</v>
      </c>
      <c r="CS13" s="611"/>
      <c r="CT13" s="611"/>
      <c r="CU13" s="611"/>
      <c r="CV13" s="611"/>
      <c r="CW13" s="611"/>
      <c r="CX13" s="611"/>
      <c r="CY13" s="612"/>
      <c r="CZ13" s="613">
        <v>18.3</v>
      </c>
      <c r="DA13" s="613"/>
      <c r="DB13" s="613"/>
      <c r="DC13" s="613"/>
      <c r="DD13" s="619">
        <v>313664</v>
      </c>
      <c r="DE13" s="611"/>
      <c r="DF13" s="611"/>
      <c r="DG13" s="611"/>
      <c r="DH13" s="611"/>
      <c r="DI13" s="611"/>
      <c r="DJ13" s="611"/>
      <c r="DK13" s="611"/>
      <c r="DL13" s="611"/>
      <c r="DM13" s="611"/>
      <c r="DN13" s="611"/>
      <c r="DO13" s="611"/>
      <c r="DP13" s="612"/>
      <c r="DQ13" s="619">
        <v>429513</v>
      </c>
      <c r="DR13" s="611"/>
      <c r="DS13" s="611"/>
      <c r="DT13" s="611"/>
      <c r="DU13" s="611"/>
      <c r="DV13" s="611"/>
      <c r="DW13" s="611"/>
      <c r="DX13" s="611"/>
      <c r="DY13" s="611"/>
      <c r="DZ13" s="611"/>
      <c r="EA13" s="611"/>
      <c r="EB13" s="611"/>
      <c r="EC13" s="620"/>
    </row>
    <row r="14" spans="2:143" ht="11.25" customHeight="1" x14ac:dyDescent="0.15">
      <c r="B14" s="607" t="s">
        <v>258</v>
      </c>
      <c r="C14" s="608"/>
      <c r="D14" s="608"/>
      <c r="E14" s="608"/>
      <c r="F14" s="608"/>
      <c r="G14" s="608"/>
      <c r="H14" s="608"/>
      <c r="I14" s="608"/>
      <c r="J14" s="608"/>
      <c r="K14" s="608"/>
      <c r="L14" s="608"/>
      <c r="M14" s="608"/>
      <c r="N14" s="608"/>
      <c r="O14" s="608"/>
      <c r="P14" s="608"/>
      <c r="Q14" s="609"/>
      <c r="R14" s="610">
        <v>53</v>
      </c>
      <c r="S14" s="611"/>
      <c r="T14" s="611"/>
      <c r="U14" s="611"/>
      <c r="V14" s="611"/>
      <c r="W14" s="611"/>
      <c r="X14" s="611"/>
      <c r="Y14" s="612"/>
      <c r="Z14" s="613">
        <v>0</v>
      </c>
      <c r="AA14" s="613"/>
      <c r="AB14" s="613"/>
      <c r="AC14" s="613"/>
      <c r="AD14" s="614">
        <v>53</v>
      </c>
      <c r="AE14" s="614"/>
      <c r="AF14" s="614"/>
      <c r="AG14" s="614"/>
      <c r="AH14" s="614"/>
      <c r="AI14" s="614"/>
      <c r="AJ14" s="614"/>
      <c r="AK14" s="614"/>
      <c r="AL14" s="615">
        <v>0</v>
      </c>
      <c r="AM14" s="616"/>
      <c r="AN14" s="616"/>
      <c r="AO14" s="617"/>
      <c r="AP14" s="607" t="s">
        <v>259</v>
      </c>
      <c r="AQ14" s="608"/>
      <c r="AR14" s="608"/>
      <c r="AS14" s="608"/>
      <c r="AT14" s="608"/>
      <c r="AU14" s="608"/>
      <c r="AV14" s="608"/>
      <c r="AW14" s="608"/>
      <c r="AX14" s="608"/>
      <c r="AY14" s="608"/>
      <c r="AZ14" s="608"/>
      <c r="BA14" s="608"/>
      <c r="BB14" s="608"/>
      <c r="BC14" s="608"/>
      <c r="BD14" s="608"/>
      <c r="BE14" s="608"/>
      <c r="BF14" s="609"/>
      <c r="BG14" s="610">
        <v>14582</v>
      </c>
      <c r="BH14" s="611"/>
      <c r="BI14" s="611"/>
      <c r="BJ14" s="611"/>
      <c r="BK14" s="611"/>
      <c r="BL14" s="611"/>
      <c r="BM14" s="611"/>
      <c r="BN14" s="612"/>
      <c r="BO14" s="613">
        <v>4.7</v>
      </c>
      <c r="BP14" s="613"/>
      <c r="BQ14" s="613"/>
      <c r="BR14" s="613"/>
      <c r="BS14" s="614" t="s">
        <v>147</v>
      </c>
      <c r="BT14" s="614"/>
      <c r="BU14" s="614"/>
      <c r="BV14" s="614"/>
      <c r="BW14" s="614"/>
      <c r="BX14" s="614"/>
      <c r="BY14" s="614"/>
      <c r="BZ14" s="614"/>
      <c r="CA14" s="614"/>
      <c r="CB14" s="618"/>
      <c r="CD14" s="607" t="s">
        <v>260</v>
      </c>
      <c r="CE14" s="608"/>
      <c r="CF14" s="608"/>
      <c r="CG14" s="608"/>
      <c r="CH14" s="608"/>
      <c r="CI14" s="608"/>
      <c r="CJ14" s="608"/>
      <c r="CK14" s="608"/>
      <c r="CL14" s="608"/>
      <c r="CM14" s="608"/>
      <c r="CN14" s="608"/>
      <c r="CO14" s="608"/>
      <c r="CP14" s="608"/>
      <c r="CQ14" s="609"/>
      <c r="CR14" s="610">
        <v>133615</v>
      </c>
      <c r="CS14" s="611"/>
      <c r="CT14" s="611"/>
      <c r="CU14" s="611"/>
      <c r="CV14" s="611"/>
      <c r="CW14" s="611"/>
      <c r="CX14" s="611"/>
      <c r="CY14" s="612"/>
      <c r="CZ14" s="613">
        <v>3.1</v>
      </c>
      <c r="DA14" s="613"/>
      <c r="DB14" s="613"/>
      <c r="DC14" s="613"/>
      <c r="DD14" s="619">
        <v>9788</v>
      </c>
      <c r="DE14" s="611"/>
      <c r="DF14" s="611"/>
      <c r="DG14" s="611"/>
      <c r="DH14" s="611"/>
      <c r="DI14" s="611"/>
      <c r="DJ14" s="611"/>
      <c r="DK14" s="611"/>
      <c r="DL14" s="611"/>
      <c r="DM14" s="611"/>
      <c r="DN14" s="611"/>
      <c r="DO14" s="611"/>
      <c r="DP14" s="612"/>
      <c r="DQ14" s="619">
        <v>119594</v>
      </c>
      <c r="DR14" s="611"/>
      <c r="DS14" s="611"/>
      <c r="DT14" s="611"/>
      <c r="DU14" s="611"/>
      <c r="DV14" s="611"/>
      <c r="DW14" s="611"/>
      <c r="DX14" s="611"/>
      <c r="DY14" s="611"/>
      <c r="DZ14" s="611"/>
      <c r="EA14" s="611"/>
      <c r="EB14" s="611"/>
      <c r="EC14" s="620"/>
    </row>
    <row r="15" spans="2:143" ht="11.25" customHeight="1" x14ac:dyDescent="0.15">
      <c r="B15" s="607" t="s">
        <v>261</v>
      </c>
      <c r="C15" s="608"/>
      <c r="D15" s="608"/>
      <c r="E15" s="608"/>
      <c r="F15" s="608"/>
      <c r="G15" s="608"/>
      <c r="H15" s="608"/>
      <c r="I15" s="608"/>
      <c r="J15" s="608"/>
      <c r="K15" s="608"/>
      <c r="L15" s="608"/>
      <c r="M15" s="608"/>
      <c r="N15" s="608"/>
      <c r="O15" s="608"/>
      <c r="P15" s="608"/>
      <c r="Q15" s="609"/>
      <c r="R15" s="610" t="s">
        <v>131</v>
      </c>
      <c r="S15" s="611"/>
      <c r="T15" s="611"/>
      <c r="U15" s="611"/>
      <c r="V15" s="611"/>
      <c r="W15" s="611"/>
      <c r="X15" s="611"/>
      <c r="Y15" s="612"/>
      <c r="Z15" s="613" t="s">
        <v>147</v>
      </c>
      <c r="AA15" s="613"/>
      <c r="AB15" s="613"/>
      <c r="AC15" s="613"/>
      <c r="AD15" s="614" t="s">
        <v>147</v>
      </c>
      <c r="AE15" s="614"/>
      <c r="AF15" s="614"/>
      <c r="AG15" s="614"/>
      <c r="AH15" s="614"/>
      <c r="AI15" s="614"/>
      <c r="AJ15" s="614"/>
      <c r="AK15" s="614"/>
      <c r="AL15" s="615" t="s">
        <v>147</v>
      </c>
      <c r="AM15" s="616"/>
      <c r="AN15" s="616"/>
      <c r="AO15" s="617"/>
      <c r="AP15" s="607" t="s">
        <v>262</v>
      </c>
      <c r="AQ15" s="608"/>
      <c r="AR15" s="608"/>
      <c r="AS15" s="608"/>
      <c r="AT15" s="608"/>
      <c r="AU15" s="608"/>
      <c r="AV15" s="608"/>
      <c r="AW15" s="608"/>
      <c r="AX15" s="608"/>
      <c r="AY15" s="608"/>
      <c r="AZ15" s="608"/>
      <c r="BA15" s="608"/>
      <c r="BB15" s="608"/>
      <c r="BC15" s="608"/>
      <c r="BD15" s="608"/>
      <c r="BE15" s="608"/>
      <c r="BF15" s="609"/>
      <c r="BG15" s="610">
        <v>9121</v>
      </c>
      <c r="BH15" s="611"/>
      <c r="BI15" s="611"/>
      <c r="BJ15" s="611"/>
      <c r="BK15" s="611"/>
      <c r="BL15" s="611"/>
      <c r="BM15" s="611"/>
      <c r="BN15" s="612"/>
      <c r="BO15" s="613">
        <v>2.9</v>
      </c>
      <c r="BP15" s="613"/>
      <c r="BQ15" s="613"/>
      <c r="BR15" s="613"/>
      <c r="BS15" s="614" t="s">
        <v>131</v>
      </c>
      <c r="BT15" s="614"/>
      <c r="BU15" s="614"/>
      <c r="BV15" s="614"/>
      <c r="BW15" s="614"/>
      <c r="BX15" s="614"/>
      <c r="BY15" s="614"/>
      <c r="BZ15" s="614"/>
      <c r="CA15" s="614"/>
      <c r="CB15" s="618"/>
      <c r="CD15" s="607" t="s">
        <v>263</v>
      </c>
      <c r="CE15" s="608"/>
      <c r="CF15" s="608"/>
      <c r="CG15" s="608"/>
      <c r="CH15" s="608"/>
      <c r="CI15" s="608"/>
      <c r="CJ15" s="608"/>
      <c r="CK15" s="608"/>
      <c r="CL15" s="608"/>
      <c r="CM15" s="608"/>
      <c r="CN15" s="608"/>
      <c r="CO15" s="608"/>
      <c r="CP15" s="608"/>
      <c r="CQ15" s="609"/>
      <c r="CR15" s="610">
        <v>311681</v>
      </c>
      <c r="CS15" s="611"/>
      <c r="CT15" s="611"/>
      <c r="CU15" s="611"/>
      <c r="CV15" s="611"/>
      <c r="CW15" s="611"/>
      <c r="CX15" s="611"/>
      <c r="CY15" s="612"/>
      <c r="CZ15" s="613">
        <v>7.3</v>
      </c>
      <c r="DA15" s="613"/>
      <c r="DB15" s="613"/>
      <c r="DC15" s="613"/>
      <c r="DD15" s="619">
        <v>19180</v>
      </c>
      <c r="DE15" s="611"/>
      <c r="DF15" s="611"/>
      <c r="DG15" s="611"/>
      <c r="DH15" s="611"/>
      <c r="DI15" s="611"/>
      <c r="DJ15" s="611"/>
      <c r="DK15" s="611"/>
      <c r="DL15" s="611"/>
      <c r="DM15" s="611"/>
      <c r="DN15" s="611"/>
      <c r="DO15" s="611"/>
      <c r="DP15" s="612"/>
      <c r="DQ15" s="619">
        <v>278507</v>
      </c>
      <c r="DR15" s="611"/>
      <c r="DS15" s="611"/>
      <c r="DT15" s="611"/>
      <c r="DU15" s="611"/>
      <c r="DV15" s="611"/>
      <c r="DW15" s="611"/>
      <c r="DX15" s="611"/>
      <c r="DY15" s="611"/>
      <c r="DZ15" s="611"/>
      <c r="EA15" s="611"/>
      <c r="EB15" s="611"/>
      <c r="EC15" s="620"/>
    </row>
    <row r="16" spans="2:143" ht="11.25" customHeight="1" x14ac:dyDescent="0.15">
      <c r="B16" s="607" t="s">
        <v>264</v>
      </c>
      <c r="C16" s="608"/>
      <c r="D16" s="608"/>
      <c r="E16" s="608"/>
      <c r="F16" s="608"/>
      <c r="G16" s="608"/>
      <c r="H16" s="608"/>
      <c r="I16" s="608"/>
      <c r="J16" s="608"/>
      <c r="K16" s="608"/>
      <c r="L16" s="608"/>
      <c r="M16" s="608"/>
      <c r="N16" s="608"/>
      <c r="O16" s="608"/>
      <c r="P16" s="608"/>
      <c r="Q16" s="609"/>
      <c r="R16" s="610">
        <v>3145</v>
      </c>
      <c r="S16" s="611"/>
      <c r="T16" s="611"/>
      <c r="U16" s="611"/>
      <c r="V16" s="611"/>
      <c r="W16" s="611"/>
      <c r="X16" s="611"/>
      <c r="Y16" s="612"/>
      <c r="Z16" s="613">
        <v>0.1</v>
      </c>
      <c r="AA16" s="613"/>
      <c r="AB16" s="613"/>
      <c r="AC16" s="613"/>
      <c r="AD16" s="614">
        <v>3145</v>
      </c>
      <c r="AE16" s="614"/>
      <c r="AF16" s="614"/>
      <c r="AG16" s="614"/>
      <c r="AH16" s="614"/>
      <c r="AI16" s="614"/>
      <c r="AJ16" s="614"/>
      <c r="AK16" s="614"/>
      <c r="AL16" s="615">
        <v>0.1</v>
      </c>
      <c r="AM16" s="616"/>
      <c r="AN16" s="616"/>
      <c r="AO16" s="617"/>
      <c r="AP16" s="607" t="s">
        <v>265</v>
      </c>
      <c r="AQ16" s="608"/>
      <c r="AR16" s="608"/>
      <c r="AS16" s="608"/>
      <c r="AT16" s="608"/>
      <c r="AU16" s="608"/>
      <c r="AV16" s="608"/>
      <c r="AW16" s="608"/>
      <c r="AX16" s="608"/>
      <c r="AY16" s="608"/>
      <c r="AZ16" s="608"/>
      <c r="BA16" s="608"/>
      <c r="BB16" s="608"/>
      <c r="BC16" s="608"/>
      <c r="BD16" s="608"/>
      <c r="BE16" s="608"/>
      <c r="BF16" s="609"/>
      <c r="BG16" s="610" t="s">
        <v>147</v>
      </c>
      <c r="BH16" s="611"/>
      <c r="BI16" s="611"/>
      <c r="BJ16" s="611"/>
      <c r="BK16" s="611"/>
      <c r="BL16" s="611"/>
      <c r="BM16" s="611"/>
      <c r="BN16" s="612"/>
      <c r="BO16" s="613" t="s">
        <v>147</v>
      </c>
      <c r="BP16" s="613"/>
      <c r="BQ16" s="613"/>
      <c r="BR16" s="613"/>
      <c r="BS16" s="614" t="s">
        <v>131</v>
      </c>
      <c r="BT16" s="614"/>
      <c r="BU16" s="614"/>
      <c r="BV16" s="614"/>
      <c r="BW16" s="614"/>
      <c r="BX16" s="614"/>
      <c r="BY16" s="614"/>
      <c r="BZ16" s="614"/>
      <c r="CA16" s="614"/>
      <c r="CB16" s="618"/>
      <c r="CD16" s="607" t="s">
        <v>266</v>
      </c>
      <c r="CE16" s="608"/>
      <c r="CF16" s="608"/>
      <c r="CG16" s="608"/>
      <c r="CH16" s="608"/>
      <c r="CI16" s="608"/>
      <c r="CJ16" s="608"/>
      <c r="CK16" s="608"/>
      <c r="CL16" s="608"/>
      <c r="CM16" s="608"/>
      <c r="CN16" s="608"/>
      <c r="CO16" s="608"/>
      <c r="CP16" s="608"/>
      <c r="CQ16" s="609"/>
      <c r="CR16" s="610">
        <v>21883</v>
      </c>
      <c r="CS16" s="611"/>
      <c r="CT16" s="611"/>
      <c r="CU16" s="611"/>
      <c r="CV16" s="611"/>
      <c r="CW16" s="611"/>
      <c r="CX16" s="611"/>
      <c r="CY16" s="612"/>
      <c r="CZ16" s="613">
        <v>0.5</v>
      </c>
      <c r="DA16" s="613"/>
      <c r="DB16" s="613"/>
      <c r="DC16" s="613"/>
      <c r="DD16" s="619" t="s">
        <v>147</v>
      </c>
      <c r="DE16" s="611"/>
      <c r="DF16" s="611"/>
      <c r="DG16" s="611"/>
      <c r="DH16" s="611"/>
      <c r="DI16" s="611"/>
      <c r="DJ16" s="611"/>
      <c r="DK16" s="611"/>
      <c r="DL16" s="611"/>
      <c r="DM16" s="611"/>
      <c r="DN16" s="611"/>
      <c r="DO16" s="611"/>
      <c r="DP16" s="612"/>
      <c r="DQ16" s="619">
        <v>16789</v>
      </c>
      <c r="DR16" s="611"/>
      <c r="DS16" s="611"/>
      <c r="DT16" s="611"/>
      <c r="DU16" s="611"/>
      <c r="DV16" s="611"/>
      <c r="DW16" s="611"/>
      <c r="DX16" s="611"/>
      <c r="DY16" s="611"/>
      <c r="DZ16" s="611"/>
      <c r="EA16" s="611"/>
      <c r="EB16" s="611"/>
      <c r="EC16" s="620"/>
    </row>
    <row r="17" spans="2:133" ht="11.25" customHeight="1" x14ac:dyDescent="0.15">
      <c r="B17" s="607" t="s">
        <v>267</v>
      </c>
      <c r="C17" s="608"/>
      <c r="D17" s="608"/>
      <c r="E17" s="608"/>
      <c r="F17" s="608"/>
      <c r="G17" s="608"/>
      <c r="H17" s="608"/>
      <c r="I17" s="608"/>
      <c r="J17" s="608"/>
      <c r="K17" s="608"/>
      <c r="L17" s="608"/>
      <c r="M17" s="608"/>
      <c r="N17" s="608"/>
      <c r="O17" s="608"/>
      <c r="P17" s="608"/>
      <c r="Q17" s="609"/>
      <c r="R17" s="610">
        <v>2936</v>
      </c>
      <c r="S17" s="611"/>
      <c r="T17" s="611"/>
      <c r="U17" s="611"/>
      <c r="V17" s="611"/>
      <c r="W17" s="611"/>
      <c r="X17" s="611"/>
      <c r="Y17" s="612"/>
      <c r="Z17" s="613">
        <v>0.1</v>
      </c>
      <c r="AA17" s="613"/>
      <c r="AB17" s="613"/>
      <c r="AC17" s="613"/>
      <c r="AD17" s="614">
        <v>2936</v>
      </c>
      <c r="AE17" s="614"/>
      <c r="AF17" s="614"/>
      <c r="AG17" s="614"/>
      <c r="AH17" s="614"/>
      <c r="AI17" s="614"/>
      <c r="AJ17" s="614"/>
      <c r="AK17" s="614"/>
      <c r="AL17" s="615">
        <v>0.1</v>
      </c>
      <c r="AM17" s="616"/>
      <c r="AN17" s="616"/>
      <c r="AO17" s="617"/>
      <c r="AP17" s="607" t="s">
        <v>268</v>
      </c>
      <c r="AQ17" s="608"/>
      <c r="AR17" s="608"/>
      <c r="AS17" s="608"/>
      <c r="AT17" s="608"/>
      <c r="AU17" s="608"/>
      <c r="AV17" s="608"/>
      <c r="AW17" s="608"/>
      <c r="AX17" s="608"/>
      <c r="AY17" s="608"/>
      <c r="AZ17" s="608"/>
      <c r="BA17" s="608"/>
      <c r="BB17" s="608"/>
      <c r="BC17" s="608"/>
      <c r="BD17" s="608"/>
      <c r="BE17" s="608"/>
      <c r="BF17" s="609"/>
      <c r="BG17" s="610" t="s">
        <v>147</v>
      </c>
      <c r="BH17" s="611"/>
      <c r="BI17" s="611"/>
      <c r="BJ17" s="611"/>
      <c r="BK17" s="611"/>
      <c r="BL17" s="611"/>
      <c r="BM17" s="611"/>
      <c r="BN17" s="612"/>
      <c r="BO17" s="613" t="s">
        <v>131</v>
      </c>
      <c r="BP17" s="613"/>
      <c r="BQ17" s="613"/>
      <c r="BR17" s="613"/>
      <c r="BS17" s="614" t="s">
        <v>147</v>
      </c>
      <c r="BT17" s="614"/>
      <c r="BU17" s="614"/>
      <c r="BV17" s="614"/>
      <c r="BW17" s="614"/>
      <c r="BX17" s="614"/>
      <c r="BY17" s="614"/>
      <c r="BZ17" s="614"/>
      <c r="CA17" s="614"/>
      <c r="CB17" s="618"/>
      <c r="CD17" s="607" t="s">
        <v>269</v>
      </c>
      <c r="CE17" s="608"/>
      <c r="CF17" s="608"/>
      <c r="CG17" s="608"/>
      <c r="CH17" s="608"/>
      <c r="CI17" s="608"/>
      <c r="CJ17" s="608"/>
      <c r="CK17" s="608"/>
      <c r="CL17" s="608"/>
      <c r="CM17" s="608"/>
      <c r="CN17" s="608"/>
      <c r="CO17" s="608"/>
      <c r="CP17" s="608"/>
      <c r="CQ17" s="609"/>
      <c r="CR17" s="610">
        <v>556927</v>
      </c>
      <c r="CS17" s="611"/>
      <c r="CT17" s="611"/>
      <c r="CU17" s="611"/>
      <c r="CV17" s="611"/>
      <c r="CW17" s="611"/>
      <c r="CX17" s="611"/>
      <c r="CY17" s="612"/>
      <c r="CZ17" s="613">
        <v>13.1</v>
      </c>
      <c r="DA17" s="613"/>
      <c r="DB17" s="613"/>
      <c r="DC17" s="613"/>
      <c r="DD17" s="619" t="s">
        <v>147</v>
      </c>
      <c r="DE17" s="611"/>
      <c r="DF17" s="611"/>
      <c r="DG17" s="611"/>
      <c r="DH17" s="611"/>
      <c r="DI17" s="611"/>
      <c r="DJ17" s="611"/>
      <c r="DK17" s="611"/>
      <c r="DL17" s="611"/>
      <c r="DM17" s="611"/>
      <c r="DN17" s="611"/>
      <c r="DO17" s="611"/>
      <c r="DP17" s="612"/>
      <c r="DQ17" s="619">
        <v>555727</v>
      </c>
      <c r="DR17" s="611"/>
      <c r="DS17" s="611"/>
      <c r="DT17" s="611"/>
      <c r="DU17" s="611"/>
      <c r="DV17" s="611"/>
      <c r="DW17" s="611"/>
      <c r="DX17" s="611"/>
      <c r="DY17" s="611"/>
      <c r="DZ17" s="611"/>
      <c r="EA17" s="611"/>
      <c r="EB17" s="611"/>
      <c r="EC17" s="620"/>
    </row>
    <row r="18" spans="2:133" ht="11.25" customHeight="1" x14ac:dyDescent="0.15">
      <c r="B18" s="607" t="s">
        <v>270</v>
      </c>
      <c r="C18" s="608"/>
      <c r="D18" s="608"/>
      <c r="E18" s="608"/>
      <c r="F18" s="608"/>
      <c r="G18" s="608"/>
      <c r="H18" s="608"/>
      <c r="I18" s="608"/>
      <c r="J18" s="608"/>
      <c r="K18" s="608"/>
      <c r="L18" s="608"/>
      <c r="M18" s="608"/>
      <c r="N18" s="608"/>
      <c r="O18" s="608"/>
      <c r="P18" s="608"/>
      <c r="Q18" s="609"/>
      <c r="R18" s="610">
        <v>1511</v>
      </c>
      <c r="S18" s="611"/>
      <c r="T18" s="611"/>
      <c r="U18" s="611"/>
      <c r="V18" s="611"/>
      <c r="W18" s="611"/>
      <c r="X18" s="611"/>
      <c r="Y18" s="612"/>
      <c r="Z18" s="613">
        <v>0</v>
      </c>
      <c r="AA18" s="613"/>
      <c r="AB18" s="613"/>
      <c r="AC18" s="613"/>
      <c r="AD18" s="614">
        <v>1511</v>
      </c>
      <c r="AE18" s="614"/>
      <c r="AF18" s="614"/>
      <c r="AG18" s="614"/>
      <c r="AH18" s="614"/>
      <c r="AI18" s="614"/>
      <c r="AJ18" s="614"/>
      <c r="AK18" s="614"/>
      <c r="AL18" s="615">
        <v>0.1</v>
      </c>
      <c r="AM18" s="616"/>
      <c r="AN18" s="616"/>
      <c r="AO18" s="617"/>
      <c r="AP18" s="607" t="s">
        <v>271</v>
      </c>
      <c r="AQ18" s="608"/>
      <c r="AR18" s="608"/>
      <c r="AS18" s="608"/>
      <c r="AT18" s="608"/>
      <c r="AU18" s="608"/>
      <c r="AV18" s="608"/>
      <c r="AW18" s="608"/>
      <c r="AX18" s="608"/>
      <c r="AY18" s="608"/>
      <c r="AZ18" s="608"/>
      <c r="BA18" s="608"/>
      <c r="BB18" s="608"/>
      <c r="BC18" s="608"/>
      <c r="BD18" s="608"/>
      <c r="BE18" s="608"/>
      <c r="BF18" s="609"/>
      <c r="BG18" s="610" t="s">
        <v>147</v>
      </c>
      <c r="BH18" s="611"/>
      <c r="BI18" s="611"/>
      <c r="BJ18" s="611"/>
      <c r="BK18" s="611"/>
      <c r="BL18" s="611"/>
      <c r="BM18" s="611"/>
      <c r="BN18" s="612"/>
      <c r="BO18" s="613" t="s">
        <v>147</v>
      </c>
      <c r="BP18" s="613"/>
      <c r="BQ18" s="613"/>
      <c r="BR18" s="613"/>
      <c r="BS18" s="614" t="s">
        <v>131</v>
      </c>
      <c r="BT18" s="614"/>
      <c r="BU18" s="614"/>
      <c r="BV18" s="614"/>
      <c r="BW18" s="614"/>
      <c r="BX18" s="614"/>
      <c r="BY18" s="614"/>
      <c r="BZ18" s="614"/>
      <c r="CA18" s="614"/>
      <c r="CB18" s="618"/>
      <c r="CD18" s="607" t="s">
        <v>272</v>
      </c>
      <c r="CE18" s="608"/>
      <c r="CF18" s="608"/>
      <c r="CG18" s="608"/>
      <c r="CH18" s="608"/>
      <c r="CI18" s="608"/>
      <c r="CJ18" s="608"/>
      <c r="CK18" s="608"/>
      <c r="CL18" s="608"/>
      <c r="CM18" s="608"/>
      <c r="CN18" s="608"/>
      <c r="CO18" s="608"/>
      <c r="CP18" s="608"/>
      <c r="CQ18" s="609"/>
      <c r="CR18" s="610" t="s">
        <v>147</v>
      </c>
      <c r="CS18" s="611"/>
      <c r="CT18" s="611"/>
      <c r="CU18" s="611"/>
      <c r="CV18" s="611"/>
      <c r="CW18" s="611"/>
      <c r="CX18" s="611"/>
      <c r="CY18" s="612"/>
      <c r="CZ18" s="613" t="s">
        <v>131</v>
      </c>
      <c r="DA18" s="613"/>
      <c r="DB18" s="613"/>
      <c r="DC18" s="613"/>
      <c r="DD18" s="619" t="s">
        <v>147</v>
      </c>
      <c r="DE18" s="611"/>
      <c r="DF18" s="611"/>
      <c r="DG18" s="611"/>
      <c r="DH18" s="611"/>
      <c r="DI18" s="611"/>
      <c r="DJ18" s="611"/>
      <c r="DK18" s="611"/>
      <c r="DL18" s="611"/>
      <c r="DM18" s="611"/>
      <c r="DN18" s="611"/>
      <c r="DO18" s="611"/>
      <c r="DP18" s="612"/>
      <c r="DQ18" s="619" t="s">
        <v>147</v>
      </c>
      <c r="DR18" s="611"/>
      <c r="DS18" s="611"/>
      <c r="DT18" s="611"/>
      <c r="DU18" s="611"/>
      <c r="DV18" s="611"/>
      <c r="DW18" s="611"/>
      <c r="DX18" s="611"/>
      <c r="DY18" s="611"/>
      <c r="DZ18" s="611"/>
      <c r="EA18" s="611"/>
      <c r="EB18" s="611"/>
      <c r="EC18" s="620"/>
    </row>
    <row r="19" spans="2:133" ht="11.25" customHeight="1" x14ac:dyDescent="0.15">
      <c r="B19" s="607" t="s">
        <v>273</v>
      </c>
      <c r="C19" s="608"/>
      <c r="D19" s="608"/>
      <c r="E19" s="608"/>
      <c r="F19" s="608"/>
      <c r="G19" s="608"/>
      <c r="H19" s="608"/>
      <c r="I19" s="608"/>
      <c r="J19" s="608"/>
      <c r="K19" s="608"/>
      <c r="L19" s="608"/>
      <c r="M19" s="608"/>
      <c r="N19" s="608"/>
      <c r="O19" s="608"/>
      <c r="P19" s="608"/>
      <c r="Q19" s="609"/>
      <c r="R19" s="610">
        <v>1322</v>
      </c>
      <c r="S19" s="611"/>
      <c r="T19" s="611"/>
      <c r="U19" s="611"/>
      <c r="V19" s="611"/>
      <c r="W19" s="611"/>
      <c r="X19" s="611"/>
      <c r="Y19" s="612"/>
      <c r="Z19" s="613">
        <v>0</v>
      </c>
      <c r="AA19" s="613"/>
      <c r="AB19" s="613"/>
      <c r="AC19" s="613"/>
      <c r="AD19" s="614">
        <v>1322</v>
      </c>
      <c r="AE19" s="614"/>
      <c r="AF19" s="614"/>
      <c r="AG19" s="614"/>
      <c r="AH19" s="614"/>
      <c r="AI19" s="614"/>
      <c r="AJ19" s="614"/>
      <c r="AK19" s="614"/>
      <c r="AL19" s="615">
        <v>0.1</v>
      </c>
      <c r="AM19" s="616"/>
      <c r="AN19" s="616"/>
      <c r="AO19" s="617"/>
      <c r="AP19" s="607" t="s">
        <v>274</v>
      </c>
      <c r="AQ19" s="608"/>
      <c r="AR19" s="608"/>
      <c r="AS19" s="608"/>
      <c r="AT19" s="608"/>
      <c r="AU19" s="608"/>
      <c r="AV19" s="608"/>
      <c r="AW19" s="608"/>
      <c r="AX19" s="608"/>
      <c r="AY19" s="608"/>
      <c r="AZ19" s="608"/>
      <c r="BA19" s="608"/>
      <c r="BB19" s="608"/>
      <c r="BC19" s="608"/>
      <c r="BD19" s="608"/>
      <c r="BE19" s="608"/>
      <c r="BF19" s="609"/>
      <c r="BG19" s="610">
        <v>7418</v>
      </c>
      <c r="BH19" s="611"/>
      <c r="BI19" s="611"/>
      <c r="BJ19" s="611"/>
      <c r="BK19" s="611"/>
      <c r="BL19" s="611"/>
      <c r="BM19" s="611"/>
      <c r="BN19" s="612"/>
      <c r="BO19" s="613">
        <v>2.4</v>
      </c>
      <c r="BP19" s="613"/>
      <c r="BQ19" s="613"/>
      <c r="BR19" s="613"/>
      <c r="BS19" s="614" t="s">
        <v>147</v>
      </c>
      <c r="BT19" s="614"/>
      <c r="BU19" s="614"/>
      <c r="BV19" s="614"/>
      <c r="BW19" s="614"/>
      <c r="BX19" s="614"/>
      <c r="BY19" s="614"/>
      <c r="BZ19" s="614"/>
      <c r="CA19" s="614"/>
      <c r="CB19" s="618"/>
      <c r="CD19" s="607" t="s">
        <v>275</v>
      </c>
      <c r="CE19" s="608"/>
      <c r="CF19" s="608"/>
      <c r="CG19" s="608"/>
      <c r="CH19" s="608"/>
      <c r="CI19" s="608"/>
      <c r="CJ19" s="608"/>
      <c r="CK19" s="608"/>
      <c r="CL19" s="608"/>
      <c r="CM19" s="608"/>
      <c r="CN19" s="608"/>
      <c r="CO19" s="608"/>
      <c r="CP19" s="608"/>
      <c r="CQ19" s="609"/>
      <c r="CR19" s="610" t="s">
        <v>131</v>
      </c>
      <c r="CS19" s="611"/>
      <c r="CT19" s="611"/>
      <c r="CU19" s="611"/>
      <c r="CV19" s="611"/>
      <c r="CW19" s="611"/>
      <c r="CX19" s="611"/>
      <c r="CY19" s="612"/>
      <c r="CZ19" s="613" t="s">
        <v>147</v>
      </c>
      <c r="DA19" s="613"/>
      <c r="DB19" s="613"/>
      <c r="DC19" s="613"/>
      <c r="DD19" s="619" t="s">
        <v>147</v>
      </c>
      <c r="DE19" s="611"/>
      <c r="DF19" s="611"/>
      <c r="DG19" s="611"/>
      <c r="DH19" s="611"/>
      <c r="DI19" s="611"/>
      <c r="DJ19" s="611"/>
      <c r="DK19" s="611"/>
      <c r="DL19" s="611"/>
      <c r="DM19" s="611"/>
      <c r="DN19" s="611"/>
      <c r="DO19" s="611"/>
      <c r="DP19" s="612"/>
      <c r="DQ19" s="619" t="s">
        <v>131</v>
      </c>
      <c r="DR19" s="611"/>
      <c r="DS19" s="611"/>
      <c r="DT19" s="611"/>
      <c r="DU19" s="611"/>
      <c r="DV19" s="611"/>
      <c r="DW19" s="611"/>
      <c r="DX19" s="611"/>
      <c r="DY19" s="611"/>
      <c r="DZ19" s="611"/>
      <c r="EA19" s="611"/>
      <c r="EB19" s="611"/>
      <c r="EC19" s="620"/>
    </row>
    <row r="20" spans="2:133" ht="11.25" customHeight="1" x14ac:dyDescent="0.15">
      <c r="B20" s="623" t="s">
        <v>276</v>
      </c>
      <c r="C20" s="624"/>
      <c r="D20" s="624"/>
      <c r="E20" s="624"/>
      <c r="F20" s="624"/>
      <c r="G20" s="624"/>
      <c r="H20" s="624"/>
      <c r="I20" s="624"/>
      <c r="J20" s="624"/>
      <c r="K20" s="624"/>
      <c r="L20" s="624"/>
      <c r="M20" s="624"/>
      <c r="N20" s="624"/>
      <c r="O20" s="624"/>
      <c r="P20" s="624"/>
      <c r="Q20" s="625"/>
      <c r="R20" s="610">
        <v>189</v>
      </c>
      <c r="S20" s="611"/>
      <c r="T20" s="611"/>
      <c r="U20" s="611"/>
      <c r="V20" s="611"/>
      <c r="W20" s="611"/>
      <c r="X20" s="611"/>
      <c r="Y20" s="612"/>
      <c r="Z20" s="613">
        <v>0</v>
      </c>
      <c r="AA20" s="613"/>
      <c r="AB20" s="613"/>
      <c r="AC20" s="613"/>
      <c r="AD20" s="614">
        <v>189</v>
      </c>
      <c r="AE20" s="614"/>
      <c r="AF20" s="614"/>
      <c r="AG20" s="614"/>
      <c r="AH20" s="614"/>
      <c r="AI20" s="614"/>
      <c r="AJ20" s="614"/>
      <c r="AK20" s="614"/>
      <c r="AL20" s="615">
        <v>0</v>
      </c>
      <c r="AM20" s="616"/>
      <c r="AN20" s="616"/>
      <c r="AO20" s="617"/>
      <c r="AP20" s="607" t="s">
        <v>277</v>
      </c>
      <c r="AQ20" s="608"/>
      <c r="AR20" s="608"/>
      <c r="AS20" s="608"/>
      <c r="AT20" s="608"/>
      <c r="AU20" s="608"/>
      <c r="AV20" s="608"/>
      <c r="AW20" s="608"/>
      <c r="AX20" s="608"/>
      <c r="AY20" s="608"/>
      <c r="AZ20" s="608"/>
      <c r="BA20" s="608"/>
      <c r="BB20" s="608"/>
      <c r="BC20" s="608"/>
      <c r="BD20" s="608"/>
      <c r="BE20" s="608"/>
      <c r="BF20" s="609"/>
      <c r="BG20" s="610">
        <v>7418</v>
      </c>
      <c r="BH20" s="611"/>
      <c r="BI20" s="611"/>
      <c r="BJ20" s="611"/>
      <c r="BK20" s="611"/>
      <c r="BL20" s="611"/>
      <c r="BM20" s="611"/>
      <c r="BN20" s="612"/>
      <c r="BO20" s="613">
        <v>2.4</v>
      </c>
      <c r="BP20" s="613"/>
      <c r="BQ20" s="613"/>
      <c r="BR20" s="613"/>
      <c r="BS20" s="614" t="s">
        <v>131</v>
      </c>
      <c r="BT20" s="614"/>
      <c r="BU20" s="614"/>
      <c r="BV20" s="614"/>
      <c r="BW20" s="614"/>
      <c r="BX20" s="614"/>
      <c r="BY20" s="614"/>
      <c r="BZ20" s="614"/>
      <c r="CA20" s="614"/>
      <c r="CB20" s="618"/>
      <c r="CD20" s="607" t="s">
        <v>278</v>
      </c>
      <c r="CE20" s="608"/>
      <c r="CF20" s="608"/>
      <c r="CG20" s="608"/>
      <c r="CH20" s="608"/>
      <c r="CI20" s="608"/>
      <c r="CJ20" s="608"/>
      <c r="CK20" s="608"/>
      <c r="CL20" s="608"/>
      <c r="CM20" s="608"/>
      <c r="CN20" s="608"/>
      <c r="CO20" s="608"/>
      <c r="CP20" s="608"/>
      <c r="CQ20" s="609"/>
      <c r="CR20" s="610">
        <v>4265899</v>
      </c>
      <c r="CS20" s="611"/>
      <c r="CT20" s="611"/>
      <c r="CU20" s="611"/>
      <c r="CV20" s="611"/>
      <c r="CW20" s="611"/>
      <c r="CX20" s="611"/>
      <c r="CY20" s="612"/>
      <c r="CZ20" s="613">
        <v>100</v>
      </c>
      <c r="DA20" s="613"/>
      <c r="DB20" s="613"/>
      <c r="DC20" s="613"/>
      <c r="DD20" s="619">
        <v>478950</v>
      </c>
      <c r="DE20" s="611"/>
      <c r="DF20" s="611"/>
      <c r="DG20" s="611"/>
      <c r="DH20" s="611"/>
      <c r="DI20" s="611"/>
      <c r="DJ20" s="611"/>
      <c r="DK20" s="611"/>
      <c r="DL20" s="611"/>
      <c r="DM20" s="611"/>
      <c r="DN20" s="611"/>
      <c r="DO20" s="611"/>
      <c r="DP20" s="612"/>
      <c r="DQ20" s="619">
        <v>3082572</v>
      </c>
      <c r="DR20" s="611"/>
      <c r="DS20" s="611"/>
      <c r="DT20" s="611"/>
      <c r="DU20" s="611"/>
      <c r="DV20" s="611"/>
      <c r="DW20" s="611"/>
      <c r="DX20" s="611"/>
      <c r="DY20" s="611"/>
      <c r="DZ20" s="611"/>
      <c r="EA20" s="611"/>
      <c r="EB20" s="611"/>
      <c r="EC20" s="620"/>
    </row>
    <row r="21" spans="2:133" ht="11.25" customHeight="1" x14ac:dyDescent="0.15">
      <c r="B21" s="607" t="s">
        <v>279</v>
      </c>
      <c r="C21" s="608"/>
      <c r="D21" s="608"/>
      <c r="E21" s="608"/>
      <c r="F21" s="608"/>
      <c r="G21" s="608"/>
      <c r="H21" s="608"/>
      <c r="I21" s="608"/>
      <c r="J21" s="608"/>
      <c r="K21" s="608"/>
      <c r="L21" s="608"/>
      <c r="M21" s="608"/>
      <c r="N21" s="608"/>
      <c r="O21" s="608"/>
      <c r="P21" s="608"/>
      <c r="Q21" s="609"/>
      <c r="R21" s="610">
        <v>2319269</v>
      </c>
      <c r="S21" s="611"/>
      <c r="T21" s="611"/>
      <c r="U21" s="611"/>
      <c r="V21" s="611"/>
      <c r="W21" s="611"/>
      <c r="X21" s="611"/>
      <c r="Y21" s="612"/>
      <c r="Z21" s="613">
        <v>53.3</v>
      </c>
      <c r="AA21" s="613"/>
      <c r="AB21" s="613"/>
      <c r="AC21" s="613"/>
      <c r="AD21" s="614">
        <v>1969298</v>
      </c>
      <c r="AE21" s="614"/>
      <c r="AF21" s="614"/>
      <c r="AG21" s="614"/>
      <c r="AH21" s="614"/>
      <c r="AI21" s="614"/>
      <c r="AJ21" s="614"/>
      <c r="AK21" s="614"/>
      <c r="AL21" s="615">
        <v>81.900000000000006</v>
      </c>
      <c r="AM21" s="616"/>
      <c r="AN21" s="616"/>
      <c r="AO21" s="617"/>
      <c r="AP21" s="607" t="s">
        <v>280</v>
      </c>
      <c r="AQ21" s="626"/>
      <c r="AR21" s="626"/>
      <c r="AS21" s="626"/>
      <c r="AT21" s="626"/>
      <c r="AU21" s="626"/>
      <c r="AV21" s="626"/>
      <c r="AW21" s="626"/>
      <c r="AX21" s="626"/>
      <c r="AY21" s="626"/>
      <c r="AZ21" s="626"/>
      <c r="BA21" s="626"/>
      <c r="BB21" s="626"/>
      <c r="BC21" s="626"/>
      <c r="BD21" s="626"/>
      <c r="BE21" s="626"/>
      <c r="BF21" s="627"/>
      <c r="BG21" s="610">
        <v>7418</v>
      </c>
      <c r="BH21" s="611"/>
      <c r="BI21" s="611"/>
      <c r="BJ21" s="611"/>
      <c r="BK21" s="611"/>
      <c r="BL21" s="611"/>
      <c r="BM21" s="611"/>
      <c r="BN21" s="612"/>
      <c r="BO21" s="613">
        <v>2.4</v>
      </c>
      <c r="BP21" s="613"/>
      <c r="BQ21" s="613"/>
      <c r="BR21" s="613"/>
      <c r="BS21" s="614" t="s">
        <v>147</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281</v>
      </c>
      <c r="C22" s="608"/>
      <c r="D22" s="608"/>
      <c r="E22" s="608"/>
      <c r="F22" s="608"/>
      <c r="G22" s="608"/>
      <c r="H22" s="608"/>
      <c r="I22" s="608"/>
      <c r="J22" s="608"/>
      <c r="K22" s="608"/>
      <c r="L22" s="608"/>
      <c r="M22" s="608"/>
      <c r="N22" s="608"/>
      <c r="O22" s="608"/>
      <c r="P22" s="608"/>
      <c r="Q22" s="609"/>
      <c r="R22" s="610">
        <v>1969298</v>
      </c>
      <c r="S22" s="611"/>
      <c r="T22" s="611"/>
      <c r="U22" s="611"/>
      <c r="V22" s="611"/>
      <c r="W22" s="611"/>
      <c r="X22" s="611"/>
      <c r="Y22" s="612"/>
      <c r="Z22" s="613">
        <v>45.3</v>
      </c>
      <c r="AA22" s="613"/>
      <c r="AB22" s="613"/>
      <c r="AC22" s="613"/>
      <c r="AD22" s="614">
        <v>1969298</v>
      </c>
      <c r="AE22" s="614"/>
      <c r="AF22" s="614"/>
      <c r="AG22" s="614"/>
      <c r="AH22" s="614"/>
      <c r="AI22" s="614"/>
      <c r="AJ22" s="614"/>
      <c r="AK22" s="614"/>
      <c r="AL22" s="615">
        <v>81.900000000000006</v>
      </c>
      <c r="AM22" s="616"/>
      <c r="AN22" s="616"/>
      <c r="AO22" s="617"/>
      <c r="AP22" s="607" t="s">
        <v>282</v>
      </c>
      <c r="AQ22" s="626"/>
      <c r="AR22" s="626"/>
      <c r="AS22" s="626"/>
      <c r="AT22" s="626"/>
      <c r="AU22" s="626"/>
      <c r="AV22" s="626"/>
      <c r="AW22" s="626"/>
      <c r="AX22" s="626"/>
      <c r="AY22" s="626"/>
      <c r="AZ22" s="626"/>
      <c r="BA22" s="626"/>
      <c r="BB22" s="626"/>
      <c r="BC22" s="626"/>
      <c r="BD22" s="626"/>
      <c r="BE22" s="626"/>
      <c r="BF22" s="627"/>
      <c r="BG22" s="610" t="s">
        <v>147</v>
      </c>
      <c r="BH22" s="611"/>
      <c r="BI22" s="611"/>
      <c r="BJ22" s="611"/>
      <c r="BK22" s="611"/>
      <c r="BL22" s="611"/>
      <c r="BM22" s="611"/>
      <c r="BN22" s="612"/>
      <c r="BO22" s="613" t="s">
        <v>147</v>
      </c>
      <c r="BP22" s="613"/>
      <c r="BQ22" s="613"/>
      <c r="BR22" s="613"/>
      <c r="BS22" s="614" t="s">
        <v>147</v>
      </c>
      <c r="BT22" s="614"/>
      <c r="BU22" s="614"/>
      <c r="BV22" s="614"/>
      <c r="BW22" s="614"/>
      <c r="BX22" s="614"/>
      <c r="BY22" s="614"/>
      <c r="BZ22" s="614"/>
      <c r="CA22" s="614"/>
      <c r="CB22" s="618"/>
      <c r="CD22" s="592" t="s">
        <v>283</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284</v>
      </c>
      <c r="C23" s="608"/>
      <c r="D23" s="608"/>
      <c r="E23" s="608"/>
      <c r="F23" s="608"/>
      <c r="G23" s="608"/>
      <c r="H23" s="608"/>
      <c r="I23" s="608"/>
      <c r="J23" s="608"/>
      <c r="K23" s="608"/>
      <c r="L23" s="608"/>
      <c r="M23" s="608"/>
      <c r="N23" s="608"/>
      <c r="O23" s="608"/>
      <c r="P23" s="608"/>
      <c r="Q23" s="609"/>
      <c r="R23" s="610">
        <v>349971</v>
      </c>
      <c r="S23" s="611"/>
      <c r="T23" s="611"/>
      <c r="U23" s="611"/>
      <c r="V23" s="611"/>
      <c r="W23" s="611"/>
      <c r="X23" s="611"/>
      <c r="Y23" s="612"/>
      <c r="Z23" s="613">
        <v>8</v>
      </c>
      <c r="AA23" s="613"/>
      <c r="AB23" s="613"/>
      <c r="AC23" s="613"/>
      <c r="AD23" s="614" t="s">
        <v>131</v>
      </c>
      <c r="AE23" s="614"/>
      <c r="AF23" s="614"/>
      <c r="AG23" s="614"/>
      <c r="AH23" s="614"/>
      <c r="AI23" s="614"/>
      <c r="AJ23" s="614"/>
      <c r="AK23" s="614"/>
      <c r="AL23" s="615" t="s">
        <v>147</v>
      </c>
      <c r="AM23" s="616"/>
      <c r="AN23" s="616"/>
      <c r="AO23" s="617"/>
      <c r="AP23" s="607" t="s">
        <v>285</v>
      </c>
      <c r="AQ23" s="626"/>
      <c r="AR23" s="626"/>
      <c r="AS23" s="626"/>
      <c r="AT23" s="626"/>
      <c r="AU23" s="626"/>
      <c r="AV23" s="626"/>
      <c r="AW23" s="626"/>
      <c r="AX23" s="626"/>
      <c r="AY23" s="626"/>
      <c r="AZ23" s="626"/>
      <c r="BA23" s="626"/>
      <c r="BB23" s="626"/>
      <c r="BC23" s="626"/>
      <c r="BD23" s="626"/>
      <c r="BE23" s="626"/>
      <c r="BF23" s="627"/>
      <c r="BG23" s="610" t="s">
        <v>147</v>
      </c>
      <c r="BH23" s="611"/>
      <c r="BI23" s="611"/>
      <c r="BJ23" s="611"/>
      <c r="BK23" s="611"/>
      <c r="BL23" s="611"/>
      <c r="BM23" s="611"/>
      <c r="BN23" s="612"/>
      <c r="BO23" s="613" t="s">
        <v>131</v>
      </c>
      <c r="BP23" s="613"/>
      <c r="BQ23" s="613"/>
      <c r="BR23" s="613"/>
      <c r="BS23" s="614" t="s">
        <v>131</v>
      </c>
      <c r="BT23" s="614"/>
      <c r="BU23" s="614"/>
      <c r="BV23" s="614"/>
      <c r="BW23" s="614"/>
      <c r="BX23" s="614"/>
      <c r="BY23" s="614"/>
      <c r="BZ23" s="614"/>
      <c r="CA23" s="614"/>
      <c r="CB23" s="618"/>
      <c r="CD23" s="592" t="s">
        <v>225</v>
      </c>
      <c r="CE23" s="593"/>
      <c r="CF23" s="593"/>
      <c r="CG23" s="593"/>
      <c r="CH23" s="593"/>
      <c r="CI23" s="593"/>
      <c r="CJ23" s="593"/>
      <c r="CK23" s="593"/>
      <c r="CL23" s="593"/>
      <c r="CM23" s="593"/>
      <c r="CN23" s="593"/>
      <c r="CO23" s="593"/>
      <c r="CP23" s="593"/>
      <c r="CQ23" s="594"/>
      <c r="CR23" s="592" t="s">
        <v>286</v>
      </c>
      <c r="CS23" s="593"/>
      <c r="CT23" s="593"/>
      <c r="CU23" s="593"/>
      <c r="CV23" s="593"/>
      <c r="CW23" s="593"/>
      <c r="CX23" s="593"/>
      <c r="CY23" s="594"/>
      <c r="CZ23" s="592" t="s">
        <v>287</v>
      </c>
      <c r="DA23" s="593"/>
      <c r="DB23" s="593"/>
      <c r="DC23" s="594"/>
      <c r="DD23" s="592" t="s">
        <v>288</v>
      </c>
      <c r="DE23" s="593"/>
      <c r="DF23" s="593"/>
      <c r="DG23" s="593"/>
      <c r="DH23" s="593"/>
      <c r="DI23" s="593"/>
      <c r="DJ23" s="593"/>
      <c r="DK23" s="594"/>
      <c r="DL23" s="637" t="s">
        <v>289</v>
      </c>
      <c r="DM23" s="638"/>
      <c r="DN23" s="638"/>
      <c r="DO23" s="638"/>
      <c r="DP23" s="638"/>
      <c r="DQ23" s="638"/>
      <c r="DR23" s="638"/>
      <c r="DS23" s="638"/>
      <c r="DT23" s="638"/>
      <c r="DU23" s="638"/>
      <c r="DV23" s="639"/>
      <c r="DW23" s="592" t="s">
        <v>290</v>
      </c>
      <c r="DX23" s="593"/>
      <c r="DY23" s="593"/>
      <c r="DZ23" s="593"/>
      <c r="EA23" s="593"/>
      <c r="EB23" s="593"/>
      <c r="EC23" s="594"/>
    </row>
    <row r="24" spans="2:133" ht="11.25" customHeight="1" x14ac:dyDescent="0.15">
      <c r="B24" s="607" t="s">
        <v>291</v>
      </c>
      <c r="C24" s="608"/>
      <c r="D24" s="608"/>
      <c r="E24" s="608"/>
      <c r="F24" s="608"/>
      <c r="G24" s="608"/>
      <c r="H24" s="608"/>
      <c r="I24" s="608"/>
      <c r="J24" s="608"/>
      <c r="K24" s="608"/>
      <c r="L24" s="608"/>
      <c r="M24" s="608"/>
      <c r="N24" s="608"/>
      <c r="O24" s="608"/>
      <c r="P24" s="608"/>
      <c r="Q24" s="609"/>
      <c r="R24" s="610" t="s">
        <v>147</v>
      </c>
      <c r="S24" s="611"/>
      <c r="T24" s="611"/>
      <c r="U24" s="611"/>
      <c r="V24" s="611"/>
      <c r="W24" s="611"/>
      <c r="X24" s="611"/>
      <c r="Y24" s="612"/>
      <c r="Z24" s="613" t="s">
        <v>147</v>
      </c>
      <c r="AA24" s="613"/>
      <c r="AB24" s="613"/>
      <c r="AC24" s="613"/>
      <c r="AD24" s="614" t="s">
        <v>147</v>
      </c>
      <c r="AE24" s="614"/>
      <c r="AF24" s="614"/>
      <c r="AG24" s="614"/>
      <c r="AH24" s="614"/>
      <c r="AI24" s="614"/>
      <c r="AJ24" s="614"/>
      <c r="AK24" s="614"/>
      <c r="AL24" s="615" t="s">
        <v>147</v>
      </c>
      <c r="AM24" s="616"/>
      <c r="AN24" s="616"/>
      <c r="AO24" s="617"/>
      <c r="AP24" s="607" t="s">
        <v>292</v>
      </c>
      <c r="AQ24" s="626"/>
      <c r="AR24" s="626"/>
      <c r="AS24" s="626"/>
      <c r="AT24" s="626"/>
      <c r="AU24" s="626"/>
      <c r="AV24" s="626"/>
      <c r="AW24" s="626"/>
      <c r="AX24" s="626"/>
      <c r="AY24" s="626"/>
      <c r="AZ24" s="626"/>
      <c r="BA24" s="626"/>
      <c r="BB24" s="626"/>
      <c r="BC24" s="626"/>
      <c r="BD24" s="626"/>
      <c r="BE24" s="626"/>
      <c r="BF24" s="627"/>
      <c r="BG24" s="610" t="s">
        <v>147</v>
      </c>
      <c r="BH24" s="611"/>
      <c r="BI24" s="611"/>
      <c r="BJ24" s="611"/>
      <c r="BK24" s="611"/>
      <c r="BL24" s="611"/>
      <c r="BM24" s="611"/>
      <c r="BN24" s="612"/>
      <c r="BO24" s="613" t="s">
        <v>147</v>
      </c>
      <c r="BP24" s="613"/>
      <c r="BQ24" s="613"/>
      <c r="BR24" s="613"/>
      <c r="BS24" s="614" t="s">
        <v>131</v>
      </c>
      <c r="BT24" s="614"/>
      <c r="BU24" s="614"/>
      <c r="BV24" s="614"/>
      <c r="BW24" s="614"/>
      <c r="BX24" s="614"/>
      <c r="BY24" s="614"/>
      <c r="BZ24" s="614"/>
      <c r="CA24" s="614"/>
      <c r="CB24" s="618"/>
      <c r="CD24" s="596" t="s">
        <v>293</v>
      </c>
      <c r="CE24" s="597"/>
      <c r="CF24" s="597"/>
      <c r="CG24" s="597"/>
      <c r="CH24" s="597"/>
      <c r="CI24" s="597"/>
      <c r="CJ24" s="597"/>
      <c r="CK24" s="597"/>
      <c r="CL24" s="597"/>
      <c r="CM24" s="597"/>
      <c r="CN24" s="597"/>
      <c r="CO24" s="597"/>
      <c r="CP24" s="597"/>
      <c r="CQ24" s="598"/>
      <c r="CR24" s="599">
        <v>1637440</v>
      </c>
      <c r="CS24" s="600"/>
      <c r="CT24" s="600"/>
      <c r="CU24" s="600"/>
      <c r="CV24" s="600"/>
      <c r="CW24" s="600"/>
      <c r="CX24" s="600"/>
      <c r="CY24" s="601"/>
      <c r="CZ24" s="604">
        <v>38.4</v>
      </c>
      <c r="DA24" s="605"/>
      <c r="DB24" s="605"/>
      <c r="DC24" s="621"/>
      <c r="DD24" s="644">
        <v>1271105</v>
      </c>
      <c r="DE24" s="600"/>
      <c r="DF24" s="600"/>
      <c r="DG24" s="600"/>
      <c r="DH24" s="600"/>
      <c r="DI24" s="600"/>
      <c r="DJ24" s="600"/>
      <c r="DK24" s="601"/>
      <c r="DL24" s="644">
        <v>1267107</v>
      </c>
      <c r="DM24" s="600"/>
      <c r="DN24" s="600"/>
      <c r="DO24" s="600"/>
      <c r="DP24" s="600"/>
      <c r="DQ24" s="600"/>
      <c r="DR24" s="600"/>
      <c r="DS24" s="600"/>
      <c r="DT24" s="600"/>
      <c r="DU24" s="600"/>
      <c r="DV24" s="601"/>
      <c r="DW24" s="604">
        <v>52.2</v>
      </c>
      <c r="DX24" s="605"/>
      <c r="DY24" s="605"/>
      <c r="DZ24" s="605"/>
      <c r="EA24" s="605"/>
      <c r="EB24" s="605"/>
      <c r="EC24" s="606"/>
    </row>
    <row r="25" spans="2:133" ht="11.25" customHeight="1" x14ac:dyDescent="0.15">
      <c r="B25" s="607" t="s">
        <v>294</v>
      </c>
      <c r="C25" s="608"/>
      <c r="D25" s="608"/>
      <c r="E25" s="608"/>
      <c r="F25" s="608"/>
      <c r="G25" s="608"/>
      <c r="H25" s="608"/>
      <c r="I25" s="608"/>
      <c r="J25" s="608"/>
      <c r="K25" s="608"/>
      <c r="L25" s="608"/>
      <c r="M25" s="608"/>
      <c r="N25" s="608"/>
      <c r="O25" s="608"/>
      <c r="P25" s="608"/>
      <c r="Q25" s="609"/>
      <c r="R25" s="610">
        <v>2754246</v>
      </c>
      <c r="S25" s="611"/>
      <c r="T25" s="611"/>
      <c r="U25" s="611"/>
      <c r="V25" s="611"/>
      <c r="W25" s="611"/>
      <c r="X25" s="611"/>
      <c r="Y25" s="612"/>
      <c r="Z25" s="613">
        <v>63.3</v>
      </c>
      <c r="AA25" s="613"/>
      <c r="AB25" s="613"/>
      <c r="AC25" s="613"/>
      <c r="AD25" s="614">
        <v>2404275</v>
      </c>
      <c r="AE25" s="614"/>
      <c r="AF25" s="614"/>
      <c r="AG25" s="614"/>
      <c r="AH25" s="614"/>
      <c r="AI25" s="614"/>
      <c r="AJ25" s="614"/>
      <c r="AK25" s="614"/>
      <c r="AL25" s="615">
        <v>99.9</v>
      </c>
      <c r="AM25" s="616"/>
      <c r="AN25" s="616"/>
      <c r="AO25" s="617"/>
      <c r="AP25" s="607" t="s">
        <v>295</v>
      </c>
      <c r="AQ25" s="626"/>
      <c r="AR25" s="626"/>
      <c r="AS25" s="626"/>
      <c r="AT25" s="626"/>
      <c r="AU25" s="626"/>
      <c r="AV25" s="626"/>
      <c r="AW25" s="626"/>
      <c r="AX25" s="626"/>
      <c r="AY25" s="626"/>
      <c r="AZ25" s="626"/>
      <c r="BA25" s="626"/>
      <c r="BB25" s="626"/>
      <c r="BC25" s="626"/>
      <c r="BD25" s="626"/>
      <c r="BE25" s="626"/>
      <c r="BF25" s="627"/>
      <c r="BG25" s="610" t="s">
        <v>131</v>
      </c>
      <c r="BH25" s="611"/>
      <c r="BI25" s="611"/>
      <c r="BJ25" s="611"/>
      <c r="BK25" s="611"/>
      <c r="BL25" s="611"/>
      <c r="BM25" s="611"/>
      <c r="BN25" s="612"/>
      <c r="BO25" s="613" t="s">
        <v>147</v>
      </c>
      <c r="BP25" s="613"/>
      <c r="BQ25" s="613"/>
      <c r="BR25" s="613"/>
      <c r="BS25" s="614" t="s">
        <v>131</v>
      </c>
      <c r="BT25" s="614"/>
      <c r="BU25" s="614"/>
      <c r="BV25" s="614"/>
      <c r="BW25" s="614"/>
      <c r="BX25" s="614"/>
      <c r="BY25" s="614"/>
      <c r="BZ25" s="614"/>
      <c r="CA25" s="614"/>
      <c r="CB25" s="618"/>
      <c r="CD25" s="607" t="s">
        <v>296</v>
      </c>
      <c r="CE25" s="608"/>
      <c r="CF25" s="608"/>
      <c r="CG25" s="608"/>
      <c r="CH25" s="608"/>
      <c r="CI25" s="608"/>
      <c r="CJ25" s="608"/>
      <c r="CK25" s="608"/>
      <c r="CL25" s="608"/>
      <c r="CM25" s="608"/>
      <c r="CN25" s="608"/>
      <c r="CO25" s="608"/>
      <c r="CP25" s="608"/>
      <c r="CQ25" s="609"/>
      <c r="CR25" s="610">
        <v>838005</v>
      </c>
      <c r="CS25" s="640"/>
      <c r="CT25" s="640"/>
      <c r="CU25" s="640"/>
      <c r="CV25" s="640"/>
      <c r="CW25" s="640"/>
      <c r="CX25" s="640"/>
      <c r="CY25" s="641"/>
      <c r="CZ25" s="615">
        <v>19.600000000000001</v>
      </c>
      <c r="DA25" s="642"/>
      <c r="DB25" s="642"/>
      <c r="DC25" s="645"/>
      <c r="DD25" s="619">
        <v>637404</v>
      </c>
      <c r="DE25" s="640"/>
      <c r="DF25" s="640"/>
      <c r="DG25" s="640"/>
      <c r="DH25" s="640"/>
      <c r="DI25" s="640"/>
      <c r="DJ25" s="640"/>
      <c r="DK25" s="641"/>
      <c r="DL25" s="619">
        <v>636604</v>
      </c>
      <c r="DM25" s="640"/>
      <c r="DN25" s="640"/>
      <c r="DO25" s="640"/>
      <c r="DP25" s="640"/>
      <c r="DQ25" s="640"/>
      <c r="DR25" s="640"/>
      <c r="DS25" s="640"/>
      <c r="DT25" s="640"/>
      <c r="DU25" s="640"/>
      <c r="DV25" s="641"/>
      <c r="DW25" s="615">
        <v>26.3</v>
      </c>
      <c r="DX25" s="642"/>
      <c r="DY25" s="642"/>
      <c r="DZ25" s="642"/>
      <c r="EA25" s="642"/>
      <c r="EB25" s="642"/>
      <c r="EC25" s="643"/>
    </row>
    <row r="26" spans="2:133" ht="11.25" customHeight="1" x14ac:dyDescent="0.15">
      <c r="B26" s="607" t="s">
        <v>297</v>
      </c>
      <c r="C26" s="608"/>
      <c r="D26" s="608"/>
      <c r="E26" s="608"/>
      <c r="F26" s="608"/>
      <c r="G26" s="608"/>
      <c r="H26" s="608"/>
      <c r="I26" s="608"/>
      <c r="J26" s="608"/>
      <c r="K26" s="608"/>
      <c r="L26" s="608"/>
      <c r="M26" s="608"/>
      <c r="N26" s="608"/>
      <c r="O26" s="608"/>
      <c r="P26" s="608"/>
      <c r="Q26" s="609"/>
      <c r="R26" s="610">
        <v>475</v>
      </c>
      <c r="S26" s="611"/>
      <c r="T26" s="611"/>
      <c r="U26" s="611"/>
      <c r="V26" s="611"/>
      <c r="W26" s="611"/>
      <c r="X26" s="611"/>
      <c r="Y26" s="612"/>
      <c r="Z26" s="613">
        <v>0</v>
      </c>
      <c r="AA26" s="613"/>
      <c r="AB26" s="613"/>
      <c r="AC26" s="613"/>
      <c r="AD26" s="614">
        <v>475</v>
      </c>
      <c r="AE26" s="614"/>
      <c r="AF26" s="614"/>
      <c r="AG26" s="614"/>
      <c r="AH26" s="614"/>
      <c r="AI26" s="614"/>
      <c r="AJ26" s="614"/>
      <c r="AK26" s="614"/>
      <c r="AL26" s="615">
        <v>0</v>
      </c>
      <c r="AM26" s="616"/>
      <c r="AN26" s="616"/>
      <c r="AO26" s="617"/>
      <c r="AP26" s="607" t="s">
        <v>298</v>
      </c>
      <c r="AQ26" s="626"/>
      <c r="AR26" s="626"/>
      <c r="AS26" s="626"/>
      <c r="AT26" s="626"/>
      <c r="AU26" s="626"/>
      <c r="AV26" s="626"/>
      <c r="AW26" s="626"/>
      <c r="AX26" s="626"/>
      <c r="AY26" s="626"/>
      <c r="AZ26" s="626"/>
      <c r="BA26" s="626"/>
      <c r="BB26" s="626"/>
      <c r="BC26" s="626"/>
      <c r="BD26" s="626"/>
      <c r="BE26" s="626"/>
      <c r="BF26" s="627"/>
      <c r="BG26" s="610" t="s">
        <v>131</v>
      </c>
      <c r="BH26" s="611"/>
      <c r="BI26" s="611"/>
      <c r="BJ26" s="611"/>
      <c r="BK26" s="611"/>
      <c r="BL26" s="611"/>
      <c r="BM26" s="611"/>
      <c r="BN26" s="612"/>
      <c r="BO26" s="613" t="s">
        <v>147</v>
      </c>
      <c r="BP26" s="613"/>
      <c r="BQ26" s="613"/>
      <c r="BR26" s="613"/>
      <c r="BS26" s="614" t="s">
        <v>147</v>
      </c>
      <c r="BT26" s="614"/>
      <c r="BU26" s="614"/>
      <c r="BV26" s="614"/>
      <c r="BW26" s="614"/>
      <c r="BX26" s="614"/>
      <c r="BY26" s="614"/>
      <c r="BZ26" s="614"/>
      <c r="CA26" s="614"/>
      <c r="CB26" s="618"/>
      <c r="CD26" s="607" t="s">
        <v>299</v>
      </c>
      <c r="CE26" s="608"/>
      <c r="CF26" s="608"/>
      <c r="CG26" s="608"/>
      <c r="CH26" s="608"/>
      <c r="CI26" s="608"/>
      <c r="CJ26" s="608"/>
      <c r="CK26" s="608"/>
      <c r="CL26" s="608"/>
      <c r="CM26" s="608"/>
      <c r="CN26" s="608"/>
      <c r="CO26" s="608"/>
      <c r="CP26" s="608"/>
      <c r="CQ26" s="609"/>
      <c r="CR26" s="610">
        <v>485410</v>
      </c>
      <c r="CS26" s="611"/>
      <c r="CT26" s="611"/>
      <c r="CU26" s="611"/>
      <c r="CV26" s="611"/>
      <c r="CW26" s="611"/>
      <c r="CX26" s="611"/>
      <c r="CY26" s="612"/>
      <c r="CZ26" s="615">
        <v>11.4</v>
      </c>
      <c r="DA26" s="642"/>
      <c r="DB26" s="642"/>
      <c r="DC26" s="645"/>
      <c r="DD26" s="619">
        <v>369371</v>
      </c>
      <c r="DE26" s="611"/>
      <c r="DF26" s="611"/>
      <c r="DG26" s="611"/>
      <c r="DH26" s="611"/>
      <c r="DI26" s="611"/>
      <c r="DJ26" s="611"/>
      <c r="DK26" s="612"/>
      <c r="DL26" s="619" t="s">
        <v>147</v>
      </c>
      <c r="DM26" s="611"/>
      <c r="DN26" s="611"/>
      <c r="DO26" s="611"/>
      <c r="DP26" s="611"/>
      <c r="DQ26" s="611"/>
      <c r="DR26" s="611"/>
      <c r="DS26" s="611"/>
      <c r="DT26" s="611"/>
      <c r="DU26" s="611"/>
      <c r="DV26" s="612"/>
      <c r="DW26" s="615" t="s">
        <v>131</v>
      </c>
      <c r="DX26" s="642"/>
      <c r="DY26" s="642"/>
      <c r="DZ26" s="642"/>
      <c r="EA26" s="642"/>
      <c r="EB26" s="642"/>
      <c r="EC26" s="643"/>
    </row>
    <row r="27" spans="2:133" ht="11.25" customHeight="1" x14ac:dyDescent="0.15">
      <c r="B27" s="607" t="s">
        <v>300</v>
      </c>
      <c r="C27" s="608"/>
      <c r="D27" s="608"/>
      <c r="E27" s="608"/>
      <c r="F27" s="608"/>
      <c r="G27" s="608"/>
      <c r="H27" s="608"/>
      <c r="I27" s="608"/>
      <c r="J27" s="608"/>
      <c r="K27" s="608"/>
      <c r="L27" s="608"/>
      <c r="M27" s="608"/>
      <c r="N27" s="608"/>
      <c r="O27" s="608"/>
      <c r="P27" s="608"/>
      <c r="Q27" s="609"/>
      <c r="R27" s="610">
        <v>2774</v>
      </c>
      <c r="S27" s="611"/>
      <c r="T27" s="611"/>
      <c r="U27" s="611"/>
      <c r="V27" s="611"/>
      <c r="W27" s="611"/>
      <c r="X27" s="611"/>
      <c r="Y27" s="612"/>
      <c r="Z27" s="613">
        <v>0.1</v>
      </c>
      <c r="AA27" s="613"/>
      <c r="AB27" s="613"/>
      <c r="AC27" s="613"/>
      <c r="AD27" s="614" t="s">
        <v>147</v>
      </c>
      <c r="AE27" s="614"/>
      <c r="AF27" s="614"/>
      <c r="AG27" s="614"/>
      <c r="AH27" s="614"/>
      <c r="AI27" s="614"/>
      <c r="AJ27" s="614"/>
      <c r="AK27" s="614"/>
      <c r="AL27" s="615" t="s">
        <v>131</v>
      </c>
      <c r="AM27" s="616"/>
      <c r="AN27" s="616"/>
      <c r="AO27" s="617"/>
      <c r="AP27" s="607" t="s">
        <v>301</v>
      </c>
      <c r="AQ27" s="608"/>
      <c r="AR27" s="608"/>
      <c r="AS27" s="608"/>
      <c r="AT27" s="608"/>
      <c r="AU27" s="608"/>
      <c r="AV27" s="608"/>
      <c r="AW27" s="608"/>
      <c r="AX27" s="608"/>
      <c r="AY27" s="608"/>
      <c r="AZ27" s="608"/>
      <c r="BA27" s="608"/>
      <c r="BB27" s="608"/>
      <c r="BC27" s="608"/>
      <c r="BD27" s="608"/>
      <c r="BE27" s="608"/>
      <c r="BF27" s="609"/>
      <c r="BG27" s="610">
        <v>311483</v>
      </c>
      <c r="BH27" s="611"/>
      <c r="BI27" s="611"/>
      <c r="BJ27" s="611"/>
      <c r="BK27" s="611"/>
      <c r="BL27" s="611"/>
      <c r="BM27" s="611"/>
      <c r="BN27" s="612"/>
      <c r="BO27" s="613">
        <v>100</v>
      </c>
      <c r="BP27" s="613"/>
      <c r="BQ27" s="613"/>
      <c r="BR27" s="613"/>
      <c r="BS27" s="614" t="s">
        <v>131</v>
      </c>
      <c r="BT27" s="614"/>
      <c r="BU27" s="614"/>
      <c r="BV27" s="614"/>
      <c r="BW27" s="614"/>
      <c r="BX27" s="614"/>
      <c r="BY27" s="614"/>
      <c r="BZ27" s="614"/>
      <c r="CA27" s="614"/>
      <c r="CB27" s="618"/>
      <c r="CD27" s="607" t="s">
        <v>302</v>
      </c>
      <c r="CE27" s="608"/>
      <c r="CF27" s="608"/>
      <c r="CG27" s="608"/>
      <c r="CH27" s="608"/>
      <c r="CI27" s="608"/>
      <c r="CJ27" s="608"/>
      <c r="CK27" s="608"/>
      <c r="CL27" s="608"/>
      <c r="CM27" s="608"/>
      <c r="CN27" s="608"/>
      <c r="CO27" s="608"/>
      <c r="CP27" s="608"/>
      <c r="CQ27" s="609"/>
      <c r="CR27" s="610">
        <v>242508</v>
      </c>
      <c r="CS27" s="640"/>
      <c r="CT27" s="640"/>
      <c r="CU27" s="640"/>
      <c r="CV27" s="640"/>
      <c r="CW27" s="640"/>
      <c r="CX27" s="640"/>
      <c r="CY27" s="641"/>
      <c r="CZ27" s="615">
        <v>5.7</v>
      </c>
      <c r="DA27" s="642"/>
      <c r="DB27" s="642"/>
      <c r="DC27" s="645"/>
      <c r="DD27" s="619">
        <v>77974</v>
      </c>
      <c r="DE27" s="640"/>
      <c r="DF27" s="640"/>
      <c r="DG27" s="640"/>
      <c r="DH27" s="640"/>
      <c r="DI27" s="640"/>
      <c r="DJ27" s="640"/>
      <c r="DK27" s="641"/>
      <c r="DL27" s="619">
        <v>74776</v>
      </c>
      <c r="DM27" s="640"/>
      <c r="DN27" s="640"/>
      <c r="DO27" s="640"/>
      <c r="DP27" s="640"/>
      <c r="DQ27" s="640"/>
      <c r="DR27" s="640"/>
      <c r="DS27" s="640"/>
      <c r="DT27" s="640"/>
      <c r="DU27" s="640"/>
      <c r="DV27" s="641"/>
      <c r="DW27" s="615">
        <v>3.1</v>
      </c>
      <c r="DX27" s="642"/>
      <c r="DY27" s="642"/>
      <c r="DZ27" s="642"/>
      <c r="EA27" s="642"/>
      <c r="EB27" s="642"/>
      <c r="EC27" s="643"/>
    </row>
    <row r="28" spans="2:133" ht="11.25" customHeight="1" x14ac:dyDescent="0.15">
      <c r="B28" s="607" t="s">
        <v>303</v>
      </c>
      <c r="C28" s="608"/>
      <c r="D28" s="608"/>
      <c r="E28" s="608"/>
      <c r="F28" s="608"/>
      <c r="G28" s="608"/>
      <c r="H28" s="608"/>
      <c r="I28" s="608"/>
      <c r="J28" s="608"/>
      <c r="K28" s="608"/>
      <c r="L28" s="608"/>
      <c r="M28" s="608"/>
      <c r="N28" s="608"/>
      <c r="O28" s="608"/>
      <c r="P28" s="608"/>
      <c r="Q28" s="609"/>
      <c r="R28" s="610">
        <v>177708</v>
      </c>
      <c r="S28" s="611"/>
      <c r="T28" s="611"/>
      <c r="U28" s="611"/>
      <c r="V28" s="611"/>
      <c r="W28" s="611"/>
      <c r="X28" s="611"/>
      <c r="Y28" s="612"/>
      <c r="Z28" s="613">
        <v>4.0999999999999996</v>
      </c>
      <c r="AA28" s="613"/>
      <c r="AB28" s="613"/>
      <c r="AC28" s="613"/>
      <c r="AD28" s="614">
        <v>526</v>
      </c>
      <c r="AE28" s="614"/>
      <c r="AF28" s="614"/>
      <c r="AG28" s="614"/>
      <c r="AH28" s="614"/>
      <c r="AI28" s="614"/>
      <c r="AJ28" s="614"/>
      <c r="AK28" s="614"/>
      <c r="AL28" s="615">
        <v>0</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304</v>
      </c>
      <c r="CE28" s="608"/>
      <c r="CF28" s="608"/>
      <c r="CG28" s="608"/>
      <c r="CH28" s="608"/>
      <c r="CI28" s="608"/>
      <c r="CJ28" s="608"/>
      <c r="CK28" s="608"/>
      <c r="CL28" s="608"/>
      <c r="CM28" s="608"/>
      <c r="CN28" s="608"/>
      <c r="CO28" s="608"/>
      <c r="CP28" s="608"/>
      <c r="CQ28" s="609"/>
      <c r="CR28" s="610">
        <v>556927</v>
      </c>
      <c r="CS28" s="611"/>
      <c r="CT28" s="611"/>
      <c r="CU28" s="611"/>
      <c r="CV28" s="611"/>
      <c r="CW28" s="611"/>
      <c r="CX28" s="611"/>
      <c r="CY28" s="612"/>
      <c r="CZ28" s="615">
        <v>13.1</v>
      </c>
      <c r="DA28" s="642"/>
      <c r="DB28" s="642"/>
      <c r="DC28" s="645"/>
      <c r="DD28" s="619">
        <v>555727</v>
      </c>
      <c r="DE28" s="611"/>
      <c r="DF28" s="611"/>
      <c r="DG28" s="611"/>
      <c r="DH28" s="611"/>
      <c r="DI28" s="611"/>
      <c r="DJ28" s="611"/>
      <c r="DK28" s="612"/>
      <c r="DL28" s="619">
        <v>555727</v>
      </c>
      <c r="DM28" s="611"/>
      <c r="DN28" s="611"/>
      <c r="DO28" s="611"/>
      <c r="DP28" s="611"/>
      <c r="DQ28" s="611"/>
      <c r="DR28" s="611"/>
      <c r="DS28" s="611"/>
      <c r="DT28" s="611"/>
      <c r="DU28" s="611"/>
      <c r="DV28" s="612"/>
      <c r="DW28" s="615">
        <v>22.9</v>
      </c>
      <c r="DX28" s="642"/>
      <c r="DY28" s="642"/>
      <c r="DZ28" s="642"/>
      <c r="EA28" s="642"/>
      <c r="EB28" s="642"/>
      <c r="EC28" s="643"/>
    </row>
    <row r="29" spans="2:133" ht="11.25" customHeight="1" x14ac:dyDescent="0.15">
      <c r="B29" s="607" t="s">
        <v>305</v>
      </c>
      <c r="C29" s="608"/>
      <c r="D29" s="608"/>
      <c r="E29" s="608"/>
      <c r="F29" s="608"/>
      <c r="G29" s="608"/>
      <c r="H29" s="608"/>
      <c r="I29" s="608"/>
      <c r="J29" s="608"/>
      <c r="K29" s="608"/>
      <c r="L29" s="608"/>
      <c r="M29" s="608"/>
      <c r="N29" s="608"/>
      <c r="O29" s="608"/>
      <c r="P29" s="608"/>
      <c r="Q29" s="609"/>
      <c r="R29" s="610">
        <v>7600</v>
      </c>
      <c r="S29" s="611"/>
      <c r="T29" s="611"/>
      <c r="U29" s="611"/>
      <c r="V29" s="611"/>
      <c r="W29" s="611"/>
      <c r="X29" s="611"/>
      <c r="Y29" s="612"/>
      <c r="Z29" s="613">
        <v>0.2</v>
      </c>
      <c r="AA29" s="613"/>
      <c r="AB29" s="613"/>
      <c r="AC29" s="613"/>
      <c r="AD29" s="614" t="s">
        <v>147</v>
      </c>
      <c r="AE29" s="614"/>
      <c r="AF29" s="614"/>
      <c r="AG29" s="614"/>
      <c r="AH29" s="614"/>
      <c r="AI29" s="614"/>
      <c r="AJ29" s="614"/>
      <c r="AK29" s="614"/>
      <c r="AL29" s="615" t="s">
        <v>147</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306</v>
      </c>
      <c r="CE29" s="649"/>
      <c r="CF29" s="607" t="s">
        <v>307</v>
      </c>
      <c r="CG29" s="608"/>
      <c r="CH29" s="608"/>
      <c r="CI29" s="608"/>
      <c r="CJ29" s="608"/>
      <c r="CK29" s="608"/>
      <c r="CL29" s="608"/>
      <c r="CM29" s="608"/>
      <c r="CN29" s="608"/>
      <c r="CO29" s="608"/>
      <c r="CP29" s="608"/>
      <c r="CQ29" s="609"/>
      <c r="CR29" s="610">
        <v>556924</v>
      </c>
      <c r="CS29" s="640"/>
      <c r="CT29" s="640"/>
      <c r="CU29" s="640"/>
      <c r="CV29" s="640"/>
      <c r="CW29" s="640"/>
      <c r="CX29" s="640"/>
      <c r="CY29" s="641"/>
      <c r="CZ29" s="615">
        <v>13.1</v>
      </c>
      <c r="DA29" s="642"/>
      <c r="DB29" s="642"/>
      <c r="DC29" s="645"/>
      <c r="DD29" s="619">
        <v>555724</v>
      </c>
      <c r="DE29" s="640"/>
      <c r="DF29" s="640"/>
      <c r="DG29" s="640"/>
      <c r="DH29" s="640"/>
      <c r="DI29" s="640"/>
      <c r="DJ29" s="640"/>
      <c r="DK29" s="641"/>
      <c r="DL29" s="619">
        <v>555724</v>
      </c>
      <c r="DM29" s="640"/>
      <c r="DN29" s="640"/>
      <c r="DO29" s="640"/>
      <c r="DP29" s="640"/>
      <c r="DQ29" s="640"/>
      <c r="DR29" s="640"/>
      <c r="DS29" s="640"/>
      <c r="DT29" s="640"/>
      <c r="DU29" s="640"/>
      <c r="DV29" s="641"/>
      <c r="DW29" s="615">
        <v>22.9</v>
      </c>
      <c r="DX29" s="642"/>
      <c r="DY29" s="642"/>
      <c r="DZ29" s="642"/>
      <c r="EA29" s="642"/>
      <c r="EB29" s="642"/>
      <c r="EC29" s="643"/>
    </row>
    <row r="30" spans="2:133" ht="11.25" customHeight="1" x14ac:dyDescent="0.15">
      <c r="B30" s="607" t="s">
        <v>308</v>
      </c>
      <c r="C30" s="608"/>
      <c r="D30" s="608"/>
      <c r="E30" s="608"/>
      <c r="F30" s="608"/>
      <c r="G30" s="608"/>
      <c r="H30" s="608"/>
      <c r="I30" s="608"/>
      <c r="J30" s="608"/>
      <c r="K30" s="608"/>
      <c r="L30" s="608"/>
      <c r="M30" s="608"/>
      <c r="N30" s="608"/>
      <c r="O30" s="608"/>
      <c r="P30" s="608"/>
      <c r="Q30" s="609"/>
      <c r="R30" s="610">
        <v>451073</v>
      </c>
      <c r="S30" s="611"/>
      <c r="T30" s="611"/>
      <c r="U30" s="611"/>
      <c r="V30" s="611"/>
      <c r="W30" s="611"/>
      <c r="X30" s="611"/>
      <c r="Y30" s="612"/>
      <c r="Z30" s="613">
        <v>10.4</v>
      </c>
      <c r="AA30" s="613"/>
      <c r="AB30" s="613"/>
      <c r="AC30" s="613"/>
      <c r="AD30" s="614" t="s">
        <v>131</v>
      </c>
      <c r="AE30" s="614"/>
      <c r="AF30" s="614"/>
      <c r="AG30" s="614"/>
      <c r="AH30" s="614"/>
      <c r="AI30" s="614"/>
      <c r="AJ30" s="614"/>
      <c r="AK30" s="614"/>
      <c r="AL30" s="615" t="s">
        <v>147</v>
      </c>
      <c r="AM30" s="616"/>
      <c r="AN30" s="616"/>
      <c r="AO30" s="617"/>
      <c r="AP30" s="592" t="s">
        <v>225</v>
      </c>
      <c r="AQ30" s="593"/>
      <c r="AR30" s="593"/>
      <c r="AS30" s="593"/>
      <c r="AT30" s="593"/>
      <c r="AU30" s="593"/>
      <c r="AV30" s="593"/>
      <c r="AW30" s="593"/>
      <c r="AX30" s="593"/>
      <c r="AY30" s="593"/>
      <c r="AZ30" s="593"/>
      <c r="BA30" s="593"/>
      <c r="BB30" s="593"/>
      <c r="BC30" s="593"/>
      <c r="BD30" s="593"/>
      <c r="BE30" s="593"/>
      <c r="BF30" s="594"/>
      <c r="BG30" s="592" t="s">
        <v>309</v>
      </c>
      <c r="BH30" s="646"/>
      <c r="BI30" s="646"/>
      <c r="BJ30" s="646"/>
      <c r="BK30" s="646"/>
      <c r="BL30" s="646"/>
      <c r="BM30" s="646"/>
      <c r="BN30" s="646"/>
      <c r="BO30" s="646"/>
      <c r="BP30" s="646"/>
      <c r="BQ30" s="647"/>
      <c r="BR30" s="592" t="s">
        <v>310</v>
      </c>
      <c r="BS30" s="646"/>
      <c r="BT30" s="646"/>
      <c r="BU30" s="646"/>
      <c r="BV30" s="646"/>
      <c r="BW30" s="646"/>
      <c r="BX30" s="646"/>
      <c r="BY30" s="646"/>
      <c r="BZ30" s="646"/>
      <c r="CA30" s="646"/>
      <c r="CB30" s="647"/>
      <c r="CD30" s="650"/>
      <c r="CE30" s="651"/>
      <c r="CF30" s="607" t="s">
        <v>311</v>
      </c>
      <c r="CG30" s="608"/>
      <c r="CH30" s="608"/>
      <c r="CI30" s="608"/>
      <c r="CJ30" s="608"/>
      <c r="CK30" s="608"/>
      <c r="CL30" s="608"/>
      <c r="CM30" s="608"/>
      <c r="CN30" s="608"/>
      <c r="CO30" s="608"/>
      <c r="CP30" s="608"/>
      <c r="CQ30" s="609"/>
      <c r="CR30" s="610">
        <v>549362</v>
      </c>
      <c r="CS30" s="611"/>
      <c r="CT30" s="611"/>
      <c r="CU30" s="611"/>
      <c r="CV30" s="611"/>
      <c r="CW30" s="611"/>
      <c r="CX30" s="611"/>
      <c r="CY30" s="612"/>
      <c r="CZ30" s="615">
        <v>12.9</v>
      </c>
      <c r="DA30" s="642"/>
      <c r="DB30" s="642"/>
      <c r="DC30" s="645"/>
      <c r="DD30" s="619">
        <v>548162</v>
      </c>
      <c r="DE30" s="611"/>
      <c r="DF30" s="611"/>
      <c r="DG30" s="611"/>
      <c r="DH30" s="611"/>
      <c r="DI30" s="611"/>
      <c r="DJ30" s="611"/>
      <c r="DK30" s="612"/>
      <c r="DL30" s="619">
        <v>548162</v>
      </c>
      <c r="DM30" s="611"/>
      <c r="DN30" s="611"/>
      <c r="DO30" s="611"/>
      <c r="DP30" s="611"/>
      <c r="DQ30" s="611"/>
      <c r="DR30" s="611"/>
      <c r="DS30" s="611"/>
      <c r="DT30" s="611"/>
      <c r="DU30" s="611"/>
      <c r="DV30" s="612"/>
      <c r="DW30" s="615">
        <v>22.6</v>
      </c>
      <c r="DX30" s="642"/>
      <c r="DY30" s="642"/>
      <c r="DZ30" s="642"/>
      <c r="EA30" s="642"/>
      <c r="EB30" s="642"/>
      <c r="EC30" s="643"/>
    </row>
    <row r="31" spans="2:133" ht="11.25" customHeight="1" x14ac:dyDescent="0.15">
      <c r="B31" s="623" t="s">
        <v>312</v>
      </c>
      <c r="C31" s="624"/>
      <c r="D31" s="624"/>
      <c r="E31" s="624"/>
      <c r="F31" s="624"/>
      <c r="G31" s="624"/>
      <c r="H31" s="624"/>
      <c r="I31" s="624"/>
      <c r="J31" s="624"/>
      <c r="K31" s="624"/>
      <c r="L31" s="624"/>
      <c r="M31" s="624"/>
      <c r="N31" s="624"/>
      <c r="O31" s="624"/>
      <c r="P31" s="624"/>
      <c r="Q31" s="625"/>
      <c r="R31" s="610" t="s">
        <v>147</v>
      </c>
      <c r="S31" s="611"/>
      <c r="T31" s="611"/>
      <c r="U31" s="611"/>
      <c r="V31" s="611"/>
      <c r="W31" s="611"/>
      <c r="X31" s="611"/>
      <c r="Y31" s="612"/>
      <c r="Z31" s="613" t="s">
        <v>147</v>
      </c>
      <c r="AA31" s="613"/>
      <c r="AB31" s="613"/>
      <c r="AC31" s="613"/>
      <c r="AD31" s="614" t="s">
        <v>147</v>
      </c>
      <c r="AE31" s="614"/>
      <c r="AF31" s="614"/>
      <c r="AG31" s="614"/>
      <c r="AH31" s="614"/>
      <c r="AI31" s="614"/>
      <c r="AJ31" s="614"/>
      <c r="AK31" s="614"/>
      <c r="AL31" s="615" t="s">
        <v>147</v>
      </c>
      <c r="AM31" s="616"/>
      <c r="AN31" s="616"/>
      <c r="AO31" s="617"/>
      <c r="AP31" s="658" t="s">
        <v>313</v>
      </c>
      <c r="AQ31" s="659"/>
      <c r="AR31" s="659"/>
      <c r="AS31" s="659"/>
      <c r="AT31" s="664" t="s">
        <v>314</v>
      </c>
      <c r="AU31" s="212"/>
      <c r="AV31" s="212"/>
      <c r="AW31" s="212"/>
      <c r="AX31" s="596" t="s">
        <v>189</v>
      </c>
      <c r="AY31" s="597"/>
      <c r="AZ31" s="597"/>
      <c r="BA31" s="597"/>
      <c r="BB31" s="597"/>
      <c r="BC31" s="597"/>
      <c r="BD31" s="597"/>
      <c r="BE31" s="597"/>
      <c r="BF31" s="598"/>
      <c r="BG31" s="657">
        <v>99</v>
      </c>
      <c r="BH31" s="654"/>
      <c r="BI31" s="654"/>
      <c r="BJ31" s="654"/>
      <c r="BK31" s="654"/>
      <c r="BL31" s="654"/>
      <c r="BM31" s="605">
        <v>91.9</v>
      </c>
      <c r="BN31" s="654"/>
      <c r="BO31" s="654"/>
      <c r="BP31" s="654"/>
      <c r="BQ31" s="655"/>
      <c r="BR31" s="657">
        <v>99.5</v>
      </c>
      <c r="BS31" s="654"/>
      <c r="BT31" s="654"/>
      <c r="BU31" s="654"/>
      <c r="BV31" s="654"/>
      <c r="BW31" s="654"/>
      <c r="BX31" s="605">
        <v>91.5</v>
      </c>
      <c r="BY31" s="654"/>
      <c r="BZ31" s="654"/>
      <c r="CA31" s="654"/>
      <c r="CB31" s="655"/>
      <c r="CD31" s="650"/>
      <c r="CE31" s="651"/>
      <c r="CF31" s="607" t="s">
        <v>315</v>
      </c>
      <c r="CG31" s="608"/>
      <c r="CH31" s="608"/>
      <c r="CI31" s="608"/>
      <c r="CJ31" s="608"/>
      <c r="CK31" s="608"/>
      <c r="CL31" s="608"/>
      <c r="CM31" s="608"/>
      <c r="CN31" s="608"/>
      <c r="CO31" s="608"/>
      <c r="CP31" s="608"/>
      <c r="CQ31" s="609"/>
      <c r="CR31" s="610">
        <v>7562</v>
      </c>
      <c r="CS31" s="640"/>
      <c r="CT31" s="640"/>
      <c r="CU31" s="640"/>
      <c r="CV31" s="640"/>
      <c r="CW31" s="640"/>
      <c r="CX31" s="640"/>
      <c r="CY31" s="641"/>
      <c r="CZ31" s="615">
        <v>0.2</v>
      </c>
      <c r="DA31" s="642"/>
      <c r="DB31" s="642"/>
      <c r="DC31" s="645"/>
      <c r="DD31" s="619">
        <v>7562</v>
      </c>
      <c r="DE31" s="640"/>
      <c r="DF31" s="640"/>
      <c r="DG31" s="640"/>
      <c r="DH31" s="640"/>
      <c r="DI31" s="640"/>
      <c r="DJ31" s="640"/>
      <c r="DK31" s="641"/>
      <c r="DL31" s="619">
        <v>7562</v>
      </c>
      <c r="DM31" s="640"/>
      <c r="DN31" s="640"/>
      <c r="DO31" s="640"/>
      <c r="DP31" s="640"/>
      <c r="DQ31" s="640"/>
      <c r="DR31" s="640"/>
      <c r="DS31" s="640"/>
      <c r="DT31" s="640"/>
      <c r="DU31" s="640"/>
      <c r="DV31" s="641"/>
      <c r="DW31" s="615">
        <v>0.3</v>
      </c>
      <c r="DX31" s="642"/>
      <c r="DY31" s="642"/>
      <c r="DZ31" s="642"/>
      <c r="EA31" s="642"/>
      <c r="EB31" s="642"/>
      <c r="EC31" s="643"/>
    </row>
    <row r="32" spans="2:133" ht="11.25" customHeight="1" x14ac:dyDescent="0.15">
      <c r="B32" s="607" t="s">
        <v>316</v>
      </c>
      <c r="C32" s="608"/>
      <c r="D32" s="608"/>
      <c r="E32" s="608"/>
      <c r="F32" s="608"/>
      <c r="G32" s="608"/>
      <c r="H32" s="608"/>
      <c r="I32" s="608"/>
      <c r="J32" s="608"/>
      <c r="K32" s="608"/>
      <c r="L32" s="608"/>
      <c r="M32" s="608"/>
      <c r="N32" s="608"/>
      <c r="O32" s="608"/>
      <c r="P32" s="608"/>
      <c r="Q32" s="609"/>
      <c r="R32" s="610">
        <v>190854</v>
      </c>
      <c r="S32" s="611"/>
      <c r="T32" s="611"/>
      <c r="U32" s="611"/>
      <c r="V32" s="611"/>
      <c r="W32" s="611"/>
      <c r="X32" s="611"/>
      <c r="Y32" s="612"/>
      <c r="Z32" s="613">
        <v>4.4000000000000004</v>
      </c>
      <c r="AA32" s="613"/>
      <c r="AB32" s="613"/>
      <c r="AC32" s="613"/>
      <c r="AD32" s="614" t="s">
        <v>147</v>
      </c>
      <c r="AE32" s="614"/>
      <c r="AF32" s="614"/>
      <c r="AG32" s="614"/>
      <c r="AH32" s="614"/>
      <c r="AI32" s="614"/>
      <c r="AJ32" s="614"/>
      <c r="AK32" s="614"/>
      <c r="AL32" s="615" t="s">
        <v>147</v>
      </c>
      <c r="AM32" s="616"/>
      <c r="AN32" s="616"/>
      <c r="AO32" s="617"/>
      <c r="AP32" s="660"/>
      <c r="AQ32" s="661"/>
      <c r="AR32" s="661"/>
      <c r="AS32" s="661"/>
      <c r="AT32" s="665"/>
      <c r="AU32" s="208" t="s">
        <v>317</v>
      </c>
      <c r="AX32" s="607" t="s">
        <v>318</v>
      </c>
      <c r="AY32" s="608"/>
      <c r="AZ32" s="608"/>
      <c r="BA32" s="608"/>
      <c r="BB32" s="608"/>
      <c r="BC32" s="608"/>
      <c r="BD32" s="608"/>
      <c r="BE32" s="608"/>
      <c r="BF32" s="609"/>
      <c r="BG32" s="667">
        <v>99.4</v>
      </c>
      <c r="BH32" s="640"/>
      <c r="BI32" s="640"/>
      <c r="BJ32" s="640"/>
      <c r="BK32" s="640"/>
      <c r="BL32" s="640"/>
      <c r="BM32" s="616">
        <v>94.9</v>
      </c>
      <c r="BN32" s="640"/>
      <c r="BO32" s="640"/>
      <c r="BP32" s="640"/>
      <c r="BQ32" s="656"/>
      <c r="BR32" s="667">
        <v>99.3</v>
      </c>
      <c r="BS32" s="640"/>
      <c r="BT32" s="640"/>
      <c r="BU32" s="640"/>
      <c r="BV32" s="640"/>
      <c r="BW32" s="640"/>
      <c r="BX32" s="616">
        <v>94.6</v>
      </c>
      <c r="BY32" s="640"/>
      <c r="BZ32" s="640"/>
      <c r="CA32" s="640"/>
      <c r="CB32" s="656"/>
      <c r="CD32" s="652"/>
      <c r="CE32" s="653"/>
      <c r="CF32" s="607" t="s">
        <v>319</v>
      </c>
      <c r="CG32" s="608"/>
      <c r="CH32" s="608"/>
      <c r="CI32" s="608"/>
      <c r="CJ32" s="608"/>
      <c r="CK32" s="608"/>
      <c r="CL32" s="608"/>
      <c r="CM32" s="608"/>
      <c r="CN32" s="608"/>
      <c r="CO32" s="608"/>
      <c r="CP32" s="608"/>
      <c r="CQ32" s="609"/>
      <c r="CR32" s="610">
        <v>3</v>
      </c>
      <c r="CS32" s="611"/>
      <c r="CT32" s="611"/>
      <c r="CU32" s="611"/>
      <c r="CV32" s="611"/>
      <c r="CW32" s="611"/>
      <c r="CX32" s="611"/>
      <c r="CY32" s="612"/>
      <c r="CZ32" s="615">
        <v>0</v>
      </c>
      <c r="DA32" s="642"/>
      <c r="DB32" s="642"/>
      <c r="DC32" s="645"/>
      <c r="DD32" s="619">
        <v>3</v>
      </c>
      <c r="DE32" s="611"/>
      <c r="DF32" s="611"/>
      <c r="DG32" s="611"/>
      <c r="DH32" s="611"/>
      <c r="DI32" s="611"/>
      <c r="DJ32" s="611"/>
      <c r="DK32" s="612"/>
      <c r="DL32" s="619">
        <v>3</v>
      </c>
      <c r="DM32" s="611"/>
      <c r="DN32" s="611"/>
      <c r="DO32" s="611"/>
      <c r="DP32" s="611"/>
      <c r="DQ32" s="611"/>
      <c r="DR32" s="611"/>
      <c r="DS32" s="611"/>
      <c r="DT32" s="611"/>
      <c r="DU32" s="611"/>
      <c r="DV32" s="612"/>
      <c r="DW32" s="615">
        <v>0</v>
      </c>
      <c r="DX32" s="642"/>
      <c r="DY32" s="642"/>
      <c r="DZ32" s="642"/>
      <c r="EA32" s="642"/>
      <c r="EB32" s="642"/>
      <c r="EC32" s="643"/>
    </row>
    <row r="33" spans="2:133" ht="11.25" customHeight="1" x14ac:dyDescent="0.15">
      <c r="B33" s="607" t="s">
        <v>320</v>
      </c>
      <c r="C33" s="608"/>
      <c r="D33" s="608"/>
      <c r="E33" s="608"/>
      <c r="F33" s="608"/>
      <c r="G33" s="608"/>
      <c r="H33" s="608"/>
      <c r="I33" s="608"/>
      <c r="J33" s="608"/>
      <c r="K33" s="608"/>
      <c r="L33" s="608"/>
      <c r="M33" s="608"/>
      <c r="N33" s="608"/>
      <c r="O33" s="608"/>
      <c r="P33" s="608"/>
      <c r="Q33" s="609"/>
      <c r="R33" s="610">
        <v>8545</v>
      </c>
      <c r="S33" s="611"/>
      <c r="T33" s="611"/>
      <c r="U33" s="611"/>
      <c r="V33" s="611"/>
      <c r="W33" s="611"/>
      <c r="X33" s="611"/>
      <c r="Y33" s="612"/>
      <c r="Z33" s="613">
        <v>0.2</v>
      </c>
      <c r="AA33" s="613"/>
      <c r="AB33" s="613"/>
      <c r="AC33" s="613"/>
      <c r="AD33" s="614">
        <v>431</v>
      </c>
      <c r="AE33" s="614"/>
      <c r="AF33" s="614"/>
      <c r="AG33" s="614"/>
      <c r="AH33" s="614"/>
      <c r="AI33" s="614"/>
      <c r="AJ33" s="614"/>
      <c r="AK33" s="614"/>
      <c r="AL33" s="615">
        <v>0</v>
      </c>
      <c r="AM33" s="616"/>
      <c r="AN33" s="616"/>
      <c r="AO33" s="617"/>
      <c r="AP33" s="662"/>
      <c r="AQ33" s="663"/>
      <c r="AR33" s="663"/>
      <c r="AS33" s="663"/>
      <c r="AT33" s="666"/>
      <c r="AU33" s="213"/>
      <c r="AV33" s="213"/>
      <c r="AW33" s="213"/>
      <c r="AX33" s="631" t="s">
        <v>321</v>
      </c>
      <c r="AY33" s="632"/>
      <c r="AZ33" s="632"/>
      <c r="BA33" s="632"/>
      <c r="BB33" s="632"/>
      <c r="BC33" s="632"/>
      <c r="BD33" s="632"/>
      <c r="BE33" s="632"/>
      <c r="BF33" s="633"/>
      <c r="BG33" s="668">
        <v>98.5</v>
      </c>
      <c r="BH33" s="669"/>
      <c r="BI33" s="669"/>
      <c r="BJ33" s="669"/>
      <c r="BK33" s="669"/>
      <c r="BL33" s="669"/>
      <c r="BM33" s="670">
        <v>88.1</v>
      </c>
      <c r="BN33" s="669"/>
      <c r="BO33" s="669"/>
      <c r="BP33" s="669"/>
      <c r="BQ33" s="671"/>
      <c r="BR33" s="668">
        <v>99.5</v>
      </c>
      <c r="BS33" s="669"/>
      <c r="BT33" s="669"/>
      <c r="BU33" s="669"/>
      <c r="BV33" s="669"/>
      <c r="BW33" s="669"/>
      <c r="BX33" s="670">
        <v>87.2</v>
      </c>
      <c r="BY33" s="669"/>
      <c r="BZ33" s="669"/>
      <c r="CA33" s="669"/>
      <c r="CB33" s="671"/>
      <c r="CD33" s="607" t="s">
        <v>322</v>
      </c>
      <c r="CE33" s="608"/>
      <c r="CF33" s="608"/>
      <c r="CG33" s="608"/>
      <c r="CH33" s="608"/>
      <c r="CI33" s="608"/>
      <c r="CJ33" s="608"/>
      <c r="CK33" s="608"/>
      <c r="CL33" s="608"/>
      <c r="CM33" s="608"/>
      <c r="CN33" s="608"/>
      <c r="CO33" s="608"/>
      <c r="CP33" s="608"/>
      <c r="CQ33" s="609"/>
      <c r="CR33" s="610">
        <v>2127626</v>
      </c>
      <c r="CS33" s="640"/>
      <c r="CT33" s="640"/>
      <c r="CU33" s="640"/>
      <c r="CV33" s="640"/>
      <c r="CW33" s="640"/>
      <c r="CX33" s="640"/>
      <c r="CY33" s="641"/>
      <c r="CZ33" s="615">
        <v>49.9</v>
      </c>
      <c r="DA33" s="642"/>
      <c r="DB33" s="642"/>
      <c r="DC33" s="645"/>
      <c r="DD33" s="619">
        <v>1679081</v>
      </c>
      <c r="DE33" s="640"/>
      <c r="DF33" s="640"/>
      <c r="DG33" s="640"/>
      <c r="DH33" s="640"/>
      <c r="DI33" s="640"/>
      <c r="DJ33" s="640"/>
      <c r="DK33" s="641"/>
      <c r="DL33" s="619">
        <v>823372</v>
      </c>
      <c r="DM33" s="640"/>
      <c r="DN33" s="640"/>
      <c r="DO33" s="640"/>
      <c r="DP33" s="640"/>
      <c r="DQ33" s="640"/>
      <c r="DR33" s="640"/>
      <c r="DS33" s="640"/>
      <c r="DT33" s="640"/>
      <c r="DU33" s="640"/>
      <c r="DV33" s="641"/>
      <c r="DW33" s="615">
        <v>34</v>
      </c>
      <c r="DX33" s="642"/>
      <c r="DY33" s="642"/>
      <c r="DZ33" s="642"/>
      <c r="EA33" s="642"/>
      <c r="EB33" s="642"/>
      <c r="EC33" s="643"/>
    </row>
    <row r="34" spans="2:133" ht="11.25" customHeight="1" x14ac:dyDescent="0.15">
      <c r="B34" s="607" t="s">
        <v>323</v>
      </c>
      <c r="C34" s="608"/>
      <c r="D34" s="608"/>
      <c r="E34" s="608"/>
      <c r="F34" s="608"/>
      <c r="G34" s="608"/>
      <c r="H34" s="608"/>
      <c r="I34" s="608"/>
      <c r="J34" s="608"/>
      <c r="K34" s="608"/>
      <c r="L34" s="608"/>
      <c r="M34" s="608"/>
      <c r="N34" s="608"/>
      <c r="O34" s="608"/>
      <c r="P34" s="608"/>
      <c r="Q34" s="609"/>
      <c r="R34" s="610">
        <v>118875</v>
      </c>
      <c r="S34" s="611"/>
      <c r="T34" s="611"/>
      <c r="U34" s="611"/>
      <c r="V34" s="611"/>
      <c r="W34" s="611"/>
      <c r="X34" s="611"/>
      <c r="Y34" s="612"/>
      <c r="Z34" s="613">
        <v>2.7</v>
      </c>
      <c r="AA34" s="613"/>
      <c r="AB34" s="613"/>
      <c r="AC34" s="613"/>
      <c r="AD34" s="614" t="s">
        <v>131</v>
      </c>
      <c r="AE34" s="614"/>
      <c r="AF34" s="614"/>
      <c r="AG34" s="614"/>
      <c r="AH34" s="614"/>
      <c r="AI34" s="614"/>
      <c r="AJ34" s="614"/>
      <c r="AK34" s="614"/>
      <c r="AL34" s="615" t="s">
        <v>131</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324</v>
      </c>
      <c r="CE34" s="608"/>
      <c r="CF34" s="608"/>
      <c r="CG34" s="608"/>
      <c r="CH34" s="608"/>
      <c r="CI34" s="608"/>
      <c r="CJ34" s="608"/>
      <c r="CK34" s="608"/>
      <c r="CL34" s="608"/>
      <c r="CM34" s="608"/>
      <c r="CN34" s="608"/>
      <c r="CO34" s="608"/>
      <c r="CP34" s="608"/>
      <c r="CQ34" s="609"/>
      <c r="CR34" s="610">
        <v>675508</v>
      </c>
      <c r="CS34" s="611"/>
      <c r="CT34" s="611"/>
      <c r="CU34" s="611"/>
      <c r="CV34" s="611"/>
      <c r="CW34" s="611"/>
      <c r="CX34" s="611"/>
      <c r="CY34" s="612"/>
      <c r="CZ34" s="615">
        <v>15.8</v>
      </c>
      <c r="DA34" s="642"/>
      <c r="DB34" s="642"/>
      <c r="DC34" s="645"/>
      <c r="DD34" s="619">
        <v>507805</v>
      </c>
      <c r="DE34" s="611"/>
      <c r="DF34" s="611"/>
      <c r="DG34" s="611"/>
      <c r="DH34" s="611"/>
      <c r="DI34" s="611"/>
      <c r="DJ34" s="611"/>
      <c r="DK34" s="612"/>
      <c r="DL34" s="619">
        <v>356341</v>
      </c>
      <c r="DM34" s="611"/>
      <c r="DN34" s="611"/>
      <c r="DO34" s="611"/>
      <c r="DP34" s="611"/>
      <c r="DQ34" s="611"/>
      <c r="DR34" s="611"/>
      <c r="DS34" s="611"/>
      <c r="DT34" s="611"/>
      <c r="DU34" s="611"/>
      <c r="DV34" s="612"/>
      <c r="DW34" s="615">
        <v>14.7</v>
      </c>
      <c r="DX34" s="642"/>
      <c r="DY34" s="642"/>
      <c r="DZ34" s="642"/>
      <c r="EA34" s="642"/>
      <c r="EB34" s="642"/>
      <c r="EC34" s="643"/>
    </row>
    <row r="35" spans="2:133" ht="11.25" customHeight="1" x14ac:dyDescent="0.15">
      <c r="B35" s="607" t="s">
        <v>325</v>
      </c>
      <c r="C35" s="608"/>
      <c r="D35" s="608"/>
      <c r="E35" s="608"/>
      <c r="F35" s="608"/>
      <c r="G35" s="608"/>
      <c r="H35" s="608"/>
      <c r="I35" s="608"/>
      <c r="J35" s="608"/>
      <c r="K35" s="608"/>
      <c r="L35" s="608"/>
      <c r="M35" s="608"/>
      <c r="N35" s="608"/>
      <c r="O35" s="608"/>
      <c r="P35" s="608"/>
      <c r="Q35" s="609"/>
      <c r="R35" s="610">
        <v>122942</v>
      </c>
      <c r="S35" s="611"/>
      <c r="T35" s="611"/>
      <c r="U35" s="611"/>
      <c r="V35" s="611"/>
      <c r="W35" s="611"/>
      <c r="X35" s="611"/>
      <c r="Y35" s="612"/>
      <c r="Z35" s="613">
        <v>2.8</v>
      </c>
      <c r="AA35" s="613"/>
      <c r="AB35" s="613"/>
      <c r="AC35" s="613"/>
      <c r="AD35" s="614" t="s">
        <v>147</v>
      </c>
      <c r="AE35" s="614"/>
      <c r="AF35" s="614"/>
      <c r="AG35" s="614"/>
      <c r="AH35" s="614"/>
      <c r="AI35" s="614"/>
      <c r="AJ35" s="614"/>
      <c r="AK35" s="614"/>
      <c r="AL35" s="615" t="s">
        <v>131</v>
      </c>
      <c r="AM35" s="616"/>
      <c r="AN35" s="616"/>
      <c r="AO35" s="617"/>
      <c r="AP35" s="218"/>
      <c r="AQ35" s="592" t="s">
        <v>326</v>
      </c>
      <c r="AR35" s="593"/>
      <c r="AS35" s="593"/>
      <c r="AT35" s="593"/>
      <c r="AU35" s="593"/>
      <c r="AV35" s="593"/>
      <c r="AW35" s="593"/>
      <c r="AX35" s="593"/>
      <c r="AY35" s="593"/>
      <c r="AZ35" s="593"/>
      <c r="BA35" s="593"/>
      <c r="BB35" s="593"/>
      <c r="BC35" s="593"/>
      <c r="BD35" s="593"/>
      <c r="BE35" s="593"/>
      <c r="BF35" s="594"/>
      <c r="BG35" s="592" t="s">
        <v>327</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328</v>
      </c>
      <c r="CE35" s="608"/>
      <c r="CF35" s="608"/>
      <c r="CG35" s="608"/>
      <c r="CH35" s="608"/>
      <c r="CI35" s="608"/>
      <c r="CJ35" s="608"/>
      <c r="CK35" s="608"/>
      <c r="CL35" s="608"/>
      <c r="CM35" s="608"/>
      <c r="CN35" s="608"/>
      <c r="CO35" s="608"/>
      <c r="CP35" s="608"/>
      <c r="CQ35" s="609"/>
      <c r="CR35" s="610">
        <v>296074</v>
      </c>
      <c r="CS35" s="640"/>
      <c r="CT35" s="640"/>
      <c r="CU35" s="640"/>
      <c r="CV35" s="640"/>
      <c r="CW35" s="640"/>
      <c r="CX35" s="640"/>
      <c r="CY35" s="641"/>
      <c r="CZ35" s="615">
        <v>6.9</v>
      </c>
      <c r="DA35" s="642"/>
      <c r="DB35" s="642"/>
      <c r="DC35" s="645"/>
      <c r="DD35" s="619">
        <v>231959</v>
      </c>
      <c r="DE35" s="640"/>
      <c r="DF35" s="640"/>
      <c r="DG35" s="640"/>
      <c r="DH35" s="640"/>
      <c r="DI35" s="640"/>
      <c r="DJ35" s="640"/>
      <c r="DK35" s="641"/>
      <c r="DL35" s="619">
        <v>73684</v>
      </c>
      <c r="DM35" s="640"/>
      <c r="DN35" s="640"/>
      <c r="DO35" s="640"/>
      <c r="DP35" s="640"/>
      <c r="DQ35" s="640"/>
      <c r="DR35" s="640"/>
      <c r="DS35" s="640"/>
      <c r="DT35" s="640"/>
      <c r="DU35" s="640"/>
      <c r="DV35" s="641"/>
      <c r="DW35" s="615">
        <v>3</v>
      </c>
      <c r="DX35" s="642"/>
      <c r="DY35" s="642"/>
      <c r="DZ35" s="642"/>
      <c r="EA35" s="642"/>
      <c r="EB35" s="642"/>
      <c r="EC35" s="643"/>
    </row>
    <row r="36" spans="2:133" ht="11.25" customHeight="1" x14ac:dyDescent="0.15">
      <c r="B36" s="607" t="s">
        <v>329</v>
      </c>
      <c r="C36" s="608"/>
      <c r="D36" s="608"/>
      <c r="E36" s="608"/>
      <c r="F36" s="608"/>
      <c r="G36" s="608"/>
      <c r="H36" s="608"/>
      <c r="I36" s="608"/>
      <c r="J36" s="608"/>
      <c r="K36" s="608"/>
      <c r="L36" s="608"/>
      <c r="M36" s="608"/>
      <c r="N36" s="608"/>
      <c r="O36" s="608"/>
      <c r="P36" s="608"/>
      <c r="Q36" s="609"/>
      <c r="R36" s="610">
        <v>112910</v>
      </c>
      <c r="S36" s="611"/>
      <c r="T36" s="611"/>
      <c r="U36" s="611"/>
      <c r="V36" s="611"/>
      <c r="W36" s="611"/>
      <c r="X36" s="611"/>
      <c r="Y36" s="612"/>
      <c r="Z36" s="613">
        <v>2.6</v>
      </c>
      <c r="AA36" s="613"/>
      <c r="AB36" s="613"/>
      <c r="AC36" s="613"/>
      <c r="AD36" s="614" t="s">
        <v>147</v>
      </c>
      <c r="AE36" s="614"/>
      <c r="AF36" s="614"/>
      <c r="AG36" s="614"/>
      <c r="AH36" s="614"/>
      <c r="AI36" s="614"/>
      <c r="AJ36" s="614"/>
      <c r="AK36" s="614"/>
      <c r="AL36" s="615" t="s">
        <v>147</v>
      </c>
      <c r="AM36" s="616"/>
      <c r="AN36" s="616"/>
      <c r="AO36" s="617"/>
      <c r="AP36" s="218"/>
      <c r="AQ36" s="672" t="s">
        <v>330</v>
      </c>
      <c r="AR36" s="673"/>
      <c r="AS36" s="673"/>
      <c r="AT36" s="673"/>
      <c r="AU36" s="673"/>
      <c r="AV36" s="673"/>
      <c r="AW36" s="673"/>
      <c r="AX36" s="673"/>
      <c r="AY36" s="674"/>
      <c r="AZ36" s="599">
        <v>310693</v>
      </c>
      <c r="BA36" s="600"/>
      <c r="BB36" s="600"/>
      <c r="BC36" s="600"/>
      <c r="BD36" s="600"/>
      <c r="BE36" s="600"/>
      <c r="BF36" s="675"/>
      <c r="BG36" s="596" t="s">
        <v>331</v>
      </c>
      <c r="BH36" s="597"/>
      <c r="BI36" s="597"/>
      <c r="BJ36" s="597"/>
      <c r="BK36" s="597"/>
      <c r="BL36" s="597"/>
      <c r="BM36" s="597"/>
      <c r="BN36" s="597"/>
      <c r="BO36" s="597"/>
      <c r="BP36" s="597"/>
      <c r="BQ36" s="597"/>
      <c r="BR36" s="597"/>
      <c r="BS36" s="597"/>
      <c r="BT36" s="597"/>
      <c r="BU36" s="598"/>
      <c r="BV36" s="599">
        <v>11203</v>
      </c>
      <c r="BW36" s="600"/>
      <c r="BX36" s="600"/>
      <c r="BY36" s="600"/>
      <c r="BZ36" s="600"/>
      <c r="CA36" s="600"/>
      <c r="CB36" s="675"/>
      <c r="CD36" s="607" t="s">
        <v>332</v>
      </c>
      <c r="CE36" s="608"/>
      <c r="CF36" s="608"/>
      <c r="CG36" s="608"/>
      <c r="CH36" s="608"/>
      <c r="CI36" s="608"/>
      <c r="CJ36" s="608"/>
      <c r="CK36" s="608"/>
      <c r="CL36" s="608"/>
      <c r="CM36" s="608"/>
      <c r="CN36" s="608"/>
      <c r="CO36" s="608"/>
      <c r="CP36" s="608"/>
      <c r="CQ36" s="609"/>
      <c r="CR36" s="610">
        <v>477643</v>
      </c>
      <c r="CS36" s="611"/>
      <c r="CT36" s="611"/>
      <c r="CU36" s="611"/>
      <c r="CV36" s="611"/>
      <c r="CW36" s="611"/>
      <c r="CX36" s="611"/>
      <c r="CY36" s="612"/>
      <c r="CZ36" s="615">
        <v>11.2</v>
      </c>
      <c r="DA36" s="642"/>
      <c r="DB36" s="642"/>
      <c r="DC36" s="645"/>
      <c r="DD36" s="619">
        <v>305412</v>
      </c>
      <c r="DE36" s="611"/>
      <c r="DF36" s="611"/>
      <c r="DG36" s="611"/>
      <c r="DH36" s="611"/>
      <c r="DI36" s="611"/>
      <c r="DJ36" s="611"/>
      <c r="DK36" s="612"/>
      <c r="DL36" s="619">
        <v>185076</v>
      </c>
      <c r="DM36" s="611"/>
      <c r="DN36" s="611"/>
      <c r="DO36" s="611"/>
      <c r="DP36" s="611"/>
      <c r="DQ36" s="611"/>
      <c r="DR36" s="611"/>
      <c r="DS36" s="611"/>
      <c r="DT36" s="611"/>
      <c r="DU36" s="611"/>
      <c r="DV36" s="612"/>
      <c r="DW36" s="615">
        <v>7.6</v>
      </c>
      <c r="DX36" s="642"/>
      <c r="DY36" s="642"/>
      <c r="DZ36" s="642"/>
      <c r="EA36" s="642"/>
      <c r="EB36" s="642"/>
      <c r="EC36" s="643"/>
    </row>
    <row r="37" spans="2:133" ht="11.25" customHeight="1" x14ac:dyDescent="0.15">
      <c r="B37" s="607" t="s">
        <v>333</v>
      </c>
      <c r="C37" s="608"/>
      <c r="D37" s="608"/>
      <c r="E37" s="608"/>
      <c r="F37" s="608"/>
      <c r="G37" s="608"/>
      <c r="H37" s="608"/>
      <c r="I37" s="608"/>
      <c r="J37" s="608"/>
      <c r="K37" s="608"/>
      <c r="L37" s="608"/>
      <c r="M37" s="608"/>
      <c r="N37" s="608"/>
      <c r="O37" s="608"/>
      <c r="P37" s="608"/>
      <c r="Q37" s="609"/>
      <c r="R37" s="610">
        <v>53142</v>
      </c>
      <c r="S37" s="611"/>
      <c r="T37" s="611"/>
      <c r="U37" s="611"/>
      <c r="V37" s="611"/>
      <c r="W37" s="611"/>
      <c r="X37" s="611"/>
      <c r="Y37" s="612"/>
      <c r="Z37" s="613">
        <v>1.2</v>
      </c>
      <c r="AA37" s="613"/>
      <c r="AB37" s="613"/>
      <c r="AC37" s="613"/>
      <c r="AD37" s="614">
        <v>6</v>
      </c>
      <c r="AE37" s="614"/>
      <c r="AF37" s="614"/>
      <c r="AG37" s="614"/>
      <c r="AH37" s="614"/>
      <c r="AI37" s="614"/>
      <c r="AJ37" s="614"/>
      <c r="AK37" s="614"/>
      <c r="AL37" s="615">
        <v>0</v>
      </c>
      <c r="AM37" s="616"/>
      <c r="AN37" s="616"/>
      <c r="AO37" s="617"/>
      <c r="AQ37" s="676" t="s">
        <v>334</v>
      </c>
      <c r="AR37" s="677"/>
      <c r="AS37" s="677"/>
      <c r="AT37" s="677"/>
      <c r="AU37" s="677"/>
      <c r="AV37" s="677"/>
      <c r="AW37" s="677"/>
      <c r="AX37" s="677"/>
      <c r="AY37" s="678"/>
      <c r="AZ37" s="610">
        <v>116751</v>
      </c>
      <c r="BA37" s="611"/>
      <c r="BB37" s="611"/>
      <c r="BC37" s="611"/>
      <c r="BD37" s="640"/>
      <c r="BE37" s="640"/>
      <c r="BF37" s="656"/>
      <c r="BG37" s="607" t="s">
        <v>335</v>
      </c>
      <c r="BH37" s="608"/>
      <c r="BI37" s="608"/>
      <c r="BJ37" s="608"/>
      <c r="BK37" s="608"/>
      <c r="BL37" s="608"/>
      <c r="BM37" s="608"/>
      <c r="BN37" s="608"/>
      <c r="BO37" s="608"/>
      <c r="BP37" s="608"/>
      <c r="BQ37" s="608"/>
      <c r="BR37" s="608"/>
      <c r="BS37" s="608"/>
      <c r="BT37" s="608"/>
      <c r="BU37" s="609"/>
      <c r="BV37" s="610">
        <v>11203</v>
      </c>
      <c r="BW37" s="611"/>
      <c r="BX37" s="611"/>
      <c r="BY37" s="611"/>
      <c r="BZ37" s="611"/>
      <c r="CA37" s="611"/>
      <c r="CB37" s="620"/>
      <c r="CD37" s="607" t="s">
        <v>336</v>
      </c>
      <c r="CE37" s="608"/>
      <c r="CF37" s="608"/>
      <c r="CG37" s="608"/>
      <c r="CH37" s="608"/>
      <c r="CI37" s="608"/>
      <c r="CJ37" s="608"/>
      <c r="CK37" s="608"/>
      <c r="CL37" s="608"/>
      <c r="CM37" s="608"/>
      <c r="CN37" s="608"/>
      <c r="CO37" s="608"/>
      <c r="CP37" s="608"/>
      <c r="CQ37" s="609"/>
      <c r="CR37" s="610">
        <v>135058</v>
      </c>
      <c r="CS37" s="640"/>
      <c r="CT37" s="640"/>
      <c r="CU37" s="640"/>
      <c r="CV37" s="640"/>
      <c r="CW37" s="640"/>
      <c r="CX37" s="640"/>
      <c r="CY37" s="641"/>
      <c r="CZ37" s="615">
        <v>3.2</v>
      </c>
      <c r="DA37" s="642"/>
      <c r="DB37" s="642"/>
      <c r="DC37" s="645"/>
      <c r="DD37" s="619">
        <v>122551</v>
      </c>
      <c r="DE37" s="640"/>
      <c r="DF37" s="640"/>
      <c r="DG37" s="640"/>
      <c r="DH37" s="640"/>
      <c r="DI37" s="640"/>
      <c r="DJ37" s="640"/>
      <c r="DK37" s="641"/>
      <c r="DL37" s="619">
        <v>122551</v>
      </c>
      <c r="DM37" s="640"/>
      <c r="DN37" s="640"/>
      <c r="DO37" s="640"/>
      <c r="DP37" s="640"/>
      <c r="DQ37" s="640"/>
      <c r="DR37" s="640"/>
      <c r="DS37" s="640"/>
      <c r="DT37" s="640"/>
      <c r="DU37" s="640"/>
      <c r="DV37" s="641"/>
      <c r="DW37" s="615">
        <v>5.0999999999999996</v>
      </c>
      <c r="DX37" s="642"/>
      <c r="DY37" s="642"/>
      <c r="DZ37" s="642"/>
      <c r="EA37" s="642"/>
      <c r="EB37" s="642"/>
      <c r="EC37" s="643"/>
    </row>
    <row r="38" spans="2:133" ht="11.25" customHeight="1" x14ac:dyDescent="0.15">
      <c r="B38" s="607" t="s">
        <v>337</v>
      </c>
      <c r="C38" s="608"/>
      <c r="D38" s="608"/>
      <c r="E38" s="608"/>
      <c r="F38" s="608"/>
      <c r="G38" s="608"/>
      <c r="H38" s="608"/>
      <c r="I38" s="608"/>
      <c r="J38" s="608"/>
      <c r="K38" s="608"/>
      <c r="L38" s="608"/>
      <c r="M38" s="608"/>
      <c r="N38" s="608"/>
      <c r="O38" s="608"/>
      <c r="P38" s="608"/>
      <c r="Q38" s="609"/>
      <c r="R38" s="610">
        <v>350300</v>
      </c>
      <c r="S38" s="611"/>
      <c r="T38" s="611"/>
      <c r="U38" s="611"/>
      <c r="V38" s="611"/>
      <c r="W38" s="611"/>
      <c r="X38" s="611"/>
      <c r="Y38" s="612"/>
      <c r="Z38" s="613">
        <v>8.1</v>
      </c>
      <c r="AA38" s="613"/>
      <c r="AB38" s="613"/>
      <c r="AC38" s="613"/>
      <c r="AD38" s="614" t="s">
        <v>147</v>
      </c>
      <c r="AE38" s="614"/>
      <c r="AF38" s="614"/>
      <c r="AG38" s="614"/>
      <c r="AH38" s="614"/>
      <c r="AI38" s="614"/>
      <c r="AJ38" s="614"/>
      <c r="AK38" s="614"/>
      <c r="AL38" s="615" t="s">
        <v>147</v>
      </c>
      <c r="AM38" s="616"/>
      <c r="AN38" s="616"/>
      <c r="AO38" s="617"/>
      <c r="AQ38" s="676" t="s">
        <v>338</v>
      </c>
      <c r="AR38" s="677"/>
      <c r="AS38" s="677"/>
      <c r="AT38" s="677"/>
      <c r="AU38" s="677"/>
      <c r="AV38" s="677"/>
      <c r="AW38" s="677"/>
      <c r="AX38" s="677"/>
      <c r="AY38" s="678"/>
      <c r="AZ38" s="610">
        <v>63000</v>
      </c>
      <c r="BA38" s="611"/>
      <c r="BB38" s="611"/>
      <c r="BC38" s="611"/>
      <c r="BD38" s="640"/>
      <c r="BE38" s="640"/>
      <c r="BF38" s="656"/>
      <c r="BG38" s="607" t="s">
        <v>339</v>
      </c>
      <c r="BH38" s="608"/>
      <c r="BI38" s="608"/>
      <c r="BJ38" s="608"/>
      <c r="BK38" s="608"/>
      <c r="BL38" s="608"/>
      <c r="BM38" s="608"/>
      <c r="BN38" s="608"/>
      <c r="BO38" s="608"/>
      <c r="BP38" s="608"/>
      <c r="BQ38" s="608"/>
      <c r="BR38" s="608"/>
      <c r="BS38" s="608"/>
      <c r="BT38" s="608"/>
      <c r="BU38" s="609"/>
      <c r="BV38" s="610">
        <v>413</v>
      </c>
      <c r="BW38" s="611"/>
      <c r="BX38" s="611"/>
      <c r="BY38" s="611"/>
      <c r="BZ38" s="611"/>
      <c r="CA38" s="611"/>
      <c r="CB38" s="620"/>
      <c r="CD38" s="607" t="s">
        <v>340</v>
      </c>
      <c r="CE38" s="608"/>
      <c r="CF38" s="608"/>
      <c r="CG38" s="608"/>
      <c r="CH38" s="608"/>
      <c r="CI38" s="608"/>
      <c r="CJ38" s="608"/>
      <c r="CK38" s="608"/>
      <c r="CL38" s="608"/>
      <c r="CM38" s="608"/>
      <c r="CN38" s="608"/>
      <c r="CO38" s="608"/>
      <c r="CP38" s="608"/>
      <c r="CQ38" s="609"/>
      <c r="CR38" s="610">
        <v>310693</v>
      </c>
      <c r="CS38" s="611"/>
      <c r="CT38" s="611"/>
      <c r="CU38" s="611"/>
      <c r="CV38" s="611"/>
      <c r="CW38" s="611"/>
      <c r="CX38" s="611"/>
      <c r="CY38" s="612"/>
      <c r="CZ38" s="615">
        <v>7.3</v>
      </c>
      <c r="DA38" s="642"/>
      <c r="DB38" s="642"/>
      <c r="DC38" s="645"/>
      <c r="DD38" s="619">
        <v>291657</v>
      </c>
      <c r="DE38" s="611"/>
      <c r="DF38" s="611"/>
      <c r="DG38" s="611"/>
      <c r="DH38" s="611"/>
      <c r="DI38" s="611"/>
      <c r="DJ38" s="611"/>
      <c r="DK38" s="612"/>
      <c r="DL38" s="619">
        <v>208271</v>
      </c>
      <c r="DM38" s="611"/>
      <c r="DN38" s="611"/>
      <c r="DO38" s="611"/>
      <c r="DP38" s="611"/>
      <c r="DQ38" s="611"/>
      <c r="DR38" s="611"/>
      <c r="DS38" s="611"/>
      <c r="DT38" s="611"/>
      <c r="DU38" s="611"/>
      <c r="DV38" s="612"/>
      <c r="DW38" s="615">
        <v>8.6</v>
      </c>
      <c r="DX38" s="642"/>
      <c r="DY38" s="642"/>
      <c r="DZ38" s="642"/>
      <c r="EA38" s="642"/>
      <c r="EB38" s="642"/>
      <c r="EC38" s="643"/>
    </row>
    <row r="39" spans="2:133" ht="11.25" customHeight="1" x14ac:dyDescent="0.15">
      <c r="B39" s="607" t="s">
        <v>341</v>
      </c>
      <c r="C39" s="608"/>
      <c r="D39" s="608"/>
      <c r="E39" s="608"/>
      <c r="F39" s="608"/>
      <c r="G39" s="608"/>
      <c r="H39" s="608"/>
      <c r="I39" s="608"/>
      <c r="J39" s="608"/>
      <c r="K39" s="608"/>
      <c r="L39" s="608"/>
      <c r="M39" s="608"/>
      <c r="N39" s="608"/>
      <c r="O39" s="608"/>
      <c r="P39" s="608"/>
      <c r="Q39" s="609"/>
      <c r="R39" s="610" t="s">
        <v>147</v>
      </c>
      <c r="S39" s="611"/>
      <c r="T39" s="611"/>
      <c r="U39" s="611"/>
      <c r="V39" s="611"/>
      <c r="W39" s="611"/>
      <c r="X39" s="611"/>
      <c r="Y39" s="612"/>
      <c r="Z39" s="613" t="s">
        <v>131</v>
      </c>
      <c r="AA39" s="613"/>
      <c r="AB39" s="613"/>
      <c r="AC39" s="613"/>
      <c r="AD39" s="614" t="s">
        <v>131</v>
      </c>
      <c r="AE39" s="614"/>
      <c r="AF39" s="614"/>
      <c r="AG39" s="614"/>
      <c r="AH39" s="614"/>
      <c r="AI39" s="614"/>
      <c r="AJ39" s="614"/>
      <c r="AK39" s="614"/>
      <c r="AL39" s="615" t="s">
        <v>131</v>
      </c>
      <c r="AM39" s="616"/>
      <c r="AN39" s="616"/>
      <c r="AO39" s="617"/>
      <c r="AQ39" s="676" t="s">
        <v>342</v>
      </c>
      <c r="AR39" s="677"/>
      <c r="AS39" s="677"/>
      <c r="AT39" s="677"/>
      <c r="AU39" s="677"/>
      <c r="AV39" s="677"/>
      <c r="AW39" s="677"/>
      <c r="AX39" s="677"/>
      <c r="AY39" s="678"/>
      <c r="AZ39" s="610" t="s">
        <v>147</v>
      </c>
      <c r="BA39" s="611"/>
      <c r="BB39" s="611"/>
      <c r="BC39" s="611"/>
      <c r="BD39" s="640"/>
      <c r="BE39" s="640"/>
      <c r="BF39" s="656"/>
      <c r="BG39" s="607" t="s">
        <v>343</v>
      </c>
      <c r="BH39" s="608"/>
      <c r="BI39" s="608"/>
      <c r="BJ39" s="608"/>
      <c r="BK39" s="608"/>
      <c r="BL39" s="608"/>
      <c r="BM39" s="608"/>
      <c r="BN39" s="608"/>
      <c r="BO39" s="608"/>
      <c r="BP39" s="608"/>
      <c r="BQ39" s="608"/>
      <c r="BR39" s="608"/>
      <c r="BS39" s="608"/>
      <c r="BT39" s="608"/>
      <c r="BU39" s="609"/>
      <c r="BV39" s="610">
        <v>666</v>
      </c>
      <c r="BW39" s="611"/>
      <c r="BX39" s="611"/>
      <c r="BY39" s="611"/>
      <c r="BZ39" s="611"/>
      <c r="CA39" s="611"/>
      <c r="CB39" s="620"/>
      <c r="CD39" s="607" t="s">
        <v>344</v>
      </c>
      <c r="CE39" s="608"/>
      <c r="CF39" s="608"/>
      <c r="CG39" s="608"/>
      <c r="CH39" s="608"/>
      <c r="CI39" s="608"/>
      <c r="CJ39" s="608"/>
      <c r="CK39" s="608"/>
      <c r="CL39" s="608"/>
      <c r="CM39" s="608"/>
      <c r="CN39" s="608"/>
      <c r="CO39" s="608"/>
      <c r="CP39" s="608"/>
      <c r="CQ39" s="609"/>
      <c r="CR39" s="610">
        <v>342708</v>
      </c>
      <c r="CS39" s="640"/>
      <c r="CT39" s="640"/>
      <c r="CU39" s="640"/>
      <c r="CV39" s="640"/>
      <c r="CW39" s="640"/>
      <c r="CX39" s="640"/>
      <c r="CY39" s="641"/>
      <c r="CZ39" s="615">
        <v>8</v>
      </c>
      <c r="DA39" s="642"/>
      <c r="DB39" s="642"/>
      <c r="DC39" s="645"/>
      <c r="DD39" s="619">
        <v>342248</v>
      </c>
      <c r="DE39" s="640"/>
      <c r="DF39" s="640"/>
      <c r="DG39" s="640"/>
      <c r="DH39" s="640"/>
      <c r="DI39" s="640"/>
      <c r="DJ39" s="640"/>
      <c r="DK39" s="641"/>
      <c r="DL39" s="619" t="s">
        <v>131</v>
      </c>
      <c r="DM39" s="640"/>
      <c r="DN39" s="640"/>
      <c r="DO39" s="640"/>
      <c r="DP39" s="640"/>
      <c r="DQ39" s="640"/>
      <c r="DR39" s="640"/>
      <c r="DS39" s="640"/>
      <c r="DT39" s="640"/>
      <c r="DU39" s="640"/>
      <c r="DV39" s="641"/>
      <c r="DW39" s="615" t="s">
        <v>147</v>
      </c>
      <c r="DX39" s="642"/>
      <c r="DY39" s="642"/>
      <c r="DZ39" s="642"/>
      <c r="EA39" s="642"/>
      <c r="EB39" s="642"/>
      <c r="EC39" s="643"/>
    </row>
    <row r="40" spans="2:133" ht="11.25" customHeight="1" x14ac:dyDescent="0.15">
      <c r="B40" s="607" t="s">
        <v>345</v>
      </c>
      <c r="C40" s="608"/>
      <c r="D40" s="608"/>
      <c r="E40" s="608"/>
      <c r="F40" s="608"/>
      <c r="G40" s="608"/>
      <c r="H40" s="608"/>
      <c r="I40" s="608"/>
      <c r="J40" s="608"/>
      <c r="K40" s="608"/>
      <c r="L40" s="608"/>
      <c r="M40" s="608"/>
      <c r="N40" s="608"/>
      <c r="O40" s="608"/>
      <c r="P40" s="608"/>
      <c r="Q40" s="609"/>
      <c r="R40" s="610">
        <v>19400</v>
      </c>
      <c r="S40" s="611"/>
      <c r="T40" s="611"/>
      <c r="U40" s="611"/>
      <c r="V40" s="611"/>
      <c r="W40" s="611"/>
      <c r="X40" s="611"/>
      <c r="Y40" s="612"/>
      <c r="Z40" s="613">
        <v>0.4</v>
      </c>
      <c r="AA40" s="613"/>
      <c r="AB40" s="613"/>
      <c r="AC40" s="613"/>
      <c r="AD40" s="614" t="s">
        <v>131</v>
      </c>
      <c r="AE40" s="614"/>
      <c r="AF40" s="614"/>
      <c r="AG40" s="614"/>
      <c r="AH40" s="614"/>
      <c r="AI40" s="614"/>
      <c r="AJ40" s="614"/>
      <c r="AK40" s="614"/>
      <c r="AL40" s="615" t="s">
        <v>147</v>
      </c>
      <c r="AM40" s="616"/>
      <c r="AN40" s="616"/>
      <c r="AO40" s="617"/>
      <c r="AQ40" s="676" t="s">
        <v>346</v>
      </c>
      <c r="AR40" s="677"/>
      <c r="AS40" s="677"/>
      <c r="AT40" s="677"/>
      <c r="AU40" s="677"/>
      <c r="AV40" s="677"/>
      <c r="AW40" s="677"/>
      <c r="AX40" s="677"/>
      <c r="AY40" s="678"/>
      <c r="AZ40" s="610" t="s">
        <v>147</v>
      </c>
      <c r="BA40" s="611"/>
      <c r="BB40" s="611"/>
      <c r="BC40" s="611"/>
      <c r="BD40" s="640"/>
      <c r="BE40" s="640"/>
      <c r="BF40" s="656"/>
      <c r="BG40" s="660" t="s">
        <v>347</v>
      </c>
      <c r="BH40" s="661"/>
      <c r="BI40" s="661"/>
      <c r="BJ40" s="661"/>
      <c r="BK40" s="661"/>
      <c r="BL40" s="214"/>
      <c r="BM40" s="608" t="s">
        <v>348</v>
      </c>
      <c r="BN40" s="608"/>
      <c r="BO40" s="608"/>
      <c r="BP40" s="608"/>
      <c r="BQ40" s="608"/>
      <c r="BR40" s="608"/>
      <c r="BS40" s="608"/>
      <c r="BT40" s="608"/>
      <c r="BU40" s="609"/>
      <c r="BV40" s="610">
        <v>84</v>
      </c>
      <c r="BW40" s="611"/>
      <c r="BX40" s="611"/>
      <c r="BY40" s="611"/>
      <c r="BZ40" s="611"/>
      <c r="CA40" s="611"/>
      <c r="CB40" s="620"/>
      <c r="CD40" s="607" t="s">
        <v>349</v>
      </c>
      <c r="CE40" s="608"/>
      <c r="CF40" s="608"/>
      <c r="CG40" s="608"/>
      <c r="CH40" s="608"/>
      <c r="CI40" s="608"/>
      <c r="CJ40" s="608"/>
      <c r="CK40" s="608"/>
      <c r="CL40" s="608"/>
      <c r="CM40" s="608"/>
      <c r="CN40" s="608"/>
      <c r="CO40" s="608"/>
      <c r="CP40" s="608"/>
      <c r="CQ40" s="609"/>
      <c r="CR40" s="610">
        <v>25000</v>
      </c>
      <c r="CS40" s="611"/>
      <c r="CT40" s="611"/>
      <c r="CU40" s="611"/>
      <c r="CV40" s="611"/>
      <c r="CW40" s="611"/>
      <c r="CX40" s="611"/>
      <c r="CY40" s="612"/>
      <c r="CZ40" s="615">
        <v>0.6</v>
      </c>
      <c r="DA40" s="642"/>
      <c r="DB40" s="642"/>
      <c r="DC40" s="645"/>
      <c r="DD40" s="619" t="s">
        <v>147</v>
      </c>
      <c r="DE40" s="611"/>
      <c r="DF40" s="611"/>
      <c r="DG40" s="611"/>
      <c r="DH40" s="611"/>
      <c r="DI40" s="611"/>
      <c r="DJ40" s="611"/>
      <c r="DK40" s="612"/>
      <c r="DL40" s="619" t="s">
        <v>131</v>
      </c>
      <c r="DM40" s="611"/>
      <c r="DN40" s="611"/>
      <c r="DO40" s="611"/>
      <c r="DP40" s="611"/>
      <c r="DQ40" s="611"/>
      <c r="DR40" s="611"/>
      <c r="DS40" s="611"/>
      <c r="DT40" s="611"/>
      <c r="DU40" s="611"/>
      <c r="DV40" s="612"/>
      <c r="DW40" s="615" t="s">
        <v>147</v>
      </c>
      <c r="DX40" s="642"/>
      <c r="DY40" s="642"/>
      <c r="DZ40" s="642"/>
      <c r="EA40" s="642"/>
      <c r="EB40" s="642"/>
      <c r="EC40" s="643"/>
    </row>
    <row r="41" spans="2:133" ht="11.25" customHeight="1" x14ac:dyDescent="0.15">
      <c r="B41" s="631" t="s">
        <v>350</v>
      </c>
      <c r="C41" s="632"/>
      <c r="D41" s="632"/>
      <c r="E41" s="632"/>
      <c r="F41" s="632"/>
      <c r="G41" s="632"/>
      <c r="H41" s="632"/>
      <c r="I41" s="632"/>
      <c r="J41" s="632"/>
      <c r="K41" s="632"/>
      <c r="L41" s="632"/>
      <c r="M41" s="632"/>
      <c r="N41" s="632"/>
      <c r="O41" s="632"/>
      <c r="P41" s="632"/>
      <c r="Q41" s="633"/>
      <c r="R41" s="685">
        <v>4351444</v>
      </c>
      <c r="S41" s="686"/>
      <c r="T41" s="686"/>
      <c r="U41" s="686"/>
      <c r="V41" s="686"/>
      <c r="W41" s="686"/>
      <c r="X41" s="686"/>
      <c r="Y41" s="687"/>
      <c r="Z41" s="688">
        <v>100</v>
      </c>
      <c r="AA41" s="688"/>
      <c r="AB41" s="688"/>
      <c r="AC41" s="688"/>
      <c r="AD41" s="689">
        <v>2405713</v>
      </c>
      <c r="AE41" s="689"/>
      <c r="AF41" s="689"/>
      <c r="AG41" s="689"/>
      <c r="AH41" s="689"/>
      <c r="AI41" s="689"/>
      <c r="AJ41" s="689"/>
      <c r="AK41" s="689"/>
      <c r="AL41" s="690">
        <v>100</v>
      </c>
      <c r="AM41" s="670"/>
      <c r="AN41" s="670"/>
      <c r="AO41" s="691"/>
      <c r="AQ41" s="676" t="s">
        <v>351</v>
      </c>
      <c r="AR41" s="677"/>
      <c r="AS41" s="677"/>
      <c r="AT41" s="677"/>
      <c r="AU41" s="677"/>
      <c r="AV41" s="677"/>
      <c r="AW41" s="677"/>
      <c r="AX41" s="677"/>
      <c r="AY41" s="678"/>
      <c r="AZ41" s="610">
        <v>20346</v>
      </c>
      <c r="BA41" s="611"/>
      <c r="BB41" s="611"/>
      <c r="BC41" s="611"/>
      <c r="BD41" s="640"/>
      <c r="BE41" s="640"/>
      <c r="BF41" s="656"/>
      <c r="BG41" s="660"/>
      <c r="BH41" s="661"/>
      <c r="BI41" s="661"/>
      <c r="BJ41" s="661"/>
      <c r="BK41" s="661"/>
      <c r="BL41" s="214"/>
      <c r="BM41" s="608" t="s">
        <v>352</v>
      </c>
      <c r="BN41" s="608"/>
      <c r="BO41" s="608"/>
      <c r="BP41" s="608"/>
      <c r="BQ41" s="608"/>
      <c r="BR41" s="608"/>
      <c r="BS41" s="608"/>
      <c r="BT41" s="608"/>
      <c r="BU41" s="609"/>
      <c r="BV41" s="610" t="s">
        <v>353</v>
      </c>
      <c r="BW41" s="611"/>
      <c r="BX41" s="611"/>
      <c r="BY41" s="611"/>
      <c r="BZ41" s="611"/>
      <c r="CA41" s="611"/>
      <c r="CB41" s="620"/>
      <c r="CD41" s="607" t="s">
        <v>354</v>
      </c>
      <c r="CE41" s="608"/>
      <c r="CF41" s="608"/>
      <c r="CG41" s="608"/>
      <c r="CH41" s="608"/>
      <c r="CI41" s="608"/>
      <c r="CJ41" s="608"/>
      <c r="CK41" s="608"/>
      <c r="CL41" s="608"/>
      <c r="CM41" s="608"/>
      <c r="CN41" s="608"/>
      <c r="CO41" s="608"/>
      <c r="CP41" s="608"/>
      <c r="CQ41" s="609"/>
      <c r="CR41" s="610" t="s">
        <v>131</v>
      </c>
      <c r="CS41" s="640"/>
      <c r="CT41" s="640"/>
      <c r="CU41" s="640"/>
      <c r="CV41" s="640"/>
      <c r="CW41" s="640"/>
      <c r="CX41" s="640"/>
      <c r="CY41" s="641"/>
      <c r="CZ41" s="615" t="s">
        <v>131</v>
      </c>
      <c r="DA41" s="642"/>
      <c r="DB41" s="642"/>
      <c r="DC41" s="645"/>
      <c r="DD41" s="619" t="s">
        <v>353</v>
      </c>
      <c r="DE41" s="640"/>
      <c r="DF41" s="640"/>
      <c r="DG41" s="640"/>
      <c r="DH41" s="640"/>
      <c r="DI41" s="640"/>
      <c r="DJ41" s="640"/>
      <c r="DK41" s="641"/>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355</v>
      </c>
      <c r="AR42" s="693"/>
      <c r="AS42" s="693"/>
      <c r="AT42" s="693"/>
      <c r="AU42" s="693"/>
      <c r="AV42" s="693"/>
      <c r="AW42" s="693"/>
      <c r="AX42" s="693"/>
      <c r="AY42" s="694"/>
      <c r="AZ42" s="685">
        <v>110596</v>
      </c>
      <c r="BA42" s="686"/>
      <c r="BB42" s="686"/>
      <c r="BC42" s="686"/>
      <c r="BD42" s="669"/>
      <c r="BE42" s="669"/>
      <c r="BF42" s="671"/>
      <c r="BG42" s="662"/>
      <c r="BH42" s="663"/>
      <c r="BI42" s="663"/>
      <c r="BJ42" s="663"/>
      <c r="BK42" s="663"/>
      <c r="BL42" s="215"/>
      <c r="BM42" s="632" t="s">
        <v>356</v>
      </c>
      <c r="BN42" s="632"/>
      <c r="BO42" s="632"/>
      <c r="BP42" s="632"/>
      <c r="BQ42" s="632"/>
      <c r="BR42" s="632"/>
      <c r="BS42" s="632"/>
      <c r="BT42" s="632"/>
      <c r="BU42" s="633"/>
      <c r="BV42" s="685">
        <v>437</v>
      </c>
      <c r="BW42" s="686"/>
      <c r="BX42" s="686"/>
      <c r="BY42" s="686"/>
      <c r="BZ42" s="686"/>
      <c r="CA42" s="686"/>
      <c r="CB42" s="695"/>
      <c r="CD42" s="607" t="s">
        <v>357</v>
      </c>
      <c r="CE42" s="608"/>
      <c r="CF42" s="608"/>
      <c r="CG42" s="608"/>
      <c r="CH42" s="608"/>
      <c r="CI42" s="608"/>
      <c r="CJ42" s="608"/>
      <c r="CK42" s="608"/>
      <c r="CL42" s="608"/>
      <c r="CM42" s="608"/>
      <c r="CN42" s="608"/>
      <c r="CO42" s="608"/>
      <c r="CP42" s="608"/>
      <c r="CQ42" s="609"/>
      <c r="CR42" s="610">
        <v>500833</v>
      </c>
      <c r="CS42" s="640"/>
      <c r="CT42" s="640"/>
      <c r="CU42" s="640"/>
      <c r="CV42" s="640"/>
      <c r="CW42" s="640"/>
      <c r="CX42" s="640"/>
      <c r="CY42" s="641"/>
      <c r="CZ42" s="615">
        <v>11.7</v>
      </c>
      <c r="DA42" s="642"/>
      <c r="DB42" s="642"/>
      <c r="DC42" s="645"/>
      <c r="DD42" s="619">
        <v>132386</v>
      </c>
      <c r="DE42" s="640"/>
      <c r="DF42" s="640"/>
      <c r="DG42" s="640"/>
      <c r="DH42" s="640"/>
      <c r="DI42" s="640"/>
      <c r="DJ42" s="640"/>
      <c r="DK42" s="641"/>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358</v>
      </c>
      <c r="CD43" s="607" t="s">
        <v>359</v>
      </c>
      <c r="CE43" s="608"/>
      <c r="CF43" s="608"/>
      <c r="CG43" s="608"/>
      <c r="CH43" s="608"/>
      <c r="CI43" s="608"/>
      <c r="CJ43" s="608"/>
      <c r="CK43" s="608"/>
      <c r="CL43" s="608"/>
      <c r="CM43" s="608"/>
      <c r="CN43" s="608"/>
      <c r="CO43" s="608"/>
      <c r="CP43" s="608"/>
      <c r="CQ43" s="609"/>
      <c r="CR43" s="610">
        <v>13641</v>
      </c>
      <c r="CS43" s="640"/>
      <c r="CT43" s="640"/>
      <c r="CU43" s="640"/>
      <c r="CV43" s="640"/>
      <c r="CW43" s="640"/>
      <c r="CX43" s="640"/>
      <c r="CY43" s="641"/>
      <c r="CZ43" s="615">
        <v>0.3</v>
      </c>
      <c r="DA43" s="642"/>
      <c r="DB43" s="642"/>
      <c r="DC43" s="645"/>
      <c r="DD43" s="619">
        <v>13641</v>
      </c>
      <c r="DE43" s="640"/>
      <c r="DF43" s="640"/>
      <c r="DG43" s="640"/>
      <c r="DH43" s="640"/>
      <c r="DI43" s="640"/>
      <c r="DJ43" s="640"/>
      <c r="DK43" s="641"/>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360</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306</v>
      </c>
      <c r="CE44" s="649"/>
      <c r="CF44" s="607" t="s">
        <v>361</v>
      </c>
      <c r="CG44" s="608"/>
      <c r="CH44" s="608"/>
      <c r="CI44" s="608"/>
      <c r="CJ44" s="608"/>
      <c r="CK44" s="608"/>
      <c r="CL44" s="608"/>
      <c r="CM44" s="608"/>
      <c r="CN44" s="608"/>
      <c r="CO44" s="608"/>
      <c r="CP44" s="608"/>
      <c r="CQ44" s="609"/>
      <c r="CR44" s="610">
        <v>478950</v>
      </c>
      <c r="CS44" s="611"/>
      <c r="CT44" s="611"/>
      <c r="CU44" s="611"/>
      <c r="CV44" s="611"/>
      <c r="CW44" s="611"/>
      <c r="CX44" s="611"/>
      <c r="CY44" s="612"/>
      <c r="CZ44" s="615">
        <v>11.2</v>
      </c>
      <c r="DA44" s="616"/>
      <c r="DB44" s="616"/>
      <c r="DC44" s="622"/>
      <c r="DD44" s="619">
        <v>115597</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362</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363</v>
      </c>
      <c r="CG45" s="608"/>
      <c r="CH45" s="608"/>
      <c r="CI45" s="608"/>
      <c r="CJ45" s="608"/>
      <c r="CK45" s="608"/>
      <c r="CL45" s="608"/>
      <c r="CM45" s="608"/>
      <c r="CN45" s="608"/>
      <c r="CO45" s="608"/>
      <c r="CP45" s="608"/>
      <c r="CQ45" s="609"/>
      <c r="CR45" s="610">
        <v>126802</v>
      </c>
      <c r="CS45" s="640"/>
      <c r="CT45" s="640"/>
      <c r="CU45" s="640"/>
      <c r="CV45" s="640"/>
      <c r="CW45" s="640"/>
      <c r="CX45" s="640"/>
      <c r="CY45" s="641"/>
      <c r="CZ45" s="615">
        <v>3</v>
      </c>
      <c r="DA45" s="642"/>
      <c r="DB45" s="642"/>
      <c r="DC45" s="645"/>
      <c r="DD45" s="619">
        <v>5917</v>
      </c>
      <c r="DE45" s="640"/>
      <c r="DF45" s="640"/>
      <c r="DG45" s="640"/>
      <c r="DH45" s="640"/>
      <c r="DI45" s="640"/>
      <c r="DJ45" s="640"/>
      <c r="DK45" s="641"/>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364</v>
      </c>
      <c r="CG46" s="608"/>
      <c r="CH46" s="608"/>
      <c r="CI46" s="608"/>
      <c r="CJ46" s="608"/>
      <c r="CK46" s="608"/>
      <c r="CL46" s="608"/>
      <c r="CM46" s="608"/>
      <c r="CN46" s="608"/>
      <c r="CO46" s="608"/>
      <c r="CP46" s="608"/>
      <c r="CQ46" s="609"/>
      <c r="CR46" s="610">
        <v>319721</v>
      </c>
      <c r="CS46" s="611"/>
      <c r="CT46" s="611"/>
      <c r="CU46" s="611"/>
      <c r="CV46" s="611"/>
      <c r="CW46" s="611"/>
      <c r="CX46" s="611"/>
      <c r="CY46" s="612"/>
      <c r="CZ46" s="615">
        <v>7.5</v>
      </c>
      <c r="DA46" s="616"/>
      <c r="DB46" s="616"/>
      <c r="DC46" s="622"/>
      <c r="DD46" s="619">
        <v>105553</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365</v>
      </c>
      <c r="CG47" s="608"/>
      <c r="CH47" s="608"/>
      <c r="CI47" s="608"/>
      <c r="CJ47" s="608"/>
      <c r="CK47" s="608"/>
      <c r="CL47" s="608"/>
      <c r="CM47" s="608"/>
      <c r="CN47" s="608"/>
      <c r="CO47" s="608"/>
      <c r="CP47" s="608"/>
      <c r="CQ47" s="609"/>
      <c r="CR47" s="610">
        <v>21883</v>
      </c>
      <c r="CS47" s="640"/>
      <c r="CT47" s="640"/>
      <c r="CU47" s="640"/>
      <c r="CV47" s="640"/>
      <c r="CW47" s="640"/>
      <c r="CX47" s="640"/>
      <c r="CY47" s="641"/>
      <c r="CZ47" s="615">
        <v>0.5</v>
      </c>
      <c r="DA47" s="642"/>
      <c r="DB47" s="642"/>
      <c r="DC47" s="645"/>
      <c r="DD47" s="619">
        <v>16789</v>
      </c>
      <c r="DE47" s="640"/>
      <c r="DF47" s="640"/>
      <c r="DG47" s="640"/>
      <c r="DH47" s="640"/>
      <c r="DI47" s="640"/>
      <c r="DJ47" s="640"/>
      <c r="DK47" s="641"/>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366</v>
      </c>
      <c r="CG48" s="608"/>
      <c r="CH48" s="608"/>
      <c r="CI48" s="608"/>
      <c r="CJ48" s="608"/>
      <c r="CK48" s="608"/>
      <c r="CL48" s="608"/>
      <c r="CM48" s="608"/>
      <c r="CN48" s="608"/>
      <c r="CO48" s="608"/>
      <c r="CP48" s="608"/>
      <c r="CQ48" s="609"/>
      <c r="CR48" s="610" t="s">
        <v>131</v>
      </c>
      <c r="CS48" s="611"/>
      <c r="CT48" s="611"/>
      <c r="CU48" s="611"/>
      <c r="CV48" s="611"/>
      <c r="CW48" s="611"/>
      <c r="CX48" s="611"/>
      <c r="CY48" s="612"/>
      <c r="CZ48" s="615" t="s">
        <v>353</v>
      </c>
      <c r="DA48" s="616"/>
      <c r="DB48" s="616"/>
      <c r="DC48" s="622"/>
      <c r="DD48" s="619" t="s">
        <v>131</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367</v>
      </c>
      <c r="CE49" s="632"/>
      <c r="CF49" s="632"/>
      <c r="CG49" s="632"/>
      <c r="CH49" s="632"/>
      <c r="CI49" s="632"/>
      <c r="CJ49" s="632"/>
      <c r="CK49" s="632"/>
      <c r="CL49" s="632"/>
      <c r="CM49" s="632"/>
      <c r="CN49" s="632"/>
      <c r="CO49" s="632"/>
      <c r="CP49" s="632"/>
      <c r="CQ49" s="633"/>
      <c r="CR49" s="685">
        <v>4265899</v>
      </c>
      <c r="CS49" s="669"/>
      <c r="CT49" s="669"/>
      <c r="CU49" s="669"/>
      <c r="CV49" s="669"/>
      <c r="CW49" s="669"/>
      <c r="CX49" s="669"/>
      <c r="CY49" s="698"/>
      <c r="CZ49" s="690">
        <v>100</v>
      </c>
      <c r="DA49" s="699"/>
      <c r="DB49" s="699"/>
      <c r="DC49" s="700"/>
      <c r="DD49" s="701">
        <v>3082572</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LWYNj9A657QTBZWZOeXyNPhmLd+m9jpM5qJiFjX66/3lALi4hbzIvAZl+97pB8kg6IVQRolMPEMR39tlSxMm5A==" saltValue="UsRShnKnFG+muDM8vPtMM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368</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369</v>
      </c>
      <c r="DK2" s="710"/>
      <c r="DL2" s="710"/>
      <c r="DM2" s="710"/>
      <c r="DN2" s="710"/>
      <c r="DO2" s="711"/>
      <c r="DP2" s="222"/>
      <c r="DQ2" s="709" t="s">
        <v>370</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12" t="s">
        <v>371</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372</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x14ac:dyDescent="0.15">
      <c r="A5" s="714" t="s">
        <v>373</v>
      </c>
      <c r="B5" s="715"/>
      <c r="C5" s="715"/>
      <c r="D5" s="715"/>
      <c r="E5" s="715"/>
      <c r="F5" s="715"/>
      <c r="G5" s="715"/>
      <c r="H5" s="715"/>
      <c r="I5" s="715"/>
      <c r="J5" s="715"/>
      <c r="K5" s="715"/>
      <c r="L5" s="715"/>
      <c r="M5" s="715"/>
      <c r="N5" s="715"/>
      <c r="O5" s="715"/>
      <c r="P5" s="716"/>
      <c r="Q5" s="720" t="s">
        <v>374</v>
      </c>
      <c r="R5" s="721"/>
      <c r="S5" s="721"/>
      <c r="T5" s="721"/>
      <c r="U5" s="722"/>
      <c r="V5" s="720" t="s">
        <v>375</v>
      </c>
      <c r="W5" s="721"/>
      <c r="X5" s="721"/>
      <c r="Y5" s="721"/>
      <c r="Z5" s="722"/>
      <c r="AA5" s="720" t="s">
        <v>376</v>
      </c>
      <c r="AB5" s="721"/>
      <c r="AC5" s="721"/>
      <c r="AD5" s="721"/>
      <c r="AE5" s="721"/>
      <c r="AF5" s="726" t="s">
        <v>377</v>
      </c>
      <c r="AG5" s="721"/>
      <c r="AH5" s="721"/>
      <c r="AI5" s="721"/>
      <c r="AJ5" s="727"/>
      <c r="AK5" s="721" t="s">
        <v>378</v>
      </c>
      <c r="AL5" s="721"/>
      <c r="AM5" s="721"/>
      <c r="AN5" s="721"/>
      <c r="AO5" s="722"/>
      <c r="AP5" s="720" t="s">
        <v>379</v>
      </c>
      <c r="AQ5" s="721"/>
      <c r="AR5" s="721"/>
      <c r="AS5" s="721"/>
      <c r="AT5" s="722"/>
      <c r="AU5" s="720" t="s">
        <v>380</v>
      </c>
      <c r="AV5" s="721"/>
      <c r="AW5" s="721"/>
      <c r="AX5" s="721"/>
      <c r="AY5" s="727"/>
      <c r="AZ5" s="226"/>
      <c r="BA5" s="226"/>
      <c r="BB5" s="226"/>
      <c r="BC5" s="226"/>
      <c r="BD5" s="226"/>
      <c r="BE5" s="227"/>
      <c r="BF5" s="227"/>
      <c r="BG5" s="227"/>
      <c r="BH5" s="227"/>
      <c r="BI5" s="227"/>
      <c r="BJ5" s="227"/>
      <c r="BK5" s="227"/>
      <c r="BL5" s="227"/>
      <c r="BM5" s="227"/>
      <c r="BN5" s="227"/>
      <c r="BO5" s="227"/>
      <c r="BP5" s="227"/>
      <c r="BQ5" s="714" t="s">
        <v>381</v>
      </c>
      <c r="BR5" s="715"/>
      <c r="BS5" s="715"/>
      <c r="BT5" s="715"/>
      <c r="BU5" s="715"/>
      <c r="BV5" s="715"/>
      <c r="BW5" s="715"/>
      <c r="BX5" s="715"/>
      <c r="BY5" s="715"/>
      <c r="BZ5" s="715"/>
      <c r="CA5" s="715"/>
      <c r="CB5" s="715"/>
      <c r="CC5" s="715"/>
      <c r="CD5" s="715"/>
      <c r="CE5" s="715"/>
      <c r="CF5" s="715"/>
      <c r="CG5" s="716"/>
      <c r="CH5" s="720" t="s">
        <v>382</v>
      </c>
      <c r="CI5" s="721"/>
      <c r="CJ5" s="721"/>
      <c r="CK5" s="721"/>
      <c r="CL5" s="722"/>
      <c r="CM5" s="720" t="s">
        <v>383</v>
      </c>
      <c r="CN5" s="721"/>
      <c r="CO5" s="721"/>
      <c r="CP5" s="721"/>
      <c r="CQ5" s="722"/>
      <c r="CR5" s="720" t="s">
        <v>384</v>
      </c>
      <c r="CS5" s="721"/>
      <c r="CT5" s="721"/>
      <c r="CU5" s="721"/>
      <c r="CV5" s="722"/>
      <c r="CW5" s="720" t="s">
        <v>385</v>
      </c>
      <c r="CX5" s="721"/>
      <c r="CY5" s="721"/>
      <c r="CZ5" s="721"/>
      <c r="DA5" s="722"/>
      <c r="DB5" s="720" t="s">
        <v>386</v>
      </c>
      <c r="DC5" s="721"/>
      <c r="DD5" s="721"/>
      <c r="DE5" s="721"/>
      <c r="DF5" s="722"/>
      <c r="DG5" s="750" t="s">
        <v>387</v>
      </c>
      <c r="DH5" s="751"/>
      <c r="DI5" s="751"/>
      <c r="DJ5" s="751"/>
      <c r="DK5" s="752"/>
      <c r="DL5" s="750" t="s">
        <v>388</v>
      </c>
      <c r="DM5" s="751"/>
      <c r="DN5" s="751"/>
      <c r="DO5" s="751"/>
      <c r="DP5" s="752"/>
      <c r="DQ5" s="720" t="s">
        <v>389</v>
      </c>
      <c r="DR5" s="721"/>
      <c r="DS5" s="721"/>
      <c r="DT5" s="721"/>
      <c r="DU5" s="722"/>
      <c r="DV5" s="720" t="s">
        <v>380</v>
      </c>
      <c r="DW5" s="721"/>
      <c r="DX5" s="721"/>
      <c r="DY5" s="721"/>
      <c r="DZ5" s="727"/>
      <c r="EA5" s="229"/>
    </row>
    <row r="6" spans="1:131" s="230"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x14ac:dyDescent="0.15">
      <c r="A7" s="231">
        <v>1</v>
      </c>
      <c r="B7" s="736" t="s">
        <v>390</v>
      </c>
      <c r="C7" s="737"/>
      <c r="D7" s="737"/>
      <c r="E7" s="737"/>
      <c r="F7" s="737"/>
      <c r="G7" s="737"/>
      <c r="H7" s="737"/>
      <c r="I7" s="737"/>
      <c r="J7" s="737"/>
      <c r="K7" s="737"/>
      <c r="L7" s="737"/>
      <c r="M7" s="737"/>
      <c r="N7" s="737"/>
      <c r="O7" s="737"/>
      <c r="P7" s="738"/>
      <c r="Q7" s="739">
        <v>4192</v>
      </c>
      <c r="R7" s="740"/>
      <c r="S7" s="740"/>
      <c r="T7" s="740"/>
      <c r="U7" s="740"/>
      <c r="V7" s="740">
        <v>4109</v>
      </c>
      <c r="W7" s="740"/>
      <c r="X7" s="740"/>
      <c r="Y7" s="740"/>
      <c r="Z7" s="740"/>
      <c r="AA7" s="740">
        <v>83</v>
      </c>
      <c r="AB7" s="740"/>
      <c r="AC7" s="740"/>
      <c r="AD7" s="740"/>
      <c r="AE7" s="741"/>
      <c r="AF7" s="742">
        <v>56</v>
      </c>
      <c r="AG7" s="743"/>
      <c r="AH7" s="743"/>
      <c r="AI7" s="743"/>
      <c r="AJ7" s="744"/>
      <c r="AK7" s="745">
        <v>123</v>
      </c>
      <c r="AL7" s="746"/>
      <c r="AM7" s="746"/>
      <c r="AN7" s="746"/>
      <c r="AO7" s="746"/>
      <c r="AP7" s="746">
        <v>4303</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t="s">
        <v>581</v>
      </c>
      <c r="BT7" s="734"/>
      <c r="BU7" s="734"/>
      <c r="BV7" s="734"/>
      <c r="BW7" s="734"/>
      <c r="BX7" s="734"/>
      <c r="BY7" s="734"/>
      <c r="BZ7" s="734"/>
      <c r="CA7" s="734"/>
      <c r="CB7" s="734"/>
      <c r="CC7" s="734"/>
      <c r="CD7" s="734"/>
      <c r="CE7" s="734"/>
      <c r="CF7" s="734"/>
      <c r="CG7" s="749"/>
      <c r="CH7" s="730">
        <v>-2</v>
      </c>
      <c r="CI7" s="731"/>
      <c r="CJ7" s="731"/>
      <c r="CK7" s="731"/>
      <c r="CL7" s="732"/>
      <c r="CM7" s="730">
        <v>23</v>
      </c>
      <c r="CN7" s="731"/>
      <c r="CO7" s="731"/>
      <c r="CP7" s="731"/>
      <c r="CQ7" s="732"/>
      <c r="CR7" s="730">
        <v>13</v>
      </c>
      <c r="CS7" s="731"/>
      <c r="CT7" s="731"/>
      <c r="CU7" s="731"/>
      <c r="CV7" s="732"/>
      <c r="CW7" s="730">
        <v>2</v>
      </c>
      <c r="CX7" s="731"/>
      <c r="CY7" s="731"/>
      <c r="CZ7" s="731"/>
      <c r="DA7" s="732"/>
      <c r="DB7" s="730" t="s">
        <v>510</v>
      </c>
      <c r="DC7" s="731"/>
      <c r="DD7" s="731"/>
      <c r="DE7" s="731"/>
      <c r="DF7" s="732"/>
      <c r="DG7" s="730" t="s">
        <v>510</v>
      </c>
      <c r="DH7" s="731"/>
      <c r="DI7" s="731"/>
      <c r="DJ7" s="731"/>
      <c r="DK7" s="732"/>
      <c r="DL7" s="730" t="s">
        <v>510</v>
      </c>
      <c r="DM7" s="731"/>
      <c r="DN7" s="731"/>
      <c r="DO7" s="731"/>
      <c r="DP7" s="732"/>
      <c r="DQ7" s="730" t="s">
        <v>510</v>
      </c>
      <c r="DR7" s="731"/>
      <c r="DS7" s="731"/>
      <c r="DT7" s="731"/>
      <c r="DU7" s="732"/>
      <c r="DV7" s="733"/>
      <c r="DW7" s="734"/>
      <c r="DX7" s="734"/>
      <c r="DY7" s="734"/>
      <c r="DZ7" s="735"/>
      <c r="EA7" s="229"/>
    </row>
    <row r="8" spans="1:131" s="230" customFormat="1" ht="26.25" customHeight="1" x14ac:dyDescent="0.15">
      <c r="A8" s="233">
        <v>2</v>
      </c>
      <c r="B8" s="767" t="s">
        <v>391</v>
      </c>
      <c r="C8" s="768"/>
      <c r="D8" s="768"/>
      <c r="E8" s="768"/>
      <c r="F8" s="768"/>
      <c r="G8" s="768"/>
      <c r="H8" s="768"/>
      <c r="I8" s="768"/>
      <c r="J8" s="768"/>
      <c r="K8" s="768"/>
      <c r="L8" s="768"/>
      <c r="M8" s="768"/>
      <c r="N8" s="768"/>
      <c r="O8" s="768"/>
      <c r="P8" s="769"/>
      <c r="Q8" s="770">
        <v>211</v>
      </c>
      <c r="R8" s="771"/>
      <c r="S8" s="771"/>
      <c r="T8" s="771"/>
      <c r="U8" s="771"/>
      <c r="V8" s="771">
        <v>208</v>
      </c>
      <c r="W8" s="771"/>
      <c r="X8" s="771"/>
      <c r="Y8" s="771"/>
      <c r="Z8" s="771"/>
      <c r="AA8" s="771">
        <v>3</v>
      </c>
      <c r="AB8" s="771"/>
      <c r="AC8" s="771"/>
      <c r="AD8" s="771"/>
      <c r="AE8" s="772"/>
      <c r="AF8" s="773">
        <v>3</v>
      </c>
      <c r="AG8" s="774"/>
      <c r="AH8" s="774"/>
      <c r="AI8" s="774"/>
      <c r="AJ8" s="775"/>
      <c r="AK8" s="756">
        <v>51</v>
      </c>
      <c r="AL8" s="757"/>
      <c r="AM8" s="757"/>
      <c r="AN8" s="757"/>
      <c r="AO8" s="757"/>
      <c r="AP8" s="757">
        <v>51</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t="s">
        <v>582</v>
      </c>
      <c r="BT8" s="761"/>
      <c r="BU8" s="761"/>
      <c r="BV8" s="761"/>
      <c r="BW8" s="761"/>
      <c r="BX8" s="761"/>
      <c r="BY8" s="761"/>
      <c r="BZ8" s="761"/>
      <c r="CA8" s="761"/>
      <c r="CB8" s="761"/>
      <c r="CC8" s="761"/>
      <c r="CD8" s="761"/>
      <c r="CE8" s="761"/>
      <c r="CF8" s="761"/>
      <c r="CG8" s="762"/>
      <c r="CH8" s="763">
        <v>-5</v>
      </c>
      <c r="CI8" s="764"/>
      <c r="CJ8" s="764"/>
      <c r="CK8" s="764"/>
      <c r="CL8" s="765"/>
      <c r="CM8" s="763">
        <v>73</v>
      </c>
      <c r="CN8" s="764"/>
      <c r="CO8" s="764"/>
      <c r="CP8" s="764"/>
      <c r="CQ8" s="765"/>
      <c r="CR8" s="763">
        <v>41</v>
      </c>
      <c r="CS8" s="764"/>
      <c r="CT8" s="764"/>
      <c r="CU8" s="764"/>
      <c r="CV8" s="765"/>
      <c r="CW8" s="763" t="s">
        <v>510</v>
      </c>
      <c r="CX8" s="764"/>
      <c r="CY8" s="764"/>
      <c r="CZ8" s="764"/>
      <c r="DA8" s="765"/>
      <c r="DB8" s="763">
        <v>44</v>
      </c>
      <c r="DC8" s="764"/>
      <c r="DD8" s="764"/>
      <c r="DE8" s="764"/>
      <c r="DF8" s="765"/>
      <c r="DG8" s="763" t="s">
        <v>510</v>
      </c>
      <c r="DH8" s="764"/>
      <c r="DI8" s="764"/>
      <c r="DJ8" s="764"/>
      <c r="DK8" s="765"/>
      <c r="DL8" s="763" t="s">
        <v>510</v>
      </c>
      <c r="DM8" s="764"/>
      <c r="DN8" s="764"/>
      <c r="DO8" s="764"/>
      <c r="DP8" s="765"/>
      <c r="DQ8" s="763" t="s">
        <v>510</v>
      </c>
      <c r="DR8" s="764"/>
      <c r="DS8" s="764"/>
      <c r="DT8" s="764"/>
      <c r="DU8" s="765"/>
      <c r="DV8" s="760"/>
      <c r="DW8" s="761"/>
      <c r="DX8" s="761"/>
      <c r="DY8" s="761"/>
      <c r="DZ8" s="766"/>
      <c r="EA8" s="229"/>
    </row>
    <row r="9" spans="1:131" s="230" customFormat="1" ht="26.25" customHeight="1" x14ac:dyDescent="0.15">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x14ac:dyDescent="0.15">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x14ac:dyDescent="0.15">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x14ac:dyDescent="0.15">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x14ac:dyDescent="0.15">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x14ac:dyDescent="0.15">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x14ac:dyDescent="0.15">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x14ac:dyDescent="0.15">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x14ac:dyDescent="0.15">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x14ac:dyDescent="0.15">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x14ac:dyDescent="0.15">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x14ac:dyDescent="0.15">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x14ac:dyDescent="0.2">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x14ac:dyDescent="0.15">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392</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x14ac:dyDescent="0.2">
      <c r="A23" s="235" t="s">
        <v>393</v>
      </c>
      <c r="B23" s="776" t="s">
        <v>394</v>
      </c>
      <c r="C23" s="777"/>
      <c r="D23" s="777"/>
      <c r="E23" s="777"/>
      <c r="F23" s="777"/>
      <c r="G23" s="777"/>
      <c r="H23" s="777"/>
      <c r="I23" s="777"/>
      <c r="J23" s="777"/>
      <c r="K23" s="777"/>
      <c r="L23" s="777"/>
      <c r="M23" s="777"/>
      <c r="N23" s="777"/>
      <c r="O23" s="777"/>
      <c r="P23" s="778"/>
      <c r="Q23" s="779">
        <v>4351</v>
      </c>
      <c r="R23" s="780"/>
      <c r="S23" s="780"/>
      <c r="T23" s="780"/>
      <c r="U23" s="780"/>
      <c r="V23" s="780">
        <v>4266</v>
      </c>
      <c r="W23" s="780"/>
      <c r="X23" s="780"/>
      <c r="Y23" s="780"/>
      <c r="Z23" s="780"/>
      <c r="AA23" s="780">
        <v>86</v>
      </c>
      <c r="AB23" s="780"/>
      <c r="AC23" s="780"/>
      <c r="AD23" s="780"/>
      <c r="AE23" s="781"/>
      <c r="AF23" s="782">
        <v>59</v>
      </c>
      <c r="AG23" s="780"/>
      <c r="AH23" s="780"/>
      <c r="AI23" s="780"/>
      <c r="AJ23" s="783"/>
      <c r="AK23" s="784"/>
      <c r="AL23" s="785"/>
      <c r="AM23" s="785"/>
      <c r="AN23" s="785"/>
      <c r="AO23" s="785"/>
      <c r="AP23" s="780">
        <v>4354</v>
      </c>
      <c r="AQ23" s="780"/>
      <c r="AR23" s="780"/>
      <c r="AS23" s="780"/>
      <c r="AT23" s="780"/>
      <c r="AU23" s="796"/>
      <c r="AV23" s="796"/>
      <c r="AW23" s="796"/>
      <c r="AX23" s="796"/>
      <c r="AY23" s="797"/>
      <c r="AZ23" s="798" t="s">
        <v>395</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x14ac:dyDescent="0.15">
      <c r="A24" s="795" t="s">
        <v>396</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x14ac:dyDescent="0.2">
      <c r="A25" s="712" t="s">
        <v>397</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373</v>
      </c>
      <c r="B26" s="715"/>
      <c r="C26" s="715"/>
      <c r="D26" s="715"/>
      <c r="E26" s="715"/>
      <c r="F26" s="715"/>
      <c r="G26" s="715"/>
      <c r="H26" s="715"/>
      <c r="I26" s="715"/>
      <c r="J26" s="715"/>
      <c r="K26" s="715"/>
      <c r="L26" s="715"/>
      <c r="M26" s="715"/>
      <c r="N26" s="715"/>
      <c r="O26" s="715"/>
      <c r="P26" s="716"/>
      <c r="Q26" s="720" t="s">
        <v>398</v>
      </c>
      <c r="R26" s="721"/>
      <c r="S26" s="721"/>
      <c r="T26" s="721"/>
      <c r="U26" s="722"/>
      <c r="V26" s="720" t="s">
        <v>399</v>
      </c>
      <c r="W26" s="721"/>
      <c r="X26" s="721"/>
      <c r="Y26" s="721"/>
      <c r="Z26" s="722"/>
      <c r="AA26" s="720" t="s">
        <v>400</v>
      </c>
      <c r="AB26" s="721"/>
      <c r="AC26" s="721"/>
      <c r="AD26" s="721"/>
      <c r="AE26" s="721"/>
      <c r="AF26" s="801" t="s">
        <v>401</v>
      </c>
      <c r="AG26" s="802"/>
      <c r="AH26" s="802"/>
      <c r="AI26" s="802"/>
      <c r="AJ26" s="803"/>
      <c r="AK26" s="721" t="s">
        <v>402</v>
      </c>
      <c r="AL26" s="721"/>
      <c r="AM26" s="721"/>
      <c r="AN26" s="721"/>
      <c r="AO26" s="722"/>
      <c r="AP26" s="720" t="s">
        <v>403</v>
      </c>
      <c r="AQ26" s="721"/>
      <c r="AR26" s="721"/>
      <c r="AS26" s="721"/>
      <c r="AT26" s="722"/>
      <c r="AU26" s="720" t="s">
        <v>404</v>
      </c>
      <c r="AV26" s="721"/>
      <c r="AW26" s="721"/>
      <c r="AX26" s="721"/>
      <c r="AY26" s="722"/>
      <c r="AZ26" s="720" t="s">
        <v>405</v>
      </c>
      <c r="BA26" s="721"/>
      <c r="BB26" s="721"/>
      <c r="BC26" s="721"/>
      <c r="BD26" s="722"/>
      <c r="BE26" s="720" t="s">
        <v>380</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7">
        <v>1</v>
      </c>
      <c r="B28" s="736" t="s">
        <v>406</v>
      </c>
      <c r="C28" s="737"/>
      <c r="D28" s="737"/>
      <c r="E28" s="737"/>
      <c r="F28" s="737"/>
      <c r="G28" s="737"/>
      <c r="H28" s="737"/>
      <c r="I28" s="737"/>
      <c r="J28" s="737"/>
      <c r="K28" s="737"/>
      <c r="L28" s="737"/>
      <c r="M28" s="737"/>
      <c r="N28" s="737"/>
      <c r="O28" s="737"/>
      <c r="P28" s="738"/>
      <c r="Q28" s="809">
        <v>425</v>
      </c>
      <c r="R28" s="810"/>
      <c r="S28" s="810"/>
      <c r="T28" s="810"/>
      <c r="U28" s="810"/>
      <c r="V28" s="810">
        <v>413</v>
      </c>
      <c r="W28" s="810"/>
      <c r="X28" s="810"/>
      <c r="Y28" s="810"/>
      <c r="Z28" s="810"/>
      <c r="AA28" s="810">
        <v>11</v>
      </c>
      <c r="AB28" s="810"/>
      <c r="AC28" s="810"/>
      <c r="AD28" s="810"/>
      <c r="AE28" s="811"/>
      <c r="AF28" s="812">
        <v>11</v>
      </c>
      <c r="AG28" s="810"/>
      <c r="AH28" s="810"/>
      <c r="AI28" s="810"/>
      <c r="AJ28" s="813"/>
      <c r="AK28" s="814">
        <v>20</v>
      </c>
      <c r="AL28" s="815"/>
      <c r="AM28" s="815"/>
      <c r="AN28" s="815"/>
      <c r="AO28" s="815"/>
      <c r="AP28" s="815" t="s">
        <v>510</v>
      </c>
      <c r="AQ28" s="815"/>
      <c r="AR28" s="815"/>
      <c r="AS28" s="815"/>
      <c r="AT28" s="815"/>
      <c r="AU28" s="815" t="s">
        <v>510</v>
      </c>
      <c r="AV28" s="815"/>
      <c r="AW28" s="815"/>
      <c r="AX28" s="815"/>
      <c r="AY28" s="815"/>
      <c r="AZ28" s="816" t="s">
        <v>510</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7">
        <v>2</v>
      </c>
      <c r="B29" s="767" t="s">
        <v>407</v>
      </c>
      <c r="C29" s="768"/>
      <c r="D29" s="768"/>
      <c r="E29" s="768"/>
      <c r="F29" s="768"/>
      <c r="G29" s="768"/>
      <c r="H29" s="768"/>
      <c r="I29" s="768"/>
      <c r="J29" s="768"/>
      <c r="K29" s="768"/>
      <c r="L29" s="768"/>
      <c r="M29" s="768"/>
      <c r="N29" s="768"/>
      <c r="O29" s="768"/>
      <c r="P29" s="769"/>
      <c r="Q29" s="770">
        <v>415</v>
      </c>
      <c r="R29" s="771"/>
      <c r="S29" s="771"/>
      <c r="T29" s="771"/>
      <c r="U29" s="771"/>
      <c r="V29" s="771">
        <v>384</v>
      </c>
      <c r="W29" s="771"/>
      <c r="X29" s="771"/>
      <c r="Y29" s="771"/>
      <c r="Z29" s="771"/>
      <c r="AA29" s="771">
        <v>31</v>
      </c>
      <c r="AB29" s="771"/>
      <c r="AC29" s="771"/>
      <c r="AD29" s="771"/>
      <c r="AE29" s="772"/>
      <c r="AF29" s="773">
        <v>31</v>
      </c>
      <c r="AG29" s="774"/>
      <c r="AH29" s="774"/>
      <c r="AI29" s="774"/>
      <c r="AJ29" s="775"/>
      <c r="AK29" s="821">
        <v>63</v>
      </c>
      <c r="AL29" s="817"/>
      <c r="AM29" s="817"/>
      <c r="AN29" s="817"/>
      <c r="AO29" s="817"/>
      <c r="AP29" s="817" t="s">
        <v>510</v>
      </c>
      <c r="AQ29" s="817"/>
      <c r="AR29" s="817"/>
      <c r="AS29" s="817"/>
      <c r="AT29" s="817"/>
      <c r="AU29" s="817" t="s">
        <v>510</v>
      </c>
      <c r="AV29" s="817"/>
      <c r="AW29" s="817"/>
      <c r="AX29" s="817"/>
      <c r="AY29" s="817"/>
      <c r="AZ29" s="818" t="s">
        <v>510</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7">
        <v>3</v>
      </c>
      <c r="B30" s="767" t="s">
        <v>408</v>
      </c>
      <c r="C30" s="768"/>
      <c r="D30" s="768"/>
      <c r="E30" s="768"/>
      <c r="F30" s="768"/>
      <c r="G30" s="768"/>
      <c r="H30" s="768"/>
      <c r="I30" s="768"/>
      <c r="J30" s="768"/>
      <c r="K30" s="768"/>
      <c r="L30" s="768"/>
      <c r="M30" s="768"/>
      <c r="N30" s="768"/>
      <c r="O30" s="768"/>
      <c r="P30" s="769"/>
      <c r="Q30" s="770">
        <v>42</v>
      </c>
      <c r="R30" s="771"/>
      <c r="S30" s="771"/>
      <c r="T30" s="771"/>
      <c r="U30" s="771"/>
      <c r="V30" s="771">
        <v>42</v>
      </c>
      <c r="W30" s="771"/>
      <c r="X30" s="771"/>
      <c r="Y30" s="771"/>
      <c r="Z30" s="771"/>
      <c r="AA30" s="771">
        <v>0</v>
      </c>
      <c r="AB30" s="771"/>
      <c r="AC30" s="771"/>
      <c r="AD30" s="771"/>
      <c r="AE30" s="772"/>
      <c r="AF30" s="773">
        <v>0</v>
      </c>
      <c r="AG30" s="774"/>
      <c r="AH30" s="774"/>
      <c r="AI30" s="774"/>
      <c r="AJ30" s="775"/>
      <c r="AK30" s="821">
        <v>15</v>
      </c>
      <c r="AL30" s="817"/>
      <c r="AM30" s="817"/>
      <c r="AN30" s="817"/>
      <c r="AO30" s="817"/>
      <c r="AP30" s="817" t="s">
        <v>510</v>
      </c>
      <c r="AQ30" s="817"/>
      <c r="AR30" s="817"/>
      <c r="AS30" s="817"/>
      <c r="AT30" s="817"/>
      <c r="AU30" s="817" t="s">
        <v>510</v>
      </c>
      <c r="AV30" s="817"/>
      <c r="AW30" s="817"/>
      <c r="AX30" s="817"/>
      <c r="AY30" s="817"/>
      <c r="AZ30" s="818" t="s">
        <v>510</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7">
        <v>4</v>
      </c>
      <c r="B31" s="767" t="s">
        <v>409</v>
      </c>
      <c r="C31" s="768"/>
      <c r="D31" s="768"/>
      <c r="E31" s="768"/>
      <c r="F31" s="768"/>
      <c r="G31" s="768"/>
      <c r="H31" s="768"/>
      <c r="I31" s="768"/>
      <c r="J31" s="768"/>
      <c r="K31" s="768"/>
      <c r="L31" s="768"/>
      <c r="M31" s="768"/>
      <c r="N31" s="768"/>
      <c r="O31" s="768"/>
      <c r="P31" s="769"/>
      <c r="Q31" s="770">
        <v>133</v>
      </c>
      <c r="R31" s="771"/>
      <c r="S31" s="771"/>
      <c r="T31" s="771"/>
      <c r="U31" s="771"/>
      <c r="V31" s="771">
        <v>132</v>
      </c>
      <c r="W31" s="771"/>
      <c r="X31" s="771"/>
      <c r="Y31" s="771"/>
      <c r="Z31" s="771"/>
      <c r="AA31" s="771">
        <v>1</v>
      </c>
      <c r="AB31" s="771"/>
      <c r="AC31" s="771"/>
      <c r="AD31" s="771"/>
      <c r="AE31" s="772"/>
      <c r="AF31" s="773">
        <v>1</v>
      </c>
      <c r="AG31" s="774"/>
      <c r="AH31" s="774"/>
      <c r="AI31" s="774"/>
      <c r="AJ31" s="775"/>
      <c r="AK31" s="821">
        <v>63</v>
      </c>
      <c r="AL31" s="817"/>
      <c r="AM31" s="817"/>
      <c r="AN31" s="817"/>
      <c r="AO31" s="817"/>
      <c r="AP31" s="817">
        <v>659</v>
      </c>
      <c r="AQ31" s="817"/>
      <c r="AR31" s="817"/>
      <c r="AS31" s="817"/>
      <c r="AT31" s="817"/>
      <c r="AU31" s="817">
        <v>468</v>
      </c>
      <c r="AV31" s="817"/>
      <c r="AW31" s="817"/>
      <c r="AX31" s="817"/>
      <c r="AY31" s="817"/>
      <c r="AZ31" s="818" t="s">
        <v>510</v>
      </c>
      <c r="BA31" s="818"/>
      <c r="BB31" s="818"/>
      <c r="BC31" s="818"/>
      <c r="BD31" s="818"/>
      <c r="BE31" s="819" t="s">
        <v>410</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7">
        <v>5</v>
      </c>
      <c r="B32" s="767" t="s">
        <v>411</v>
      </c>
      <c r="C32" s="768"/>
      <c r="D32" s="768"/>
      <c r="E32" s="768"/>
      <c r="F32" s="768"/>
      <c r="G32" s="768"/>
      <c r="H32" s="768"/>
      <c r="I32" s="768"/>
      <c r="J32" s="768"/>
      <c r="K32" s="768"/>
      <c r="L32" s="768"/>
      <c r="M32" s="768"/>
      <c r="N32" s="768"/>
      <c r="O32" s="768"/>
      <c r="P32" s="769"/>
      <c r="Q32" s="770">
        <v>198</v>
      </c>
      <c r="R32" s="771"/>
      <c r="S32" s="771"/>
      <c r="T32" s="771"/>
      <c r="U32" s="771"/>
      <c r="V32" s="771">
        <v>197</v>
      </c>
      <c r="W32" s="771"/>
      <c r="X32" s="771"/>
      <c r="Y32" s="771"/>
      <c r="Z32" s="771"/>
      <c r="AA32" s="771">
        <v>0</v>
      </c>
      <c r="AB32" s="771"/>
      <c r="AC32" s="771"/>
      <c r="AD32" s="771"/>
      <c r="AE32" s="772"/>
      <c r="AF32" s="773">
        <v>0</v>
      </c>
      <c r="AG32" s="774"/>
      <c r="AH32" s="774"/>
      <c r="AI32" s="774"/>
      <c r="AJ32" s="775"/>
      <c r="AK32" s="821">
        <v>112</v>
      </c>
      <c r="AL32" s="817"/>
      <c r="AM32" s="817"/>
      <c r="AN32" s="817"/>
      <c r="AO32" s="817"/>
      <c r="AP32" s="817">
        <v>562</v>
      </c>
      <c r="AQ32" s="817"/>
      <c r="AR32" s="817"/>
      <c r="AS32" s="817"/>
      <c r="AT32" s="817"/>
      <c r="AU32" s="817">
        <v>552</v>
      </c>
      <c r="AV32" s="817"/>
      <c r="AW32" s="817"/>
      <c r="AX32" s="817"/>
      <c r="AY32" s="817"/>
      <c r="AZ32" s="818" t="s">
        <v>510</v>
      </c>
      <c r="BA32" s="818"/>
      <c r="BB32" s="818"/>
      <c r="BC32" s="818"/>
      <c r="BD32" s="818"/>
      <c r="BE32" s="819" t="s">
        <v>412</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7">
        <v>6</v>
      </c>
      <c r="B33" s="767" t="s">
        <v>413</v>
      </c>
      <c r="C33" s="768"/>
      <c r="D33" s="768"/>
      <c r="E33" s="768"/>
      <c r="F33" s="768"/>
      <c r="G33" s="768"/>
      <c r="H33" s="768"/>
      <c r="I33" s="768"/>
      <c r="J33" s="768"/>
      <c r="K33" s="768"/>
      <c r="L33" s="768"/>
      <c r="M33" s="768"/>
      <c r="N33" s="768"/>
      <c r="O33" s="768"/>
      <c r="P33" s="769"/>
      <c r="Q33" s="770">
        <v>31</v>
      </c>
      <c r="R33" s="771"/>
      <c r="S33" s="771"/>
      <c r="T33" s="771"/>
      <c r="U33" s="771"/>
      <c r="V33" s="771">
        <v>31</v>
      </c>
      <c r="W33" s="771"/>
      <c r="X33" s="771"/>
      <c r="Y33" s="771"/>
      <c r="Z33" s="771"/>
      <c r="AA33" s="771">
        <v>0</v>
      </c>
      <c r="AB33" s="771"/>
      <c r="AC33" s="771"/>
      <c r="AD33" s="771"/>
      <c r="AE33" s="772"/>
      <c r="AF33" s="773">
        <v>0</v>
      </c>
      <c r="AG33" s="774"/>
      <c r="AH33" s="774"/>
      <c r="AI33" s="774"/>
      <c r="AJ33" s="775"/>
      <c r="AK33" s="821">
        <v>5</v>
      </c>
      <c r="AL33" s="817"/>
      <c r="AM33" s="817"/>
      <c r="AN33" s="817"/>
      <c r="AO33" s="817"/>
      <c r="AP33" s="817">
        <v>48</v>
      </c>
      <c r="AQ33" s="817"/>
      <c r="AR33" s="817"/>
      <c r="AS33" s="817"/>
      <c r="AT33" s="817"/>
      <c r="AU33" s="817">
        <v>48</v>
      </c>
      <c r="AV33" s="817"/>
      <c r="AW33" s="817"/>
      <c r="AX33" s="817"/>
      <c r="AY33" s="817"/>
      <c r="AZ33" s="818" t="s">
        <v>510</v>
      </c>
      <c r="BA33" s="818"/>
      <c r="BB33" s="818"/>
      <c r="BC33" s="818"/>
      <c r="BD33" s="818"/>
      <c r="BE33" s="819" t="s">
        <v>412</v>
      </c>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414</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5" t="s">
        <v>393</v>
      </c>
      <c r="B63" s="776" t="s">
        <v>415</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44</v>
      </c>
      <c r="AG63" s="831"/>
      <c r="AH63" s="831"/>
      <c r="AI63" s="831"/>
      <c r="AJ63" s="832"/>
      <c r="AK63" s="833"/>
      <c r="AL63" s="828"/>
      <c r="AM63" s="828"/>
      <c r="AN63" s="828"/>
      <c r="AO63" s="828"/>
      <c r="AP63" s="831">
        <v>1269</v>
      </c>
      <c r="AQ63" s="831"/>
      <c r="AR63" s="831"/>
      <c r="AS63" s="831"/>
      <c r="AT63" s="831"/>
      <c r="AU63" s="831">
        <v>1133</v>
      </c>
      <c r="AV63" s="831"/>
      <c r="AW63" s="831"/>
      <c r="AX63" s="831"/>
      <c r="AY63" s="831"/>
      <c r="AZ63" s="835"/>
      <c r="BA63" s="835"/>
      <c r="BB63" s="835"/>
      <c r="BC63" s="835"/>
      <c r="BD63" s="835"/>
      <c r="BE63" s="836"/>
      <c r="BF63" s="836"/>
      <c r="BG63" s="836"/>
      <c r="BH63" s="836"/>
      <c r="BI63" s="837"/>
      <c r="BJ63" s="838" t="s">
        <v>416</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417</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418</v>
      </c>
      <c r="B66" s="715"/>
      <c r="C66" s="715"/>
      <c r="D66" s="715"/>
      <c r="E66" s="715"/>
      <c r="F66" s="715"/>
      <c r="G66" s="715"/>
      <c r="H66" s="715"/>
      <c r="I66" s="715"/>
      <c r="J66" s="715"/>
      <c r="K66" s="715"/>
      <c r="L66" s="715"/>
      <c r="M66" s="715"/>
      <c r="N66" s="715"/>
      <c r="O66" s="715"/>
      <c r="P66" s="716"/>
      <c r="Q66" s="720" t="s">
        <v>419</v>
      </c>
      <c r="R66" s="721"/>
      <c r="S66" s="721"/>
      <c r="T66" s="721"/>
      <c r="U66" s="722"/>
      <c r="V66" s="720" t="s">
        <v>399</v>
      </c>
      <c r="W66" s="721"/>
      <c r="X66" s="721"/>
      <c r="Y66" s="721"/>
      <c r="Z66" s="722"/>
      <c r="AA66" s="720" t="s">
        <v>420</v>
      </c>
      <c r="AB66" s="721"/>
      <c r="AC66" s="721"/>
      <c r="AD66" s="721"/>
      <c r="AE66" s="722"/>
      <c r="AF66" s="841" t="s">
        <v>401</v>
      </c>
      <c r="AG66" s="802"/>
      <c r="AH66" s="802"/>
      <c r="AI66" s="802"/>
      <c r="AJ66" s="842"/>
      <c r="AK66" s="720" t="s">
        <v>402</v>
      </c>
      <c r="AL66" s="715"/>
      <c r="AM66" s="715"/>
      <c r="AN66" s="715"/>
      <c r="AO66" s="716"/>
      <c r="AP66" s="720" t="s">
        <v>403</v>
      </c>
      <c r="AQ66" s="721"/>
      <c r="AR66" s="721"/>
      <c r="AS66" s="721"/>
      <c r="AT66" s="722"/>
      <c r="AU66" s="720" t="s">
        <v>421</v>
      </c>
      <c r="AV66" s="721"/>
      <c r="AW66" s="721"/>
      <c r="AX66" s="721"/>
      <c r="AY66" s="722"/>
      <c r="AZ66" s="720" t="s">
        <v>380</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856" t="s">
        <v>574</v>
      </c>
      <c r="C68" s="857"/>
      <c r="D68" s="857"/>
      <c r="E68" s="857"/>
      <c r="F68" s="857"/>
      <c r="G68" s="857"/>
      <c r="H68" s="857"/>
      <c r="I68" s="857"/>
      <c r="J68" s="857"/>
      <c r="K68" s="857"/>
      <c r="L68" s="857"/>
      <c r="M68" s="857"/>
      <c r="N68" s="857"/>
      <c r="O68" s="857"/>
      <c r="P68" s="858"/>
      <c r="Q68" s="859">
        <v>1108</v>
      </c>
      <c r="R68" s="853"/>
      <c r="S68" s="853"/>
      <c r="T68" s="853"/>
      <c r="U68" s="853"/>
      <c r="V68" s="853">
        <v>1104</v>
      </c>
      <c r="W68" s="853"/>
      <c r="X68" s="853"/>
      <c r="Y68" s="853"/>
      <c r="Z68" s="853"/>
      <c r="AA68" s="853">
        <v>3</v>
      </c>
      <c r="AB68" s="853"/>
      <c r="AC68" s="853"/>
      <c r="AD68" s="853"/>
      <c r="AE68" s="853"/>
      <c r="AF68" s="853">
        <v>3</v>
      </c>
      <c r="AG68" s="853"/>
      <c r="AH68" s="853"/>
      <c r="AI68" s="853"/>
      <c r="AJ68" s="853"/>
      <c r="AK68" s="853" t="s">
        <v>510</v>
      </c>
      <c r="AL68" s="853"/>
      <c r="AM68" s="853"/>
      <c r="AN68" s="853"/>
      <c r="AO68" s="853"/>
      <c r="AP68" s="853" t="s">
        <v>510</v>
      </c>
      <c r="AQ68" s="853"/>
      <c r="AR68" s="853"/>
      <c r="AS68" s="853"/>
      <c r="AT68" s="853"/>
      <c r="AU68" s="853" t="s">
        <v>510</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60" t="s">
        <v>575</v>
      </c>
      <c r="C69" s="861"/>
      <c r="D69" s="861"/>
      <c r="E69" s="861"/>
      <c r="F69" s="861"/>
      <c r="G69" s="861"/>
      <c r="H69" s="861"/>
      <c r="I69" s="861"/>
      <c r="J69" s="861"/>
      <c r="K69" s="861"/>
      <c r="L69" s="861"/>
      <c r="M69" s="861"/>
      <c r="N69" s="861"/>
      <c r="O69" s="861"/>
      <c r="P69" s="862"/>
      <c r="Q69" s="863">
        <v>85</v>
      </c>
      <c r="R69" s="817"/>
      <c r="S69" s="817"/>
      <c r="T69" s="817"/>
      <c r="U69" s="817"/>
      <c r="V69" s="817">
        <v>71</v>
      </c>
      <c r="W69" s="817"/>
      <c r="X69" s="817"/>
      <c r="Y69" s="817"/>
      <c r="Z69" s="817"/>
      <c r="AA69" s="817">
        <v>14</v>
      </c>
      <c r="AB69" s="817"/>
      <c r="AC69" s="817"/>
      <c r="AD69" s="817"/>
      <c r="AE69" s="817"/>
      <c r="AF69" s="817">
        <v>14</v>
      </c>
      <c r="AG69" s="817"/>
      <c r="AH69" s="817"/>
      <c r="AI69" s="817"/>
      <c r="AJ69" s="817"/>
      <c r="AK69" s="817" t="s">
        <v>510</v>
      </c>
      <c r="AL69" s="817"/>
      <c r="AM69" s="817"/>
      <c r="AN69" s="817"/>
      <c r="AO69" s="817"/>
      <c r="AP69" s="817" t="s">
        <v>510</v>
      </c>
      <c r="AQ69" s="817"/>
      <c r="AR69" s="817"/>
      <c r="AS69" s="817"/>
      <c r="AT69" s="817"/>
      <c r="AU69" s="817" t="s">
        <v>510</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60" t="s">
        <v>576</v>
      </c>
      <c r="C70" s="861"/>
      <c r="D70" s="861"/>
      <c r="E70" s="861"/>
      <c r="F70" s="861"/>
      <c r="G70" s="861"/>
      <c r="H70" s="861"/>
      <c r="I70" s="861"/>
      <c r="J70" s="861"/>
      <c r="K70" s="861"/>
      <c r="L70" s="861"/>
      <c r="M70" s="861"/>
      <c r="N70" s="861"/>
      <c r="O70" s="861"/>
      <c r="P70" s="862"/>
      <c r="Q70" s="863">
        <v>6733</v>
      </c>
      <c r="R70" s="817"/>
      <c r="S70" s="817"/>
      <c r="T70" s="817"/>
      <c r="U70" s="817"/>
      <c r="V70" s="817">
        <v>6652</v>
      </c>
      <c r="W70" s="817"/>
      <c r="X70" s="817"/>
      <c r="Y70" s="817"/>
      <c r="Z70" s="817"/>
      <c r="AA70" s="817">
        <v>82</v>
      </c>
      <c r="AB70" s="817"/>
      <c r="AC70" s="817"/>
      <c r="AD70" s="817"/>
      <c r="AE70" s="817"/>
      <c r="AF70" s="817">
        <v>82</v>
      </c>
      <c r="AG70" s="817"/>
      <c r="AH70" s="817"/>
      <c r="AI70" s="817"/>
      <c r="AJ70" s="817"/>
      <c r="AK70" s="817" t="s">
        <v>510</v>
      </c>
      <c r="AL70" s="817"/>
      <c r="AM70" s="817"/>
      <c r="AN70" s="817"/>
      <c r="AO70" s="817"/>
      <c r="AP70" s="817" t="s">
        <v>510</v>
      </c>
      <c r="AQ70" s="817"/>
      <c r="AR70" s="817"/>
      <c r="AS70" s="817"/>
      <c r="AT70" s="817"/>
      <c r="AU70" s="817" t="s">
        <v>510</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60" t="s">
        <v>577</v>
      </c>
      <c r="C71" s="861"/>
      <c r="D71" s="861"/>
      <c r="E71" s="861"/>
      <c r="F71" s="861"/>
      <c r="G71" s="861"/>
      <c r="H71" s="861"/>
      <c r="I71" s="861"/>
      <c r="J71" s="861"/>
      <c r="K71" s="861"/>
      <c r="L71" s="861"/>
      <c r="M71" s="861"/>
      <c r="N71" s="861"/>
      <c r="O71" s="861"/>
      <c r="P71" s="862"/>
      <c r="Q71" s="863">
        <v>32</v>
      </c>
      <c r="R71" s="817"/>
      <c r="S71" s="817"/>
      <c r="T71" s="817"/>
      <c r="U71" s="817"/>
      <c r="V71" s="817">
        <v>31</v>
      </c>
      <c r="W71" s="817"/>
      <c r="X71" s="817"/>
      <c r="Y71" s="817"/>
      <c r="Z71" s="817"/>
      <c r="AA71" s="817">
        <v>0</v>
      </c>
      <c r="AB71" s="817"/>
      <c r="AC71" s="817"/>
      <c r="AD71" s="817"/>
      <c r="AE71" s="817"/>
      <c r="AF71" s="817">
        <v>0</v>
      </c>
      <c r="AG71" s="817"/>
      <c r="AH71" s="817"/>
      <c r="AI71" s="817"/>
      <c r="AJ71" s="817"/>
      <c r="AK71" s="817">
        <v>9</v>
      </c>
      <c r="AL71" s="817"/>
      <c r="AM71" s="817"/>
      <c r="AN71" s="817"/>
      <c r="AO71" s="817"/>
      <c r="AP71" s="817" t="s">
        <v>510</v>
      </c>
      <c r="AQ71" s="817"/>
      <c r="AR71" s="817"/>
      <c r="AS71" s="817"/>
      <c r="AT71" s="817"/>
      <c r="AU71" s="817" t="s">
        <v>510</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60" t="s">
        <v>578</v>
      </c>
      <c r="C72" s="861"/>
      <c r="D72" s="861"/>
      <c r="E72" s="861"/>
      <c r="F72" s="861"/>
      <c r="G72" s="861"/>
      <c r="H72" s="861"/>
      <c r="I72" s="861"/>
      <c r="J72" s="861"/>
      <c r="K72" s="861"/>
      <c r="L72" s="861"/>
      <c r="M72" s="861"/>
      <c r="N72" s="861"/>
      <c r="O72" s="861"/>
      <c r="P72" s="862"/>
      <c r="Q72" s="863">
        <v>3007</v>
      </c>
      <c r="R72" s="817"/>
      <c r="S72" s="817"/>
      <c r="T72" s="817"/>
      <c r="U72" s="817"/>
      <c r="V72" s="817">
        <v>2923</v>
      </c>
      <c r="W72" s="817"/>
      <c r="X72" s="817"/>
      <c r="Y72" s="817"/>
      <c r="Z72" s="817"/>
      <c r="AA72" s="817">
        <v>84</v>
      </c>
      <c r="AB72" s="817"/>
      <c r="AC72" s="817"/>
      <c r="AD72" s="817"/>
      <c r="AE72" s="817"/>
      <c r="AF72" s="817">
        <v>79</v>
      </c>
      <c r="AG72" s="817"/>
      <c r="AH72" s="817"/>
      <c r="AI72" s="817"/>
      <c r="AJ72" s="817"/>
      <c r="AK72" s="817">
        <v>65</v>
      </c>
      <c r="AL72" s="817"/>
      <c r="AM72" s="817"/>
      <c r="AN72" s="817"/>
      <c r="AO72" s="817"/>
      <c r="AP72" s="817">
        <v>667</v>
      </c>
      <c r="AQ72" s="817"/>
      <c r="AR72" s="817"/>
      <c r="AS72" s="817"/>
      <c r="AT72" s="817"/>
      <c r="AU72" s="817">
        <v>0</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60" t="s">
        <v>579</v>
      </c>
      <c r="C73" s="861"/>
      <c r="D73" s="861"/>
      <c r="E73" s="861"/>
      <c r="F73" s="861"/>
      <c r="G73" s="861"/>
      <c r="H73" s="861"/>
      <c r="I73" s="861"/>
      <c r="J73" s="861"/>
      <c r="K73" s="861"/>
      <c r="L73" s="861"/>
      <c r="M73" s="861"/>
      <c r="N73" s="861"/>
      <c r="O73" s="861"/>
      <c r="P73" s="862"/>
      <c r="Q73" s="863">
        <v>259</v>
      </c>
      <c r="R73" s="817"/>
      <c r="S73" s="817"/>
      <c r="T73" s="817"/>
      <c r="U73" s="817"/>
      <c r="V73" s="817">
        <v>167</v>
      </c>
      <c r="W73" s="817"/>
      <c r="X73" s="817"/>
      <c r="Y73" s="817"/>
      <c r="Z73" s="817"/>
      <c r="AA73" s="817">
        <v>92</v>
      </c>
      <c r="AB73" s="817"/>
      <c r="AC73" s="817"/>
      <c r="AD73" s="817"/>
      <c r="AE73" s="817"/>
      <c r="AF73" s="817">
        <v>92</v>
      </c>
      <c r="AG73" s="817"/>
      <c r="AH73" s="817"/>
      <c r="AI73" s="817"/>
      <c r="AJ73" s="817"/>
      <c r="AK73" s="817" t="s">
        <v>510</v>
      </c>
      <c r="AL73" s="817"/>
      <c r="AM73" s="817"/>
      <c r="AN73" s="817"/>
      <c r="AO73" s="817"/>
      <c r="AP73" s="817" t="s">
        <v>510</v>
      </c>
      <c r="AQ73" s="817"/>
      <c r="AR73" s="817"/>
      <c r="AS73" s="817"/>
      <c r="AT73" s="817"/>
      <c r="AU73" s="817" t="s">
        <v>510</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60" t="s">
        <v>580</v>
      </c>
      <c r="C74" s="861"/>
      <c r="D74" s="861"/>
      <c r="E74" s="861"/>
      <c r="F74" s="861"/>
      <c r="G74" s="861"/>
      <c r="H74" s="861"/>
      <c r="I74" s="861"/>
      <c r="J74" s="861"/>
      <c r="K74" s="861"/>
      <c r="L74" s="861"/>
      <c r="M74" s="861"/>
      <c r="N74" s="861"/>
      <c r="O74" s="861"/>
      <c r="P74" s="862"/>
      <c r="Q74" s="863">
        <v>157883</v>
      </c>
      <c r="R74" s="817"/>
      <c r="S74" s="817"/>
      <c r="T74" s="817"/>
      <c r="U74" s="817"/>
      <c r="V74" s="817">
        <v>155213</v>
      </c>
      <c r="W74" s="817"/>
      <c r="X74" s="817"/>
      <c r="Y74" s="817"/>
      <c r="Z74" s="817"/>
      <c r="AA74" s="817">
        <v>2669</v>
      </c>
      <c r="AB74" s="817"/>
      <c r="AC74" s="817"/>
      <c r="AD74" s="817"/>
      <c r="AE74" s="817"/>
      <c r="AF74" s="817">
        <v>2669</v>
      </c>
      <c r="AG74" s="817"/>
      <c r="AH74" s="817"/>
      <c r="AI74" s="817"/>
      <c r="AJ74" s="817"/>
      <c r="AK74" s="817">
        <v>1728</v>
      </c>
      <c r="AL74" s="817"/>
      <c r="AM74" s="817"/>
      <c r="AN74" s="817"/>
      <c r="AO74" s="817"/>
      <c r="AP74" s="817" t="s">
        <v>510</v>
      </c>
      <c r="AQ74" s="817"/>
      <c r="AR74" s="817"/>
      <c r="AS74" s="817"/>
      <c r="AT74" s="817"/>
      <c r="AU74" s="817" t="s">
        <v>510</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393</v>
      </c>
      <c r="B88" s="776" t="s">
        <v>422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2939</v>
      </c>
      <c r="AG88" s="831"/>
      <c r="AH88" s="831"/>
      <c r="AI88" s="831"/>
      <c r="AJ88" s="831"/>
      <c r="AK88" s="828"/>
      <c r="AL88" s="828"/>
      <c r="AM88" s="828"/>
      <c r="AN88" s="828"/>
      <c r="AO88" s="828"/>
      <c r="AP88" s="831">
        <v>656</v>
      </c>
      <c r="AQ88" s="831"/>
      <c r="AR88" s="831"/>
      <c r="AS88" s="831"/>
      <c r="AT88" s="831"/>
      <c r="AU88" s="831">
        <v>-2</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393</v>
      </c>
      <c r="BR102" s="776" t="s">
        <v>423</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54</v>
      </c>
      <c r="CS102" s="839"/>
      <c r="CT102" s="839"/>
      <c r="CU102" s="839"/>
      <c r="CV102" s="878"/>
      <c r="CW102" s="877">
        <v>2</v>
      </c>
      <c r="CX102" s="839"/>
      <c r="CY102" s="839"/>
      <c r="CZ102" s="839"/>
      <c r="DA102" s="878"/>
      <c r="DB102" s="877">
        <v>44</v>
      </c>
      <c r="DC102" s="839"/>
      <c r="DD102" s="839"/>
      <c r="DE102" s="839"/>
      <c r="DF102" s="878"/>
      <c r="DG102" s="877" t="s">
        <v>510</v>
      </c>
      <c r="DH102" s="839"/>
      <c r="DI102" s="839"/>
      <c r="DJ102" s="839"/>
      <c r="DK102" s="878"/>
      <c r="DL102" s="877" t="s">
        <v>510</v>
      </c>
      <c r="DM102" s="839"/>
      <c r="DN102" s="839"/>
      <c r="DO102" s="839"/>
      <c r="DP102" s="878"/>
      <c r="DQ102" s="877" t="s">
        <v>510</v>
      </c>
      <c r="DR102" s="839"/>
      <c r="DS102" s="839"/>
      <c r="DT102" s="839"/>
      <c r="DU102" s="878"/>
      <c r="DV102" s="776"/>
      <c r="DW102" s="777"/>
      <c r="DX102" s="777"/>
      <c r="DY102" s="777"/>
      <c r="DZ102" s="901"/>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424</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425</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428</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429</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430</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431</v>
      </c>
      <c r="AB109" s="880"/>
      <c r="AC109" s="880"/>
      <c r="AD109" s="880"/>
      <c r="AE109" s="881"/>
      <c r="AF109" s="879" t="s">
        <v>432</v>
      </c>
      <c r="AG109" s="880"/>
      <c r="AH109" s="880"/>
      <c r="AI109" s="880"/>
      <c r="AJ109" s="881"/>
      <c r="AK109" s="879" t="s">
        <v>309</v>
      </c>
      <c r="AL109" s="880"/>
      <c r="AM109" s="880"/>
      <c r="AN109" s="880"/>
      <c r="AO109" s="881"/>
      <c r="AP109" s="879" t="s">
        <v>433</v>
      </c>
      <c r="AQ109" s="880"/>
      <c r="AR109" s="880"/>
      <c r="AS109" s="880"/>
      <c r="AT109" s="882"/>
      <c r="AU109" s="899" t="s">
        <v>430</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431</v>
      </c>
      <c r="BR109" s="880"/>
      <c r="BS109" s="880"/>
      <c r="BT109" s="880"/>
      <c r="BU109" s="881"/>
      <c r="BV109" s="879" t="s">
        <v>432</v>
      </c>
      <c r="BW109" s="880"/>
      <c r="BX109" s="880"/>
      <c r="BY109" s="880"/>
      <c r="BZ109" s="881"/>
      <c r="CA109" s="879" t="s">
        <v>309</v>
      </c>
      <c r="CB109" s="880"/>
      <c r="CC109" s="880"/>
      <c r="CD109" s="880"/>
      <c r="CE109" s="881"/>
      <c r="CF109" s="900" t="s">
        <v>433</v>
      </c>
      <c r="CG109" s="900"/>
      <c r="CH109" s="900"/>
      <c r="CI109" s="900"/>
      <c r="CJ109" s="900"/>
      <c r="CK109" s="879" t="s">
        <v>434</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431</v>
      </c>
      <c r="DH109" s="880"/>
      <c r="DI109" s="880"/>
      <c r="DJ109" s="880"/>
      <c r="DK109" s="881"/>
      <c r="DL109" s="879" t="s">
        <v>432</v>
      </c>
      <c r="DM109" s="880"/>
      <c r="DN109" s="880"/>
      <c r="DO109" s="880"/>
      <c r="DP109" s="881"/>
      <c r="DQ109" s="879" t="s">
        <v>309</v>
      </c>
      <c r="DR109" s="880"/>
      <c r="DS109" s="880"/>
      <c r="DT109" s="880"/>
      <c r="DU109" s="881"/>
      <c r="DV109" s="879" t="s">
        <v>433</v>
      </c>
      <c r="DW109" s="880"/>
      <c r="DX109" s="880"/>
      <c r="DY109" s="880"/>
      <c r="DZ109" s="882"/>
    </row>
    <row r="110" spans="1:131" s="224" customFormat="1" ht="26.25" customHeight="1" x14ac:dyDescent="0.15">
      <c r="A110" s="883" t="s">
        <v>435</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472784</v>
      </c>
      <c r="AB110" s="887"/>
      <c r="AC110" s="887"/>
      <c r="AD110" s="887"/>
      <c r="AE110" s="888"/>
      <c r="AF110" s="889">
        <v>513593</v>
      </c>
      <c r="AG110" s="887"/>
      <c r="AH110" s="887"/>
      <c r="AI110" s="887"/>
      <c r="AJ110" s="888"/>
      <c r="AK110" s="889">
        <v>556924</v>
      </c>
      <c r="AL110" s="887"/>
      <c r="AM110" s="887"/>
      <c r="AN110" s="887"/>
      <c r="AO110" s="888"/>
      <c r="AP110" s="890">
        <v>28.7</v>
      </c>
      <c r="AQ110" s="891"/>
      <c r="AR110" s="891"/>
      <c r="AS110" s="891"/>
      <c r="AT110" s="892"/>
      <c r="AU110" s="893" t="s">
        <v>75</v>
      </c>
      <c r="AV110" s="894"/>
      <c r="AW110" s="894"/>
      <c r="AX110" s="894"/>
      <c r="AY110" s="894"/>
      <c r="AZ110" s="916" t="s">
        <v>436</v>
      </c>
      <c r="BA110" s="884"/>
      <c r="BB110" s="884"/>
      <c r="BC110" s="884"/>
      <c r="BD110" s="884"/>
      <c r="BE110" s="884"/>
      <c r="BF110" s="884"/>
      <c r="BG110" s="884"/>
      <c r="BH110" s="884"/>
      <c r="BI110" s="884"/>
      <c r="BJ110" s="884"/>
      <c r="BK110" s="884"/>
      <c r="BL110" s="884"/>
      <c r="BM110" s="884"/>
      <c r="BN110" s="884"/>
      <c r="BO110" s="884"/>
      <c r="BP110" s="885"/>
      <c r="BQ110" s="917">
        <v>4532815</v>
      </c>
      <c r="BR110" s="918"/>
      <c r="BS110" s="918"/>
      <c r="BT110" s="918"/>
      <c r="BU110" s="918"/>
      <c r="BV110" s="918">
        <v>4553495</v>
      </c>
      <c r="BW110" s="918"/>
      <c r="BX110" s="918"/>
      <c r="BY110" s="918"/>
      <c r="BZ110" s="918"/>
      <c r="CA110" s="918">
        <v>4354433</v>
      </c>
      <c r="CB110" s="918"/>
      <c r="CC110" s="918"/>
      <c r="CD110" s="918"/>
      <c r="CE110" s="918"/>
      <c r="CF110" s="931">
        <v>224.5</v>
      </c>
      <c r="CG110" s="932"/>
      <c r="CH110" s="932"/>
      <c r="CI110" s="932"/>
      <c r="CJ110" s="932"/>
      <c r="CK110" s="933" t="s">
        <v>437</v>
      </c>
      <c r="CL110" s="934"/>
      <c r="CM110" s="916" t="s">
        <v>438</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131</v>
      </c>
      <c r="DH110" s="918"/>
      <c r="DI110" s="918"/>
      <c r="DJ110" s="918"/>
      <c r="DK110" s="918"/>
      <c r="DL110" s="918" t="s">
        <v>131</v>
      </c>
      <c r="DM110" s="918"/>
      <c r="DN110" s="918"/>
      <c r="DO110" s="918"/>
      <c r="DP110" s="918"/>
      <c r="DQ110" s="918" t="s">
        <v>395</v>
      </c>
      <c r="DR110" s="918"/>
      <c r="DS110" s="918"/>
      <c r="DT110" s="918"/>
      <c r="DU110" s="918"/>
      <c r="DV110" s="919" t="s">
        <v>131</v>
      </c>
      <c r="DW110" s="919"/>
      <c r="DX110" s="919"/>
      <c r="DY110" s="919"/>
      <c r="DZ110" s="920"/>
    </row>
    <row r="111" spans="1:131" s="224" customFormat="1" ht="26.25" customHeight="1" x14ac:dyDescent="0.15">
      <c r="A111" s="921" t="s">
        <v>439</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131</v>
      </c>
      <c r="AB111" s="925"/>
      <c r="AC111" s="925"/>
      <c r="AD111" s="925"/>
      <c r="AE111" s="926"/>
      <c r="AF111" s="927" t="s">
        <v>416</v>
      </c>
      <c r="AG111" s="925"/>
      <c r="AH111" s="925"/>
      <c r="AI111" s="925"/>
      <c r="AJ111" s="926"/>
      <c r="AK111" s="927" t="s">
        <v>395</v>
      </c>
      <c r="AL111" s="925"/>
      <c r="AM111" s="925"/>
      <c r="AN111" s="925"/>
      <c r="AO111" s="926"/>
      <c r="AP111" s="928" t="s">
        <v>131</v>
      </c>
      <c r="AQ111" s="929"/>
      <c r="AR111" s="929"/>
      <c r="AS111" s="929"/>
      <c r="AT111" s="930"/>
      <c r="AU111" s="895"/>
      <c r="AV111" s="896"/>
      <c r="AW111" s="896"/>
      <c r="AX111" s="896"/>
      <c r="AY111" s="896"/>
      <c r="AZ111" s="909" t="s">
        <v>440</v>
      </c>
      <c r="BA111" s="910"/>
      <c r="BB111" s="910"/>
      <c r="BC111" s="910"/>
      <c r="BD111" s="910"/>
      <c r="BE111" s="910"/>
      <c r="BF111" s="910"/>
      <c r="BG111" s="910"/>
      <c r="BH111" s="910"/>
      <c r="BI111" s="910"/>
      <c r="BJ111" s="910"/>
      <c r="BK111" s="910"/>
      <c r="BL111" s="910"/>
      <c r="BM111" s="910"/>
      <c r="BN111" s="910"/>
      <c r="BO111" s="910"/>
      <c r="BP111" s="911"/>
      <c r="BQ111" s="912">
        <v>3863</v>
      </c>
      <c r="BR111" s="913"/>
      <c r="BS111" s="913"/>
      <c r="BT111" s="913"/>
      <c r="BU111" s="913"/>
      <c r="BV111" s="913">
        <v>2556</v>
      </c>
      <c r="BW111" s="913"/>
      <c r="BX111" s="913"/>
      <c r="BY111" s="913"/>
      <c r="BZ111" s="913"/>
      <c r="CA111" s="913">
        <v>1269</v>
      </c>
      <c r="CB111" s="913"/>
      <c r="CC111" s="913"/>
      <c r="CD111" s="913"/>
      <c r="CE111" s="913"/>
      <c r="CF111" s="907">
        <v>0.1</v>
      </c>
      <c r="CG111" s="908"/>
      <c r="CH111" s="908"/>
      <c r="CI111" s="908"/>
      <c r="CJ111" s="908"/>
      <c r="CK111" s="935"/>
      <c r="CL111" s="936"/>
      <c r="CM111" s="909" t="s">
        <v>441</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395</v>
      </c>
      <c r="DH111" s="913"/>
      <c r="DI111" s="913"/>
      <c r="DJ111" s="913"/>
      <c r="DK111" s="913"/>
      <c r="DL111" s="913" t="s">
        <v>416</v>
      </c>
      <c r="DM111" s="913"/>
      <c r="DN111" s="913"/>
      <c r="DO111" s="913"/>
      <c r="DP111" s="913"/>
      <c r="DQ111" s="913" t="s">
        <v>395</v>
      </c>
      <c r="DR111" s="913"/>
      <c r="DS111" s="913"/>
      <c r="DT111" s="913"/>
      <c r="DU111" s="913"/>
      <c r="DV111" s="914" t="s">
        <v>416</v>
      </c>
      <c r="DW111" s="914"/>
      <c r="DX111" s="914"/>
      <c r="DY111" s="914"/>
      <c r="DZ111" s="915"/>
    </row>
    <row r="112" spans="1:131" s="224" customFormat="1" ht="26.25" customHeight="1" x14ac:dyDescent="0.15">
      <c r="A112" s="939" t="s">
        <v>442</v>
      </c>
      <c r="B112" s="940"/>
      <c r="C112" s="910" t="s">
        <v>443</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131</v>
      </c>
      <c r="AB112" s="946"/>
      <c r="AC112" s="946"/>
      <c r="AD112" s="946"/>
      <c r="AE112" s="947"/>
      <c r="AF112" s="948" t="s">
        <v>395</v>
      </c>
      <c r="AG112" s="946"/>
      <c r="AH112" s="946"/>
      <c r="AI112" s="946"/>
      <c r="AJ112" s="947"/>
      <c r="AK112" s="948" t="s">
        <v>416</v>
      </c>
      <c r="AL112" s="946"/>
      <c r="AM112" s="946"/>
      <c r="AN112" s="946"/>
      <c r="AO112" s="947"/>
      <c r="AP112" s="949" t="s">
        <v>416</v>
      </c>
      <c r="AQ112" s="950"/>
      <c r="AR112" s="950"/>
      <c r="AS112" s="950"/>
      <c r="AT112" s="951"/>
      <c r="AU112" s="895"/>
      <c r="AV112" s="896"/>
      <c r="AW112" s="896"/>
      <c r="AX112" s="896"/>
      <c r="AY112" s="896"/>
      <c r="AZ112" s="909" t="s">
        <v>444</v>
      </c>
      <c r="BA112" s="910"/>
      <c r="BB112" s="910"/>
      <c r="BC112" s="910"/>
      <c r="BD112" s="910"/>
      <c r="BE112" s="910"/>
      <c r="BF112" s="910"/>
      <c r="BG112" s="910"/>
      <c r="BH112" s="910"/>
      <c r="BI112" s="910"/>
      <c r="BJ112" s="910"/>
      <c r="BK112" s="910"/>
      <c r="BL112" s="910"/>
      <c r="BM112" s="910"/>
      <c r="BN112" s="910"/>
      <c r="BO112" s="910"/>
      <c r="BP112" s="911"/>
      <c r="BQ112" s="912">
        <v>1222529</v>
      </c>
      <c r="BR112" s="913"/>
      <c r="BS112" s="913"/>
      <c r="BT112" s="913"/>
      <c r="BU112" s="913"/>
      <c r="BV112" s="913">
        <v>1132407</v>
      </c>
      <c r="BW112" s="913"/>
      <c r="BX112" s="913"/>
      <c r="BY112" s="913"/>
      <c r="BZ112" s="913"/>
      <c r="CA112" s="913">
        <v>1069221</v>
      </c>
      <c r="CB112" s="913"/>
      <c r="CC112" s="913"/>
      <c r="CD112" s="913"/>
      <c r="CE112" s="913"/>
      <c r="CF112" s="907">
        <v>55.1</v>
      </c>
      <c r="CG112" s="908"/>
      <c r="CH112" s="908"/>
      <c r="CI112" s="908"/>
      <c r="CJ112" s="908"/>
      <c r="CK112" s="935"/>
      <c r="CL112" s="936"/>
      <c r="CM112" s="909" t="s">
        <v>445</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131</v>
      </c>
      <c r="DH112" s="913"/>
      <c r="DI112" s="913"/>
      <c r="DJ112" s="913"/>
      <c r="DK112" s="913"/>
      <c r="DL112" s="913" t="s">
        <v>131</v>
      </c>
      <c r="DM112" s="913"/>
      <c r="DN112" s="913"/>
      <c r="DO112" s="913"/>
      <c r="DP112" s="913"/>
      <c r="DQ112" s="913" t="s">
        <v>416</v>
      </c>
      <c r="DR112" s="913"/>
      <c r="DS112" s="913"/>
      <c r="DT112" s="913"/>
      <c r="DU112" s="913"/>
      <c r="DV112" s="914" t="s">
        <v>416</v>
      </c>
      <c r="DW112" s="914"/>
      <c r="DX112" s="914"/>
      <c r="DY112" s="914"/>
      <c r="DZ112" s="915"/>
    </row>
    <row r="113" spans="1:130" s="224" customFormat="1" ht="26.25" customHeight="1" x14ac:dyDescent="0.15">
      <c r="A113" s="941"/>
      <c r="B113" s="942"/>
      <c r="C113" s="910" t="s">
        <v>446</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120265</v>
      </c>
      <c r="AB113" s="925"/>
      <c r="AC113" s="925"/>
      <c r="AD113" s="925"/>
      <c r="AE113" s="926"/>
      <c r="AF113" s="927">
        <v>108860</v>
      </c>
      <c r="AG113" s="925"/>
      <c r="AH113" s="925"/>
      <c r="AI113" s="925"/>
      <c r="AJ113" s="926"/>
      <c r="AK113" s="927">
        <v>110901</v>
      </c>
      <c r="AL113" s="925"/>
      <c r="AM113" s="925"/>
      <c r="AN113" s="925"/>
      <c r="AO113" s="926"/>
      <c r="AP113" s="928">
        <v>5.7</v>
      </c>
      <c r="AQ113" s="929"/>
      <c r="AR113" s="929"/>
      <c r="AS113" s="929"/>
      <c r="AT113" s="930"/>
      <c r="AU113" s="895"/>
      <c r="AV113" s="896"/>
      <c r="AW113" s="896"/>
      <c r="AX113" s="896"/>
      <c r="AY113" s="896"/>
      <c r="AZ113" s="909" t="s">
        <v>447</v>
      </c>
      <c r="BA113" s="910"/>
      <c r="BB113" s="910"/>
      <c r="BC113" s="910"/>
      <c r="BD113" s="910"/>
      <c r="BE113" s="910"/>
      <c r="BF113" s="910"/>
      <c r="BG113" s="910"/>
      <c r="BH113" s="910"/>
      <c r="BI113" s="910"/>
      <c r="BJ113" s="910"/>
      <c r="BK113" s="910"/>
      <c r="BL113" s="910"/>
      <c r="BM113" s="910"/>
      <c r="BN113" s="910"/>
      <c r="BO113" s="910"/>
      <c r="BP113" s="911"/>
      <c r="BQ113" s="912">
        <v>2872</v>
      </c>
      <c r="BR113" s="913"/>
      <c r="BS113" s="913"/>
      <c r="BT113" s="913"/>
      <c r="BU113" s="913"/>
      <c r="BV113" s="913">
        <v>2050</v>
      </c>
      <c r="BW113" s="913"/>
      <c r="BX113" s="913"/>
      <c r="BY113" s="913"/>
      <c r="BZ113" s="913"/>
      <c r="CA113" s="913" t="s">
        <v>416</v>
      </c>
      <c r="CB113" s="913"/>
      <c r="CC113" s="913"/>
      <c r="CD113" s="913"/>
      <c r="CE113" s="913"/>
      <c r="CF113" s="907" t="s">
        <v>416</v>
      </c>
      <c r="CG113" s="908"/>
      <c r="CH113" s="908"/>
      <c r="CI113" s="908"/>
      <c r="CJ113" s="908"/>
      <c r="CK113" s="935"/>
      <c r="CL113" s="936"/>
      <c r="CM113" s="909" t="s">
        <v>448</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416</v>
      </c>
      <c r="DH113" s="946"/>
      <c r="DI113" s="946"/>
      <c r="DJ113" s="946"/>
      <c r="DK113" s="947"/>
      <c r="DL113" s="948" t="s">
        <v>131</v>
      </c>
      <c r="DM113" s="946"/>
      <c r="DN113" s="946"/>
      <c r="DO113" s="946"/>
      <c r="DP113" s="947"/>
      <c r="DQ113" s="948" t="s">
        <v>131</v>
      </c>
      <c r="DR113" s="946"/>
      <c r="DS113" s="946"/>
      <c r="DT113" s="946"/>
      <c r="DU113" s="947"/>
      <c r="DV113" s="949" t="s">
        <v>131</v>
      </c>
      <c r="DW113" s="950"/>
      <c r="DX113" s="950"/>
      <c r="DY113" s="950"/>
      <c r="DZ113" s="951"/>
    </row>
    <row r="114" spans="1:130" s="224" customFormat="1" ht="26.25" customHeight="1" x14ac:dyDescent="0.15">
      <c r="A114" s="941"/>
      <c r="B114" s="942"/>
      <c r="C114" s="910" t="s">
        <v>449</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14643</v>
      </c>
      <c r="AB114" s="946"/>
      <c r="AC114" s="946"/>
      <c r="AD114" s="946"/>
      <c r="AE114" s="947"/>
      <c r="AF114" s="948">
        <v>3723</v>
      </c>
      <c r="AG114" s="946"/>
      <c r="AH114" s="946"/>
      <c r="AI114" s="946"/>
      <c r="AJ114" s="947"/>
      <c r="AK114" s="948">
        <v>4695</v>
      </c>
      <c r="AL114" s="946"/>
      <c r="AM114" s="946"/>
      <c r="AN114" s="946"/>
      <c r="AO114" s="947"/>
      <c r="AP114" s="949">
        <v>0.2</v>
      </c>
      <c r="AQ114" s="950"/>
      <c r="AR114" s="950"/>
      <c r="AS114" s="950"/>
      <c r="AT114" s="951"/>
      <c r="AU114" s="895"/>
      <c r="AV114" s="896"/>
      <c r="AW114" s="896"/>
      <c r="AX114" s="896"/>
      <c r="AY114" s="896"/>
      <c r="AZ114" s="909" t="s">
        <v>450</v>
      </c>
      <c r="BA114" s="910"/>
      <c r="BB114" s="910"/>
      <c r="BC114" s="910"/>
      <c r="BD114" s="910"/>
      <c r="BE114" s="910"/>
      <c r="BF114" s="910"/>
      <c r="BG114" s="910"/>
      <c r="BH114" s="910"/>
      <c r="BI114" s="910"/>
      <c r="BJ114" s="910"/>
      <c r="BK114" s="910"/>
      <c r="BL114" s="910"/>
      <c r="BM114" s="910"/>
      <c r="BN114" s="910"/>
      <c r="BO114" s="910"/>
      <c r="BP114" s="911"/>
      <c r="BQ114" s="912">
        <v>151118</v>
      </c>
      <c r="BR114" s="913"/>
      <c r="BS114" s="913"/>
      <c r="BT114" s="913"/>
      <c r="BU114" s="913"/>
      <c r="BV114" s="913">
        <v>131007</v>
      </c>
      <c r="BW114" s="913"/>
      <c r="BX114" s="913"/>
      <c r="BY114" s="913"/>
      <c r="BZ114" s="913"/>
      <c r="CA114" s="913">
        <v>125796</v>
      </c>
      <c r="CB114" s="913"/>
      <c r="CC114" s="913"/>
      <c r="CD114" s="913"/>
      <c r="CE114" s="913"/>
      <c r="CF114" s="907">
        <v>6.5</v>
      </c>
      <c r="CG114" s="908"/>
      <c r="CH114" s="908"/>
      <c r="CI114" s="908"/>
      <c r="CJ114" s="908"/>
      <c r="CK114" s="935"/>
      <c r="CL114" s="936"/>
      <c r="CM114" s="909" t="s">
        <v>451</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131</v>
      </c>
      <c r="DH114" s="946"/>
      <c r="DI114" s="946"/>
      <c r="DJ114" s="946"/>
      <c r="DK114" s="947"/>
      <c r="DL114" s="948" t="s">
        <v>416</v>
      </c>
      <c r="DM114" s="946"/>
      <c r="DN114" s="946"/>
      <c r="DO114" s="946"/>
      <c r="DP114" s="947"/>
      <c r="DQ114" s="948" t="s">
        <v>416</v>
      </c>
      <c r="DR114" s="946"/>
      <c r="DS114" s="946"/>
      <c r="DT114" s="946"/>
      <c r="DU114" s="947"/>
      <c r="DV114" s="949" t="s">
        <v>416</v>
      </c>
      <c r="DW114" s="950"/>
      <c r="DX114" s="950"/>
      <c r="DY114" s="950"/>
      <c r="DZ114" s="951"/>
    </row>
    <row r="115" spans="1:130" s="224" customFormat="1" ht="26.25" customHeight="1" x14ac:dyDescent="0.15">
      <c r="A115" s="941"/>
      <c r="B115" s="942"/>
      <c r="C115" s="910" t="s">
        <v>452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1325</v>
      </c>
      <c r="AB115" s="925"/>
      <c r="AC115" s="925"/>
      <c r="AD115" s="925"/>
      <c r="AE115" s="926"/>
      <c r="AF115" s="927">
        <v>1306</v>
      </c>
      <c r="AG115" s="925"/>
      <c r="AH115" s="925"/>
      <c r="AI115" s="925"/>
      <c r="AJ115" s="926"/>
      <c r="AK115" s="927">
        <v>1288</v>
      </c>
      <c r="AL115" s="925"/>
      <c r="AM115" s="925"/>
      <c r="AN115" s="925"/>
      <c r="AO115" s="926"/>
      <c r="AP115" s="928">
        <v>0.1</v>
      </c>
      <c r="AQ115" s="929"/>
      <c r="AR115" s="929"/>
      <c r="AS115" s="929"/>
      <c r="AT115" s="930"/>
      <c r="AU115" s="895"/>
      <c r="AV115" s="896"/>
      <c r="AW115" s="896"/>
      <c r="AX115" s="896"/>
      <c r="AY115" s="896"/>
      <c r="AZ115" s="909" t="s">
        <v>453</v>
      </c>
      <c r="BA115" s="910"/>
      <c r="BB115" s="910"/>
      <c r="BC115" s="910"/>
      <c r="BD115" s="910"/>
      <c r="BE115" s="910"/>
      <c r="BF115" s="910"/>
      <c r="BG115" s="910"/>
      <c r="BH115" s="910"/>
      <c r="BI115" s="910"/>
      <c r="BJ115" s="910"/>
      <c r="BK115" s="910"/>
      <c r="BL115" s="910"/>
      <c r="BM115" s="910"/>
      <c r="BN115" s="910"/>
      <c r="BO115" s="910"/>
      <c r="BP115" s="911"/>
      <c r="BQ115" s="912" t="s">
        <v>395</v>
      </c>
      <c r="BR115" s="913"/>
      <c r="BS115" s="913"/>
      <c r="BT115" s="913"/>
      <c r="BU115" s="913"/>
      <c r="BV115" s="913" t="s">
        <v>131</v>
      </c>
      <c r="BW115" s="913"/>
      <c r="BX115" s="913"/>
      <c r="BY115" s="913"/>
      <c r="BZ115" s="913"/>
      <c r="CA115" s="913" t="s">
        <v>416</v>
      </c>
      <c r="CB115" s="913"/>
      <c r="CC115" s="913"/>
      <c r="CD115" s="913"/>
      <c r="CE115" s="913"/>
      <c r="CF115" s="907" t="s">
        <v>131</v>
      </c>
      <c r="CG115" s="908"/>
      <c r="CH115" s="908"/>
      <c r="CI115" s="908"/>
      <c r="CJ115" s="908"/>
      <c r="CK115" s="935"/>
      <c r="CL115" s="936"/>
      <c r="CM115" s="909" t="s">
        <v>454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131</v>
      </c>
      <c r="DH115" s="946"/>
      <c r="DI115" s="946"/>
      <c r="DJ115" s="946"/>
      <c r="DK115" s="947"/>
      <c r="DL115" s="948" t="s">
        <v>416</v>
      </c>
      <c r="DM115" s="946"/>
      <c r="DN115" s="946"/>
      <c r="DO115" s="946"/>
      <c r="DP115" s="947"/>
      <c r="DQ115" s="948" t="s">
        <v>395</v>
      </c>
      <c r="DR115" s="946"/>
      <c r="DS115" s="946"/>
      <c r="DT115" s="946"/>
      <c r="DU115" s="947"/>
      <c r="DV115" s="949" t="s">
        <v>131</v>
      </c>
      <c r="DW115" s="950"/>
      <c r="DX115" s="950"/>
      <c r="DY115" s="950"/>
      <c r="DZ115" s="951"/>
    </row>
    <row r="116" spans="1:130" s="224" customFormat="1" ht="26.25" customHeight="1" x14ac:dyDescent="0.15">
      <c r="A116" s="943"/>
      <c r="B116" s="944"/>
      <c r="C116" s="952" t="s">
        <v>455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416</v>
      </c>
      <c r="AB116" s="946"/>
      <c r="AC116" s="946"/>
      <c r="AD116" s="946"/>
      <c r="AE116" s="947"/>
      <c r="AF116" s="948" t="s">
        <v>131</v>
      </c>
      <c r="AG116" s="946"/>
      <c r="AH116" s="946"/>
      <c r="AI116" s="946"/>
      <c r="AJ116" s="947"/>
      <c r="AK116" s="948" t="s">
        <v>416</v>
      </c>
      <c r="AL116" s="946"/>
      <c r="AM116" s="946"/>
      <c r="AN116" s="946"/>
      <c r="AO116" s="947"/>
      <c r="AP116" s="949" t="s">
        <v>416</v>
      </c>
      <c r="AQ116" s="950"/>
      <c r="AR116" s="950"/>
      <c r="AS116" s="950"/>
      <c r="AT116" s="951"/>
      <c r="AU116" s="895"/>
      <c r="AV116" s="896"/>
      <c r="AW116" s="896"/>
      <c r="AX116" s="896"/>
      <c r="AY116" s="896"/>
      <c r="AZ116" s="954" t="s">
        <v>456</v>
      </c>
      <c r="BA116" s="955"/>
      <c r="BB116" s="955"/>
      <c r="BC116" s="955"/>
      <c r="BD116" s="955"/>
      <c r="BE116" s="955"/>
      <c r="BF116" s="955"/>
      <c r="BG116" s="955"/>
      <c r="BH116" s="955"/>
      <c r="BI116" s="955"/>
      <c r="BJ116" s="955"/>
      <c r="BK116" s="955"/>
      <c r="BL116" s="955"/>
      <c r="BM116" s="955"/>
      <c r="BN116" s="955"/>
      <c r="BO116" s="955"/>
      <c r="BP116" s="956"/>
      <c r="BQ116" s="912" t="s">
        <v>416</v>
      </c>
      <c r="BR116" s="913"/>
      <c r="BS116" s="913"/>
      <c r="BT116" s="913"/>
      <c r="BU116" s="913"/>
      <c r="BV116" s="913" t="s">
        <v>416</v>
      </c>
      <c r="BW116" s="913"/>
      <c r="BX116" s="913"/>
      <c r="BY116" s="913"/>
      <c r="BZ116" s="913"/>
      <c r="CA116" s="913" t="s">
        <v>395</v>
      </c>
      <c r="CB116" s="913"/>
      <c r="CC116" s="913"/>
      <c r="CD116" s="913"/>
      <c r="CE116" s="913"/>
      <c r="CF116" s="907" t="s">
        <v>131</v>
      </c>
      <c r="CG116" s="908"/>
      <c r="CH116" s="908"/>
      <c r="CI116" s="908"/>
      <c r="CJ116" s="908"/>
      <c r="CK116" s="935"/>
      <c r="CL116" s="936"/>
      <c r="CM116" s="909" t="s">
        <v>457</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v>3863</v>
      </c>
      <c r="DH116" s="946"/>
      <c r="DI116" s="946"/>
      <c r="DJ116" s="946"/>
      <c r="DK116" s="947"/>
      <c r="DL116" s="948">
        <v>2556</v>
      </c>
      <c r="DM116" s="946"/>
      <c r="DN116" s="946"/>
      <c r="DO116" s="946"/>
      <c r="DP116" s="947"/>
      <c r="DQ116" s="948">
        <v>1269</v>
      </c>
      <c r="DR116" s="946"/>
      <c r="DS116" s="946"/>
      <c r="DT116" s="946"/>
      <c r="DU116" s="947"/>
      <c r="DV116" s="949">
        <v>0.1</v>
      </c>
      <c r="DW116" s="950"/>
      <c r="DX116" s="950"/>
      <c r="DY116" s="950"/>
      <c r="DZ116" s="951"/>
    </row>
    <row r="117" spans="1:130" s="224" customFormat="1" ht="26.25" customHeight="1" x14ac:dyDescent="0.15">
      <c r="A117" s="899" t="s">
        <v>189</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458</v>
      </c>
      <c r="Z117" s="881"/>
      <c r="AA117" s="965">
        <v>609017</v>
      </c>
      <c r="AB117" s="966"/>
      <c r="AC117" s="966"/>
      <c r="AD117" s="966"/>
      <c r="AE117" s="967"/>
      <c r="AF117" s="968">
        <v>627482</v>
      </c>
      <c r="AG117" s="966"/>
      <c r="AH117" s="966"/>
      <c r="AI117" s="966"/>
      <c r="AJ117" s="967"/>
      <c r="AK117" s="968">
        <v>673808</v>
      </c>
      <c r="AL117" s="966"/>
      <c r="AM117" s="966"/>
      <c r="AN117" s="966"/>
      <c r="AO117" s="967"/>
      <c r="AP117" s="969"/>
      <c r="AQ117" s="970"/>
      <c r="AR117" s="970"/>
      <c r="AS117" s="970"/>
      <c r="AT117" s="971"/>
      <c r="AU117" s="895"/>
      <c r="AV117" s="896"/>
      <c r="AW117" s="896"/>
      <c r="AX117" s="896"/>
      <c r="AY117" s="896"/>
      <c r="AZ117" s="961" t="s">
        <v>459</v>
      </c>
      <c r="BA117" s="962"/>
      <c r="BB117" s="962"/>
      <c r="BC117" s="962"/>
      <c r="BD117" s="962"/>
      <c r="BE117" s="962"/>
      <c r="BF117" s="962"/>
      <c r="BG117" s="962"/>
      <c r="BH117" s="962"/>
      <c r="BI117" s="962"/>
      <c r="BJ117" s="962"/>
      <c r="BK117" s="962"/>
      <c r="BL117" s="962"/>
      <c r="BM117" s="962"/>
      <c r="BN117" s="962"/>
      <c r="BO117" s="962"/>
      <c r="BP117" s="963"/>
      <c r="BQ117" s="912" t="s">
        <v>131</v>
      </c>
      <c r="BR117" s="913"/>
      <c r="BS117" s="913"/>
      <c r="BT117" s="913"/>
      <c r="BU117" s="913"/>
      <c r="BV117" s="913" t="s">
        <v>395</v>
      </c>
      <c r="BW117" s="913"/>
      <c r="BX117" s="913"/>
      <c r="BY117" s="913"/>
      <c r="BZ117" s="913"/>
      <c r="CA117" s="913" t="s">
        <v>131</v>
      </c>
      <c r="CB117" s="913"/>
      <c r="CC117" s="913"/>
      <c r="CD117" s="913"/>
      <c r="CE117" s="913"/>
      <c r="CF117" s="907" t="s">
        <v>416</v>
      </c>
      <c r="CG117" s="908"/>
      <c r="CH117" s="908"/>
      <c r="CI117" s="908"/>
      <c r="CJ117" s="908"/>
      <c r="CK117" s="935"/>
      <c r="CL117" s="936"/>
      <c r="CM117" s="909" t="s">
        <v>460</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416</v>
      </c>
      <c r="DH117" s="946"/>
      <c r="DI117" s="946"/>
      <c r="DJ117" s="946"/>
      <c r="DK117" s="947"/>
      <c r="DL117" s="948" t="s">
        <v>416</v>
      </c>
      <c r="DM117" s="946"/>
      <c r="DN117" s="946"/>
      <c r="DO117" s="946"/>
      <c r="DP117" s="947"/>
      <c r="DQ117" s="948" t="s">
        <v>131</v>
      </c>
      <c r="DR117" s="946"/>
      <c r="DS117" s="946"/>
      <c r="DT117" s="946"/>
      <c r="DU117" s="947"/>
      <c r="DV117" s="949" t="s">
        <v>416</v>
      </c>
      <c r="DW117" s="950"/>
      <c r="DX117" s="950"/>
      <c r="DY117" s="950"/>
      <c r="DZ117" s="951"/>
    </row>
    <row r="118" spans="1:130" s="224" customFormat="1" ht="26.25" customHeight="1" x14ac:dyDescent="0.15">
      <c r="A118" s="899" t="s">
        <v>434</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431</v>
      </c>
      <c r="AB118" s="880"/>
      <c r="AC118" s="880"/>
      <c r="AD118" s="880"/>
      <c r="AE118" s="881"/>
      <c r="AF118" s="879" t="s">
        <v>432</v>
      </c>
      <c r="AG118" s="880"/>
      <c r="AH118" s="880"/>
      <c r="AI118" s="880"/>
      <c r="AJ118" s="881"/>
      <c r="AK118" s="879" t="s">
        <v>309</v>
      </c>
      <c r="AL118" s="880"/>
      <c r="AM118" s="880"/>
      <c r="AN118" s="880"/>
      <c r="AO118" s="881"/>
      <c r="AP118" s="957" t="s">
        <v>433</v>
      </c>
      <c r="AQ118" s="958"/>
      <c r="AR118" s="958"/>
      <c r="AS118" s="958"/>
      <c r="AT118" s="959"/>
      <c r="AU118" s="895"/>
      <c r="AV118" s="896"/>
      <c r="AW118" s="896"/>
      <c r="AX118" s="896"/>
      <c r="AY118" s="896"/>
      <c r="AZ118" s="960" t="s">
        <v>461</v>
      </c>
      <c r="BA118" s="952"/>
      <c r="BB118" s="952"/>
      <c r="BC118" s="952"/>
      <c r="BD118" s="952"/>
      <c r="BE118" s="952"/>
      <c r="BF118" s="952"/>
      <c r="BG118" s="952"/>
      <c r="BH118" s="952"/>
      <c r="BI118" s="952"/>
      <c r="BJ118" s="952"/>
      <c r="BK118" s="952"/>
      <c r="BL118" s="952"/>
      <c r="BM118" s="952"/>
      <c r="BN118" s="952"/>
      <c r="BO118" s="952"/>
      <c r="BP118" s="953"/>
      <c r="BQ118" s="986" t="s">
        <v>416</v>
      </c>
      <c r="BR118" s="987"/>
      <c r="BS118" s="987"/>
      <c r="BT118" s="987"/>
      <c r="BU118" s="987"/>
      <c r="BV118" s="987" t="s">
        <v>416</v>
      </c>
      <c r="BW118" s="987"/>
      <c r="BX118" s="987"/>
      <c r="BY118" s="987"/>
      <c r="BZ118" s="987"/>
      <c r="CA118" s="987" t="s">
        <v>395</v>
      </c>
      <c r="CB118" s="987"/>
      <c r="CC118" s="987"/>
      <c r="CD118" s="987"/>
      <c r="CE118" s="987"/>
      <c r="CF118" s="907" t="s">
        <v>416</v>
      </c>
      <c r="CG118" s="908"/>
      <c r="CH118" s="908"/>
      <c r="CI118" s="908"/>
      <c r="CJ118" s="908"/>
      <c r="CK118" s="935"/>
      <c r="CL118" s="936"/>
      <c r="CM118" s="909" t="s">
        <v>462</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131</v>
      </c>
      <c r="DH118" s="946"/>
      <c r="DI118" s="946"/>
      <c r="DJ118" s="946"/>
      <c r="DK118" s="947"/>
      <c r="DL118" s="948" t="s">
        <v>395</v>
      </c>
      <c r="DM118" s="946"/>
      <c r="DN118" s="946"/>
      <c r="DO118" s="946"/>
      <c r="DP118" s="947"/>
      <c r="DQ118" s="948" t="s">
        <v>131</v>
      </c>
      <c r="DR118" s="946"/>
      <c r="DS118" s="946"/>
      <c r="DT118" s="946"/>
      <c r="DU118" s="947"/>
      <c r="DV118" s="949" t="s">
        <v>416</v>
      </c>
      <c r="DW118" s="950"/>
      <c r="DX118" s="950"/>
      <c r="DY118" s="950"/>
      <c r="DZ118" s="951"/>
    </row>
    <row r="119" spans="1:130" s="224" customFormat="1" ht="26.25" customHeight="1" x14ac:dyDescent="0.15">
      <c r="A119" s="1044" t="s">
        <v>437</v>
      </c>
      <c r="B119" s="934"/>
      <c r="C119" s="916" t="s">
        <v>438</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131</v>
      </c>
      <c r="AB119" s="887"/>
      <c r="AC119" s="887"/>
      <c r="AD119" s="887"/>
      <c r="AE119" s="888"/>
      <c r="AF119" s="889" t="s">
        <v>131</v>
      </c>
      <c r="AG119" s="887"/>
      <c r="AH119" s="887"/>
      <c r="AI119" s="887"/>
      <c r="AJ119" s="888"/>
      <c r="AK119" s="889" t="s">
        <v>395</v>
      </c>
      <c r="AL119" s="887"/>
      <c r="AM119" s="887"/>
      <c r="AN119" s="887"/>
      <c r="AO119" s="888"/>
      <c r="AP119" s="890" t="s">
        <v>131</v>
      </c>
      <c r="AQ119" s="891"/>
      <c r="AR119" s="891"/>
      <c r="AS119" s="891"/>
      <c r="AT119" s="892"/>
      <c r="AU119" s="897"/>
      <c r="AV119" s="898"/>
      <c r="AW119" s="898"/>
      <c r="AX119" s="898"/>
      <c r="AY119" s="898"/>
      <c r="AZ119" s="247" t="s">
        <v>189</v>
      </c>
      <c r="BA119" s="247"/>
      <c r="BB119" s="247"/>
      <c r="BC119" s="247"/>
      <c r="BD119" s="247"/>
      <c r="BE119" s="247"/>
      <c r="BF119" s="247"/>
      <c r="BG119" s="247"/>
      <c r="BH119" s="247"/>
      <c r="BI119" s="247"/>
      <c r="BJ119" s="247"/>
      <c r="BK119" s="247"/>
      <c r="BL119" s="247"/>
      <c r="BM119" s="247"/>
      <c r="BN119" s="247"/>
      <c r="BO119" s="964" t="s">
        <v>463</v>
      </c>
      <c r="BP119" s="992"/>
      <c r="BQ119" s="986">
        <v>5913197</v>
      </c>
      <c r="BR119" s="987"/>
      <c r="BS119" s="987"/>
      <c r="BT119" s="987"/>
      <c r="BU119" s="987"/>
      <c r="BV119" s="987">
        <v>5821515</v>
      </c>
      <c r="BW119" s="987"/>
      <c r="BX119" s="987"/>
      <c r="BY119" s="987"/>
      <c r="BZ119" s="987"/>
      <c r="CA119" s="987">
        <v>5550719</v>
      </c>
      <c r="CB119" s="987"/>
      <c r="CC119" s="987"/>
      <c r="CD119" s="987"/>
      <c r="CE119" s="987"/>
      <c r="CF119" s="988"/>
      <c r="CG119" s="989"/>
      <c r="CH119" s="989"/>
      <c r="CI119" s="989"/>
      <c r="CJ119" s="990"/>
      <c r="CK119" s="937"/>
      <c r="CL119" s="938"/>
      <c r="CM119" s="960" t="s">
        <v>464</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395</v>
      </c>
      <c r="DH119" s="973"/>
      <c r="DI119" s="973"/>
      <c r="DJ119" s="973"/>
      <c r="DK119" s="974"/>
      <c r="DL119" s="972" t="s">
        <v>131</v>
      </c>
      <c r="DM119" s="973"/>
      <c r="DN119" s="973"/>
      <c r="DO119" s="973"/>
      <c r="DP119" s="974"/>
      <c r="DQ119" s="972" t="s">
        <v>395</v>
      </c>
      <c r="DR119" s="973"/>
      <c r="DS119" s="973"/>
      <c r="DT119" s="973"/>
      <c r="DU119" s="974"/>
      <c r="DV119" s="975" t="s">
        <v>395</v>
      </c>
      <c r="DW119" s="976"/>
      <c r="DX119" s="976"/>
      <c r="DY119" s="976"/>
      <c r="DZ119" s="977"/>
    </row>
    <row r="120" spans="1:130" s="224" customFormat="1" ht="26.25" customHeight="1" x14ac:dyDescent="0.15">
      <c r="A120" s="1045"/>
      <c r="B120" s="936"/>
      <c r="C120" s="909" t="s">
        <v>441</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131</v>
      </c>
      <c r="AB120" s="946"/>
      <c r="AC120" s="946"/>
      <c r="AD120" s="946"/>
      <c r="AE120" s="947"/>
      <c r="AF120" s="948" t="s">
        <v>395</v>
      </c>
      <c r="AG120" s="946"/>
      <c r="AH120" s="946"/>
      <c r="AI120" s="946"/>
      <c r="AJ120" s="947"/>
      <c r="AK120" s="948" t="s">
        <v>131</v>
      </c>
      <c r="AL120" s="946"/>
      <c r="AM120" s="946"/>
      <c r="AN120" s="946"/>
      <c r="AO120" s="947"/>
      <c r="AP120" s="949" t="s">
        <v>395</v>
      </c>
      <c r="AQ120" s="950"/>
      <c r="AR120" s="950"/>
      <c r="AS120" s="950"/>
      <c r="AT120" s="951"/>
      <c r="AU120" s="978" t="s">
        <v>465</v>
      </c>
      <c r="AV120" s="979"/>
      <c r="AW120" s="979"/>
      <c r="AX120" s="979"/>
      <c r="AY120" s="980"/>
      <c r="AZ120" s="916" t="s">
        <v>466</v>
      </c>
      <c r="BA120" s="884"/>
      <c r="BB120" s="884"/>
      <c r="BC120" s="884"/>
      <c r="BD120" s="884"/>
      <c r="BE120" s="884"/>
      <c r="BF120" s="884"/>
      <c r="BG120" s="884"/>
      <c r="BH120" s="884"/>
      <c r="BI120" s="884"/>
      <c r="BJ120" s="884"/>
      <c r="BK120" s="884"/>
      <c r="BL120" s="884"/>
      <c r="BM120" s="884"/>
      <c r="BN120" s="884"/>
      <c r="BO120" s="884"/>
      <c r="BP120" s="885"/>
      <c r="BQ120" s="917">
        <v>3385255</v>
      </c>
      <c r="BR120" s="918"/>
      <c r="BS120" s="918"/>
      <c r="BT120" s="918"/>
      <c r="BU120" s="918"/>
      <c r="BV120" s="918">
        <v>3689893</v>
      </c>
      <c r="BW120" s="918"/>
      <c r="BX120" s="918"/>
      <c r="BY120" s="918"/>
      <c r="BZ120" s="918"/>
      <c r="CA120" s="918">
        <v>3891235</v>
      </c>
      <c r="CB120" s="918"/>
      <c r="CC120" s="918"/>
      <c r="CD120" s="918"/>
      <c r="CE120" s="918"/>
      <c r="CF120" s="931">
        <v>200.7</v>
      </c>
      <c r="CG120" s="932"/>
      <c r="CH120" s="932"/>
      <c r="CI120" s="932"/>
      <c r="CJ120" s="932"/>
      <c r="CK120" s="993" t="s">
        <v>467</v>
      </c>
      <c r="CL120" s="994"/>
      <c r="CM120" s="994"/>
      <c r="CN120" s="994"/>
      <c r="CO120" s="995"/>
      <c r="CP120" s="1001" t="s">
        <v>468</v>
      </c>
      <c r="CQ120" s="1002"/>
      <c r="CR120" s="1002"/>
      <c r="CS120" s="1002"/>
      <c r="CT120" s="1002"/>
      <c r="CU120" s="1002"/>
      <c r="CV120" s="1002"/>
      <c r="CW120" s="1002"/>
      <c r="CX120" s="1002"/>
      <c r="CY120" s="1002"/>
      <c r="CZ120" s="1002"/>
      <c r="DA120" s="1002"/>
      <c r="DB120" s="1002"/>
      <c r="DC120" s="1002"/>
      <c r="DD120" s="1002"/>
      <c r="DE120" s="1002"/>
      <c r="DF120" s="1003"/>
      <c r="DG120" s="917">
        <v>635958</v>
      </c>
      <c r="DH120" s="918"/>
      <c r="DI120" s="918"/>
      <c r="DJ120" s="918"/>
      <c r="DK120" s="918"/>
      <c r="DL120" s="918">
        <v>591018</v>
      </c>
      <c r="DM120" s="918"/>
      <c r="DN120" s="918"/>
      <c r="DO120" s="918"/>
      <c r="DP120" s="918"/>
      <c r="DQ120" s="918">
        <v>552439</v>
      </c>
      <c r="DR120" s="918"/>
      <c r="DS120" s="918"/>
      <c r="DT120" s="918"/>
      <c r="DU120" s="918"/>
      <c r="DV120" s="919">
        <v>28.5</v>
      </c>
      <c r="DW120" s="919"/>
      <c r="DX120" s="919"/>
      <c r="DY120" s="919"/>
      <c r="DZ120" s="920"/>
    </row>
    <row r="121" spans="1:130" s="224" customFormat="1" ht="26.25" customHeight="1" x14ac:dyDescent="0.15">
      <c r="A121" s="1045"/>
      <c r="B121" s="936"/>
      <c r="C121" s="961" t="s">
        <v>469</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395</v>
      </c>
      <c r="AB121" s="946"/>
      <c r="AC121" s="946"/>
      <c r="AD121" s="946"/>
      <c r="AE121" s="947"/>
      <c r="AF121" s="948" t="s">
        <v>395</v>
      </c>
      <c r="AG121" s="946"/>
      <c r="AH121" s="946"/>
      <c r="AI121" s="946"/>
      <c r="AJ121" s="947"/>
      <c r="AK121" s="948" t="s">
        <v>416</v>
      </c>
      <c r="AL121" s="946"/>
      <c r="AM121" s="946"/>
      <c r="AN121" s="946"/>
      <c r="AO121" s="947"/>
      <c r="AP121" s="949" t="s">
        <v>416</v>
      </c>
      <c r="AQ121" s="950"/>
      <c r="AR121" s="950"/>
      <c r="AS121" s="950"/>
      <c r="AT121" s="951"/>
      <c r="AU121" s="981"/>
      <c r="AV121" s="982"/>
      <c r="AW121" s="982"/>
      <c r="AX121" s="982"/>
      <c r="AY121" s="983"/>
      <c r="AZ121" s="909" t="s">
        <v>470</v>
      </c>
      <c r="BA121" s="910"/>
      <c r="BB121" s="910"/>
      <c r="BC121" s="910"/>
      <c r="BD121" s="910"/>
      <c r="BE121" s="910"/>
      <c r="BF121" s="910"/>
      <c r="BG121" s="910"/>
      <c r="BH121" s="910"/>
      <c r="BI121" s="910"/>
      <c r="BJ121" s="910"/>
      <c r="BK121" s="910"/>
      <c r="BL121" s="910"/>
      <c r="BM121" s="910"/>
      <c r="BN121" s="910"/>
      <c r="BO121" s="910"/>
      <c r="BP121" s="911"/>
      <c r="BQ121" s="912">
        <v>14400</v>
      </c>
      <c r="BR121" s="913"/>
      <c r="BS121" s="913"/>
      <c r="BT121" s="913"/>
      <c r="BU121" s="913"/>
      <c r="BV121" s="913">
        <v>13200</v>
      </c>
      <c r="BW121" s="913"/>
      <c r="BX121" s="913"/>
      <c r="BY121" s="913"/>
      <c r="BZ121" s="913"/>
      <c r="CA121" s="913">
        <v>12000</v>
      </c>
      <c r="CB121" s="913"/>
      <c r="CC121" s="913"/>
      <c r="CD121" s="913"/>
      <c r="CE121" s="913"/>
      <c r="CF121" s="907">
        <v>0.6</v>
      </c>
      <c r="CG121" s="908"/>
      <c r="CH121" s="908"/>
      <c r="CI121" s="908"/>
      <c r="CJ121" s="908"/>
      <c r="CK121" s="996"/>
      <c r="CL121" s="997"/>
      <c r="CM121" s="997"/>
      <c r="CN121" s="997"/>
      <c r="CO121" s="998"/>
      <c r="CP121" s="1006" t="s">
        <v>471</v>
      </c>
      <c r="CQ121" s="1007"/>
      <c r="CR121" s="1007"/>
      <c r="CS121" s="1007"/>
      <c r="CT121" s="1007"/>
      <c r="CU121" s="1007"/>
      <c r="CV121" s="1007"/>
      <c r="CW121" s="1007"/>
      <c r="CX121" s="1007"/>
      <c r="CY121" s="1007"/>
      <c r="CZ121" s="1007"/>
      <c r="DA121" s="1007"/>
      <c r="DB121" s="1007"/>
      <c r="DC121" s="1007"/>
      <c r="DD121" s="1007"/>
      <c r="DE121" s="1007"/>
      <c r="DF121" s="1008"/>
      <c r="DG121" s="912">
        <v>548461</v>
      </c>
      <c r="DH121" s="913"/>
      <c r="DI121" s="913"/>
      <c r="DJ121" s="913"/>
      <c r="DK121" s="913"/>
      <c r="DL121" s="913">
        <v>501701</v>
      </c>
      <c r="DM121" s="913"/>
      <c r="DN121" s="913"/>
      <c r="DO121" s="913"/>
      <c r="DP121" s="913"/>
      <c r="DQ121" s="913">
        <v>468403</v>
      </c>
      <c r="DR121" s="913"/>
      <c r="DS121" s="913"/>
      <c r="DT121" s="913"/>
      <c r="DU121" s="913"/>
      <c r="DV121" s="914">
        <v>24.2</v>
      </c>
      <c r="DW121" s="914"/>
      <c r="DX121" s="914"/>
      <c r="DY121" s="914"/>
      <c r="DZ121" s="915"/>
    </row>
    <row r="122" spans="1:130" s="224" customFormat="1" ht="26.25" customHeight="1" x14ac:dyDescent="0.15">
      <c r="A122" s="1045"/>
      <c r="B122" s="936"/>
      <c r="C122" s="909" t="s">
        <v>451</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131</v>
      </c>
      <c r="AB122" s="946"/>
      <c r="AC122" s="946"/>
      <c r="AD122" s="946"/>
      <c r="AE122" s="947"/>
      <c r="AF122" s="948" t="s">
        <v>131</v>
      </c>
      <c r="AG122" s="946"/>
      <c r="AH122" s="946"/>
      <c r="AI122" s="946"/>
      <c r="AJ122" s="947"/>
      <c r="AK122" s="948" t="s">
        <v>395</v>
      </c>
      <c r="AL122" s="946"/>
      <c r="AM122" s="946"/>
      <c r="AN122" s="946"/>
      <c r="AO122" s="947"/>
      <c r="AP122" s="949" t="s">
        <v>395</v>
      </c>
      <c r="AQ122" s="950"/>
      <c r="AR122" s="950"/>
      <c r="AS122" s="950"/>
      <c r="AT122" s="951"/>
      <c r="AU122" s="981"/>
      <c r="AV122" s="982"/>
      <c r="AW122" s="982"/>
      <c r="AX122" s="982"/>
      <c r="AY122" s="983"/>
      <c r="AZ122" s="960" t="s">
        <v>472</v>
      </c>
      <c r="BA122" s="952"/>
      <c r="BB122" s="952"/>
      <c r="BC122" s="952"/>
      <c r="BD122" s="952"/>
      <c r="BE122" s="952"/>
      <c r="BF122" s="952"/>
      <c r="BG122" s="952"/>
      <c r="BH122" s="952"/>
      <c r="BI122" s="952"/>
      <c r="BJ122" s="952"/>
      <c r="BK122" s="952"/>
      <c r="BL122" s="952"/>
      <c r="BM122" s="952"/>
      <c r="BN122" s="952"/>
      <c r="BO122" s="952"/>
      <c r="BP122" s="953"/>
      <c r="BQ122" s="986">
        <v>4292011</v>
      </c>
      <c r="BR122" s="987"/>
      <c r="BS122" s="987"/>
      <c r="BT122" s="987"/>
      <c r="BU122" s="987"/>
      <c r="BV122" s="987">
        <v>4225552</v>
      </c>
      <c r="BW122" s="987"/>
      <c r="BX122" s="987"/>
      <c r="BY122" s="987"/>
      <c r="BZ122" s="987"/>
      <c r="CA122" s="987">
        <v>4050076</v>
      </c>
      <c r="CB122" s="987"/>
      <c r="CC122" s="987"/>
      <c r="CD122" s="987"/>
      <c r="CE122" s="987"/>
      <c r="CF122" s="1004">
        <v>208.8</v>
      </c>
      <c r="CG122" s="1005"/>
      <c r="CH122" s="1005"/>
      <c r="CI122" s="1005"/>
      <c r="CJ122" s="1005"/>
      <c r="CK122" s="996"/>
      <c r="CL122" s="997"/>
      <c r="CM122" s="997"/>
      <c r="CN122" s="997"/>
      <c r="CO122" s="998"/>
      <c r="CP122" s="1006" t="s">
        <v>413</v>
      </c>
      <c r="CQ122" s="1007"/>
      <c r="CR122" s="1007"/>
      <c r="CS122" s="1007"/>
      <c r="CT122" s="1007"/>
      <c r="CU122" s="1007"/>
      <c r="CV122" s="1007"/>
      <c r="CW122" s="1007"/>
      <c r="CX122" s="1007"/>
      <c r="CY122" s="1007"/>
      <c r="CZ122" s="1007"/>
      <c r="DA122" s="1007"/>
      <c r="DB122" s="1007"/>
      <c r="DC122" s="1007"/>
      <c r="DD122" s="1007"/>
      <c r="DE122" s="1007"/>
      <c r="DF122" s="1008"/>
      <c r="DG122" s="912">
        <v>38110</v>
      </c>
      <c r="DH122" s="913"/>
      <c r="DI122" s="913"/>
      <c r="DJ122" s="913"/>
      <c r="DK122" s="913"/>
      <c r="DL122" s="913">
        <v>39688</v>
      </c>
      <c r="DM122" s="913"/>
      <c r="DN122" s="913"/>
      <c r="DO122" s="913"/>
      <c r="DP122" s="913"/>
      <c r="DQ122" s="913">
        <v>48379</v>
      </c>
      <c r="DR122" s="913"/>
      <c r="DS122" s="913"/>
      <c r="DT122" s="913"/>
      <c r="DU122" s="913"/>
      <c r="DV122" s="914">
        <v>2.5</v>
      </c>
      <c r="DW122" s="914"/>
      <c r="DX122" s="914"/>
      <c r="DY122" s="914"/>
      <c r="DZ122" s="915"/>
    </row>
    <row r="123" spans="1:130" s="224" customFormat="1" ht="26.25" customHeight="1" x14ac:dyDescent="0.15">
      <c r="A123" s="1045"/>
      <c r="B123" s="936"/>
      <c r="C123" s="909" t="s">
        <v>457</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v>1325</v>
      </c>
      <c r="AB123" s="946"/>
      <c r="AC123" s="946"/>
      <c r="AD123" s="946"/>
      <c r="AE123" s="947"/>
      <c r="AF123" s="948">
        <v>1306</v>
      </c>
      <c r="AG123" s="946"/>
      <c r="AH123" s="946"/>
      <c r="AI123" s="946"/>
      <c r="AJ123" s="947"/>
      <c r="AK123" s="948">
        <v>1288</v>
      </c>
      <c r="AL123" s="946"/>
      <c r="AM123" s="946"/>
      <c r="AN123" s="946"/>
      <c r="AO123" s="947"/>
      <c r="AP123" s="949">
        <v>0.1</v>
      </c>
      <c r="AQ123" s="950"/>
      <c r="AR123" s="950"/>
      <c r="AS123" s="950"/>
      <c r="AT123" s="951"/>
      <c r="AU123" s="984"/>
      <c r="AV123" s="985"/>
      <c r="AW123" s="985"/>
      <c r="AX123" s="985"/>
      <c r="AY123" s="985"/>
      <c r="AZ123" s="247" t="s">
        <v>189</v>
      </c>
      <c r="BA123" s="247"/>
      <c r="BB123" s="247"/>
      <c r="BC123" s="247"/>
      <c r="BD123" s="247"/>
      <c r="BE123" s="247"/>
      <c r="BF123" s="247"/>
      <c r="BG123" s="247"/>
      <c r="BH123" s="247"/>
      <c r="BI123" s="247"/>
      <c r="BJ123" s="247"/>
      <c r="BK123" s="247"/>
      <c r="BL123" s="247"/>
      <c r="BM123" s="247"/>
      <c r="BN123" s="247"/>
      <c r="BO123" s="964" t="s">
        <v>473</v>
      </c>
      <c r="BP123" s="992"/>
      <c r="BQ123" s="1051">
        <v>7691666</v>
      </c>
      <c r="BR123" s="1018"/>
      <c r="BS123" s="1018"/>
      <c r="BT123" s="1018"/>
      <c r="BU123" s="1018"/>
      <c r="BV123" s="1018">
        <v>7928645</v>
      </c>
      <c r="BW123" s="1018"/>
      <c r="BX123" s="1018"/>
      <c r="BY123" s="1018"/>
      <c r="BZ123" s="1018"/>
      <c r="CA123" s="1018">
        <v>7953311</v>
      </c>
      <c r="CB123" s="1018"/>
      <c r="CC123" s="1018"/>
      <c r="CD123" s="1018"/>
      <c r="CE123" s="1018"/>
      <c r="CF123" s="988"/>
      <c r="CG123" s="989"/>
      <c r="CH123" s="989"/>
      <c r="CI123" s="989"/>
      <c r="CJ123" s="990"/>
      <c r="CK123" s="996"/>
      <c r="CL123" s="997"/>
      <c r="CM123" s="997"/>
      <c r="CN123" s="997"/>
      <c r="CO123" s="998"/>
      <c r="CP123" s="1006"/>
      <c r="CQ123" s="1007"/>
      <c r="CR123" s="1007"/>
      <c r="CS123" s="1007"/>
      <c r="CT123" s="1007"/>
      <c r="CU123" s="1007"/>
      <c r="CV123" s="1007"/>
      <c r="CW123" s="1007"/>
      <c r="CX123" s="1007"/>
      <c r="CY123" s="1007"/>
      <c r="CZ123" s="1007"/>
      <c r="DA123" s="1007"/>
      <c r="DB123" s="1007"/>
      <c r="DC123" s="1007"/>
      <c r="DD123" s="1007"/>
      <c r="DE123" s="1007"/>
      <c r="DF123" s="1008"/>
      <c r="DG123" s="945"/>
      <c r="DH123" s="946"/>
      <c r="DI123" s="946"/>
      <c r="DJ123" s="946"/>
      <c r="DK123" s="947"/>
      <c r="DL123" s="948"/>
      <c r="DM123" s="946"/>
      <c r="DN123" s="946"/>
      <c r="DO123" s="946"/>
      <c r="DP123" s="947"/>
      <c r="DQ123" s="948"/>
      <c r="DR123" s="946"/>
      <c r="DS123" s="946"/>
      <c r="DT123" s="946"/>
      <c r="DU123" s="947"/>
      <c r="DV123" s="949"/>
      <c r="DW123" s="950"/>
      <c r="DX123" s="950"/>
      <c r="DY123" s="950"/>
      <c r="DZ123" s="951"/>
    </row>
    <row r="124" spans="1:130" s="224" customFormat="1" ht="26.25" customHeight="1" thickBot="1" x14ac:dyDescent="0.2">
      <c r="A124" s="1045"/>
      <c r="B124" s="936"/>
      <c r="C124" s="909" t="s">
        <v>460</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416</v>
      </c>
      <c r="AB124" s="946"/>
      <c r="AC124" s="946"/>
      <c r="AD124" s="946"/>
      <c r="AE124" s="947"/>
      <c r="AF124" s="948" t="s">
        <v>131</v>
      </c>
      <c r="AG124" s="946"/>
      <c r="AH124" s="946"/>
      <c r="AI124" s="946"/>
      <c r="AJ124" s="947"/>
      <c r="AK124" s="948" t="s">
        <v>131</v>
      </c>
      <c r="AL124" s="946"/>
      <c r="AM124" s="946"/>
      <c r="AN124" s="946"/>
      <c r="AO124" s="947"/>
      <c r="AP124" s="949" t="s">
        <v>131</v>
      </c>
      <c r="AQ124" s="950"/>
      <c r="AR124" s="950"/>
      <c r="AS124" s="950"/>
      <c r="AT124" s="951"/>
      <c r="AU124" s="1047" t="s">
        <v>474</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t="s">
        <v>131</v>
      </c>
      <c r="BR124" s="1014"/>
      <c r="BS124" s="1014"/>
      <c r="BT124" s="1014"/>
      <c r="BU124" s="1014"/>
      <c r="BV124" s="1014" t="s">
        <v>131</v>
      </c>
      <c r="BW124" s="1014"/>
      <c r="BX124" s="1014"/>
      <c r="BY124" s="1014"/>
      <c r="BZ124" s="1014"/>
      <c r="CA124" s="1014" t="s">
        <v>131</v>
      </c>
      <c r="CB124" s="1014"/>
      <c r="CC124" s="1014"/>
      <c r="CD124" s="1014"/>
      <c r="CE124" s="1014"/>
      <c r="CF124" s="1015"/>
      <c r="CG124" s="1016"/>
      <c r="CH124" s="1016"/>
      <c r="CI124" s="1016"/>
      <c r="CJ124" s="1017"/>
      <c r="CK124" s="999"/>
      <c r="CL124" s="999"/>
      <c r="CM124" s="999"/>
      <c r="CN124" s="999"/>
      <c r="CO124" s="1000"/>
      <c r="CP124" s="1006" t="s">
        <v>475</v>
      </c>
      <c r="CQ124" s="1007"/>
      <c r="CR124" s="1007"/>
      <c r="CS124" s="1007"/>
      <c r="CT124" s="1007"/>
      <c r="CU124" s="1007"/>
      <c r="CV124" s="1007"/>
      <c r="CW124" s="1007"/>
      <c r="CX124" s="1007"/>
      <c r="CY124" s="1007"/>
      <c r="CZ124" s="1007"/>
      <c r="DA124" s="1007"/>
      <c r="DB124" s="1007"/>
      <c r="DC124" s="1007"/>
      <c r="DD124" s="1007"/>
      <c r="DE124" s="1007"/>
      <c r="DF124" s="1008"/>
      <c r="DG124" s="991" t="s">
        <v>395</v>
      </c>
      <c r="DH124" s="973"/>
      <c r="DI124" s="973"/>
      <c r="DJ124" s="973"/>
      <c r="DK124" s="974"/>
      <c r="DL124" s="972" t="s">
        <v>395</v>
      </c>
      <c r="DM124" s="973"/>
      <c r="DN124" s="973"/>
      <c r="DO124" s="973"/>
      <c r="DP124" s="974"/>
      <c r="DQ124" s="972" t="s">
        <v>395</v>
      </c>
      <c r="DR124" s="973"/>
      <c r="DS124" s="973"/>
      <c r="DT124" s="973"/>
      <c r="DU124" s="974"/>
      <c r="DV124" s="975" t="s">
        <v>395</v>
      </c>
      <c r="DW124" s="976"/>
      <c r="DX124" s="976"/>
      <c r="DY124" s="976"/>
      <c r="DZ124" s="977"/>
    </row>
    <row r="125" spans="1:130" s="224" customFormat="1" ht="26.25" customHeight="1" x14ac:dyDescent="0.15">
      <c r="A125" s="1045"/>
      <c r="B125" s="936"/>
      <c r="C125" s="909" t="s">
        <v>462</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395</v>
      </c>
      <c r="AB125" s="946"/>
      <c r="AC125" s="946"/>
      <c r="AD125" s="946"/>
      <c r="AE125" s="947"/>
      <c r="AF125" s="948" t="s">
        <v>395</v>
      </c>
      <c r="AG125" s="946"/>
      <c r="AH125" s="946"/>
      <c r="AI125" s="946"/>
      <c r="AJ125" s="947"/>
      <c r="AK125" s="948" t="s">
        <v>395</v>
      </c>
      <c r="AL125" s="946"/>
      <c r="AM125" s="946"/>
      <c r="AN125" s="946"/>
      <c r="AO125" s="947"/>
      <c r="AP125" s="949" t="s">
        <v>395</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476</v>
      </c>
      <c r="CL125" s="994"/>
      <c r="CM125" s="994"/>
      <c r="CN125" s="994"/>
      <c r="CO125" s="995"/>
      <c r="CP125" s="916" t="s">
        <v>477</v>
      </c>
      <c r="CQ125" s="884"/>
      <c r="CR125" s="884"/>
      <c r="CS125" s="884"/>
      <c r="CT125" s="884"/>
      <c r="CU125" s="884"/>
      <c r="CV125" s="884"/>
      <c r="CW125" s="884"/>
      <c r="CX125" s="884"/>
      <c r="CY125" s="884"/>
      <c r="CZ125" s="884"/>
      <c r="DA125" s="884"/>
      <c r="DB125" s="884"/>
      <c r="DC125" s="884"/>
      <c r="DD125" s="884"/>
      <c r="DE125" s="884"/>
      <c r="DF125" s="885"/>
      <c r="DG125" s="917" t="s">
        <v>395</v>
      </c>
      <c r="DH125" s="918"/>
      <c r="DI125" s="918"/>
      <c r="DJ125" s="918"/>
      <c r="DK125" s="918"/>
      <c r="DL125" s="918" t="s">
        <v>395</v>
      </c>
      <c r="DM125" s="918"/>
      <c r="DN125" s="918"/>
      <c r="DO125" s="918"/>
      <c r="DP125" s="918"/>
      <c r="DQ125" s="918" t="s">
        <v>395</v>
      </c>
      <c r="DR125" s="918"/>
      <c r="DS125" s="918"/>
      <c r="DT125" s="918"/>
      <c r="DU125" s="918"/>
      <c r="DV125" s="919" t="s">
        <v>395</v>
      </c>
      <c r="DW125" s="919"/>
      <c r="DX125" s="919"/>
      <c r="DY125" s="919"/>
      <c r="DZ125" s="920"/>
    </row>
    <row r="126" spans="1:130" s="224" customFormat="1" ht="26.25" customHeight="1" thickBot="1" x14ac:dyDescent="0.2">
      <c r="A126" s="1045"/>
      <c r="B126" s="936"/>
      <c r="C126" s="909" t="s">
        <v>464</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395</v>
      </c>
      <c r="AB126" s="946"/>
      <c r="AC126" s="946"/>
      <c r="AD126" s="946"/>
      <c r="AE126" s="947"/>
      <c r="AF126" s="948" t="s">
        <v>395</v>
      </c>
      <c r="AG126" s="946"/>
      <c r="AH126" s="946"/>
      <c r="AI126" s="946"/>
      <c r="AJ126" s="947"/>
      <c r="AK126" s="948" t="s">
        <v>395</v>
      </c>
      <c r="AL126" s="946"/>
      <c r="AM126" s="946"/>
      <c r="AN126" s="946"/>
      <c r="AO126" s="947"/>
      <c r="AP126" s="949" t="s">
        <v>395</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478</v>
      </c>
      <c r="CQ126" s="910"/>
      <c r="CR126" s="910"/>
      <c r="CS126" s="910"/>
      <c r="CT126" s="910"/>
      <c r="CU126" s="910"/>
      <c r="CV126" s="910"/>
      <c r="CW126" s="910"/>
      <c r="CX126" s="910"/>
      <c r="CY126" s="910"/>
      <c r="CZ126" s="910"/>
      <c r="DA126" s="910"/>
      <c r="DB126" s="910"/>
      <c r="DC126" s="910"/>
      <c r="DD126" s="910"/>
      <c r="DE126" s="910"/>
      <c r="DF126" s="911"/>
      <c r="DG126" s="912" t="s">
        <v>395</v>
      </c>
      <c r="DH126" s="913"/>
      <c r="DI126" s="913"/>
      <c r="DJ126" s="913"/>
      <c r="DK126" s="913"/>
      <c r="DL126" s="913" t="s">
        <v>395</v>
      </c>
      <c r="DM126" s="913"/>
      <c r="DN126" s="913"/>
      <c r="DO126" s="913"/>
      <c r="DP126" s="913"/>
      <c r="DQ126" s="913" t="s">
        <v>395</v>
      </c>
      <c r="DR126" s="913"/>
      <c r="DS126" s="913"/>
      <c r="DT126" s="913"/>
      <c r="DU126" s="913"/>
      <c r="DV126" s="914" t="s">
        <v>395</v>
      </c>
      <c r="DW126" s="914"/>
      <c r="DX126" s="914"/>
      <c r="DY126" s="914"/>
      <c r="DZ126" s="915"/>
    </row>
    <row r="127" spans="1:130" s="224" customFormat="1" ht="26.25" customHeight="1" x14ac:dyDescent="0.15">
      <c r="A127" s="1046"/>
      <c r="B127" s="938"/>
      <c r="C127" s="960" t="s">
        <v>479</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395</v>
      </c>
      <c r="AB127" s="946"/>
      <c r="AC127" s="946"/>
      <c r="AD127" s="946"/>
      <c r="AE127" s="947"/>
      <c r="AF127" s="948" t="s">
        <v>131</v>
      </c>
      <c r="AG127" s="946"/>
      <c r="AH127" s="946"/>
      <c r="AI127" s="946"/>
      <c r="AJ127" s="947"/>
      <c r="AK127" s="948" t="s">
        <v>395</v>
      </c>
      <c r="AL127" s="946"/>
      <c r="AM127" s="946"/>
      <c r="AN127" s="946"/>
      <c r="AO127" s="947"/>
      <c r="AP127" s="949" t="s">
        <v>395</v>
      </c>
      <c r="AQ127" s="950"/>
      <c r="AR127" s="950"/>
      <c r="AS127" s="950"/>
      <c r="AT127" s="951"/>
      <c r="AU127" s="226"/>
      <c r="AV127" s="226"/>
      <c r="AW127" s="226"/>
      <c r="AX127" s="1019" t="s">
        <v>480</v>
      </c>
      <c r="AY127" s="1020"/>
      <c r="AZ127" s="1020"/>
      <c r="BA127" s="1020"/>
      <c r="BB127" s="1020"/>
      <c r="BC127" s="1020"/>
      <c r="BD127" s="1020"/>
      <c r="BE127" s="1021"/>
      <c r="BF127" s="1022" t="s">
        <v>481</v>
      </c>
      <c r="BG127" s="1020"/>
      <c r="BH127" s="1020"/>
      <c r="BI127" s="1020"/>
      <c r="BJ127" s="1020"/>
      <c r="BK127" s="1020"/>
      <c r="BL127" s="1021"/>
      <c r="BM127" s="1022" t="s">
        <v>482</v>
      </c>
      <c r="BN127" s="1020"/>
      <c r="BO127" s="1020"/>
      <c r="BP127" s="1020"/>
      <c r="BQ127" s="1020"/>
      <c r="BR127" s="1020"/>
      <c r="BS127" s="1021"/>
      <c r="BT127" s="1022" t="s">
        <v>483</v>
      </c>
      <c r="BU127" s="1020"/>
      <c r="BV127" s="1020"/>
      <c r="BW127" s="1020"/>
      <c r="BX127" s="1020"/>
      <c r="BY127" s="1020"/>
      <c r="BZ127" s="1043"/>
      <c r="CA127" s="226"/>
      <c r="CB127" s="226"/>
      <c r="CC127" s="226"/>
      <c r="CD127" s="249"/>
      <c r="CE127" s="249"/>
      <c r="CF127" s="249"/>
      <c r="CG127" s="226"/>
      <c r="CH127" s="226"/>
      <c r="CI127" s="226"/>
      <c r="CJ127" s="248"/>
      <c r="CK127" s="1010"/>
      <c r="CL127" s="997"/>
      <c r="CM127" s="997"/>
      <c r="CN127" s="997"/>
      <c r="CO127" s="998"/>
      <c r="CP127" s="909" t="s">
        <v>484</v>
      </c>
      <c r="CQ127" s="910"/>
      <c r="CR127" s="910"/>
      <c r="CS127" s="910"/>
      <c r="CT127" s="910"/>
      <c r="CU127" s="910"/>
      <c r="CV127" s="910"/>
      <c r="CW127" s="910"/>
      <c r="CX127" s="910"/>
      <c r="CY127" s="910"/>
      <c r="CZ127" s="910"/>
      <c r="DA127" s="910"/>
      <c r="DB127" s="910"/>
      <c r="DC127" s="910"/>
      <c r="DD127" s="910"/>
      <c r="DE127" s="910"/>
      <c r="DF127" s="911"/>
      <c r="DG127" s="912" t="s">
        <v>395</v>
      </c>
      <c r="DH127" s="913"/>
      <c r="DI127" s="913"/>
      <c r="DJ127" s="913"/>
      <c r="DK127" s="913"/>
      <c r="DL127" s="913" t="s">
        <v>395</v>
      </c>
      <c r="DM127" s="913"/>
      <c r="DN127" s="913"/>
      <c r="DO127" s="913"/>
      <c r="DP127" s="913"/>
      <c r="DQ127" s="913" t="s">
        <v>395</v>
      </c>
      <c r="DR127" s="913"/>
      <c r="DS127" s="913"/>
      <c r="DT127" s="913"/>
      <c r="DU127" s="913"/>
      <c r="DV127" s="914" t="s">
        <v>131</v>
      </c>
      <c r="DW127" s="914"/>
      <c r="DX127" s="914"/>
      <c r="DY127" s="914"/>
      <c r="DZ127" s="915"/>
    </row>
    <row r="128" spans="1:130" s="224" customFormat="1" ht="26.25" customHeight="1" thickBot="1" x14ac:dyDescent="0.2">
      <c r="A128" s="1029" t="s">
        <v>485</v>
      </c>
      <c r="B128" s="1030"/>
      <c r="C128" s="1030"/>
      <c r="D128" s="1030"/>
      <c r="E128" s="1030"/>
      <c r="F128" s="1030"/>
      <c r="G128" s="1030"/>
      <c r="H128" s="1030"/>
      <c r="I128" s="1030"/>
      <c r="J128" s="1030"/>
      <c r="K128" s="1030"/>
      <c r="L128" s="1030"/>
      <c r="M128" s="1030"/>
      <c r="N128" s="1030"/>
      <c r="O128" s="1030"/>
      <c r="P128" s="1030"/>
      <c r="Q128" s="1030"/>
      <c r="R128" s="1030"/>
      <c r="S128" s="1030"/>
      <c r="T128" s="1030"/>
      <c r="U128" s="1030"/>
      <c r="V128" s="1030"/>
      <c r="W128" s="1031" t="s">
        <v>486</v>
      </c>
      <c r="X128" s="1031"/>
      <c r="Y128" s="1031"/>
      <c r="Z128" s="1032"/>
      <c r="AA128" s="1033">
        <v>1200</v>
      </c>
      <c r="AB128" s="1034"/>
      <c r="AC128" s="1034"/>
      <c r="AD128" s="1034"/>
      <c r="AE128" s="1035"/>
      <c r="AF128" s="1036">
        <v>1200</v>
      </c>
      <c r="AG128" s="1034"/>
      <c r="AH128" s="1034"/>
      <c r="AI128" s="1034"/>
      <c r="AJ128" s="1035"/>
      <c r="AK128" s="1036">
        <v>1200</v>
      </c>
      <c r="AL128" s="1034"/>
      <c r="AM128" s="1034"/>
      <c r="AN128" s="1034"/>
      <c r="AO128" s="1035"/>
      <c r="AP128" s="1037"/>
      <c r="AQ128" s="1038"/>
      <c r="AR128" s="1038"/>
      <c r="AS128" s="1038"/>
      <c r="AT128" s="1039"/>
      <c r="AU128" s="226"/>
      <c r="AV128" s="226"/>
      <c r="AW128" s="226"/>
      <c r="AX128" s="883" t="s">
        <v>487</v>
      </c>
      <c r="AY128" s="884"/>
      <c r="AZ128" s="884"/>
      <c r="BA128" s="884"/>
      <c r="BB128" s="884"/>
      <c r="BC128" s="884"/>
      <c r="BD128" s="884"/>
      <c r="BE128" s="885"/>
      <c r="BF128" s="1040" t="s">
        <v>416</v>
      </c>
      <c r="BG128" s="1041"/>
      <c r="BH128" s="1041"/>
      <c r="BI128" s="1041"/>
      <c r="BJ128" s="1041"/>
      <c r="BK128" s="1041"/>
      <c r="BL128" s="1042"/>
      <c r="BM128" s="1040">
        <v>15</v>
      </c>
      <c r="BN128" s="1041"/>
      <c r="BO128" s="1041"/>
      <c r="BP128" s="1041"/>
      <c r="BQ128" s="1041"/>
      <c r="BR128" s="1041"/>
      <c r="BS128" s="1042"/>
      <c r="BT128" s="1040">
        <v>20</v>
      </c>
      <c r="BU128" s="1041"/>
      <c r="BV128" s="1041"/>
      <c r="BW128" s="1041"/>
      <c r="BX128" s="1041"/>
      <c r="BY128" s="1041"/>
      <c r="BZ128" s="1063"/>
      <c r="CA128" s="249"/>
      <c r="CB128" s="249"/>
      <c r="CC128" s="249"/>
      <c r="CD128" s="249"/>
      <c r="CE128" s="249"/>
      <c r="CF128" s="249"/>
      <c r="CG128" s="226"/>
      <c r="CH128" s="226"/>
      <c r="CI128" s="226"/>
      <c r="CJ128" s="248"/>
      <c r="CK128" s="1011"/>
      <c r="CL128" s="1012"/>
      <c r="CM128" s="1012"/>
      <c r="CN128" s="1012"/>
      <c r="CO128" s="1013"/>
      <c r="CP128" s="1023" t="s">
        <v>488</v>
      </c>
      <c r="CQ128" s="713"/>
      <c r="CR128" s="713"/>
      <c r="CS128" s="713"/>
      <c r="CT128" s="713"/>
      <c r="CU128" s="713"/>
      <c r="CV128" s="713"/>
      <c r="CW128" s="713"/>
      <c r="CX128" s="713"/>
      <c r="CY128" s="713"/>
      <c r="CZ128" s="713"/>
      <c r="DA128" s="713"/>
      <c r="DB128" s="713"/>
      <c r="DC128" s="713"/>
      <c r="DD128" s="713"/>
      <c r="DE128" s="713"/>
      <c r="DF128" s="1024"/>
      <c r="DG128" s="1025" t="s">
        <v>131</v>
      </c>
      <c r="DH128" s="1026"/>
      <c r="DI128" s="1026"/>
      <c r="DJ128" s="1026"/>
      <c r="DK128" s="1026"/>
      <c r="DL128" s="1026" t="s">
        <v>131</v>
      </c>
      <c r="DM128" s="1026"/>
      <c r="DN128" s="1026"/>
      <c r="DO128" s="1026"/>
      <c r="DP128" s="1026"/>
      <c r="DQ128" s="1026" t="s">
        <v>131</v>
      </c>
      <c r="DR128" s="1026"/>
      <c r="DS128" s="1026"/>
      <c r="DT128" s="1026"/>
      <c r="DU128" s="1026"/>
      <c r="DV128" s="1027" t="s">
        <v>416</v>
      </c>
      <c r="DW128" s="1027"/>
      <c r="DX128" s="1027"/>
      <c r="DY128" s="1027"/>
      <c r="DZ128" s="1028"/>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489</v>
      </c>
      <c r="X129" s="1058"/>
      <c r="Y129" s="1058"/>
      <c r="Z129" s="1059"/>
      <c r="AA129" s="945">
        <v>2274169</v>
      </c>
      <c r="AB129" s="946"/>
      <c r="AC129" s="946"/>
      <c r="AD129" s="946"/>
      <c r="AE129" s="947"/>
      <c r="AF129" s="948">
        <v>2466832</v>
      </c>
      <c r="AG129" s="946"/>
      <c r="AH129" s="946"/>
      <c r="AI129" s="946"/>
      <c r="AJ129" s="947"/>
      <c r="AK129" s="948">
        <v>2412028</v>
      </c>
      <c r="AL129" s="946"/>
      <c r="AM129" s="946"/>
      <c r="AN129" s="946"/>
      <c r="AO129" s="947"/>
      <c r="AP129" s="1060"/>
      <c r="AQ129" s="1061"/>
      <c r="AR129" s="1061"/>
      <c r="AS129" s="1061"/>
      <c r="AT129" s="1062"/>
      <c r="AU129" s="227"/>
      <c r="AV129" s="227"/>
      <c r="AW129" s="227"/>
      <c r="AX129" s="1052" t="s">
        <v>490</v>
      </c>
      <c r="AY129" s="910"/>
      <c r="AZ129" s="910"/>
      <c r="BA129" s="910"/>
      <c r="BB129" s="910"/>
      <c r="BC129" s="910"/>
      <c r="BD129" s="910"/>
      <c r="BE129" s="911"/>
      <c r="BF129" s="1053" t="s">
        <v>131</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491</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492</v>
      </c>
      <c r="X130" s="1058"/>
      <c r="Y130" s="1058"/>
      <c r="Z130" s="1059"/>
      <c r="AA130" s="945">
        <v>461692</v>
      </c>
      <c r="AB130" s="946"/>
      <c r="AC130" s="946"/>
      <c r="AD130" s="946"/>
      <c r="AE130" s="947"/>
      <c r="AF130" s="948">
        <v>457256</v>
      </c>
      <c r="AG130" s="946"/>
      <c r="AH130" s="946"/>
      <c r="AI130" s="946"/>
      <c r="AJ130" s="947"/>
      <c r="AK130" s="948">
        <v>472784</v>
      </c>
      <c r="AL130" s="946"/>
      <c r="AM130" s="946"/>
      <c r="AN130" s="946"/>
      <c r="AO130" s="947"/>
      <c r="AP130" s="1060"/>
      <c r="AQ130" s="1061"/>
      <c r="AR130" s="1061"/>
      <c r="AS130" s="1061"/>
      <c r="AT130" s="1062"/>
      <c r="AU130" s="227"/>
      <c r="AV130" s="227"/>
      <c r="AW130" s="227"/>
      <c r="AX130" s="1052" t="s">
        <v>493</v>
      </c>
      <c r="AY130" s="910"/>
      <c r="AZ130" s="910"/>
      <c r="BA130" s="910"/>
      <c r="BB130" s="910"/>
      <c r="BC130" s="910"/>
      <c r="BD130" s="910"/>
      <c r="BE130" s="911"/>
      <c r="BF130" s="1088">
        <v>8.9</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494</v>
      </c>
      <c r="X131" s="1095"/>
      <c r="Y131" s="1095"/>
      <c r="Z131" s="1096"/>
      <c r="AA131" s="991">
        <v>1812477</v>
      </c>
      <c r="AB131" s="973"/>
      <c r="AC131" s="973"/>
      <c r="AD131" s="973"/>
      <c r="AE131" s="974"/>
      <c r="AF131" s="972">
        <v>2009576</v>
      </c>
      <c r="AG131" s="973"/>
      <c r="AH131" s="973"/>
      <c r="AI131" s="973"/>
      <c r="AJ131" s="974"/>
      <c r="AK131" s="972">
        <v>1939244</v>
      </c>
      <c r="AL131" s="973"/>
      <c r="AM131" s="973"/>
      <c r="AN131" s="973"/>
      <c r="AO131" s="974"/>
      <c r="AP131" s="1097"/>
      <c r="AQ131" s="1098"/>
      <c r="AR131" s="1098"/>
      <c r="AS131" s="1098"/>
      <c r="AT131" s="1099"/>
      <c r="AU131" s="227"/>
      <c r="AV131" s="227"/>
      <c r="AW131" s="227"/>
      <c r="AX131" s="1070" t="s">
        <v>495</v>
      </c>
      <c r="AY131" s="713"/>
      <c r="AZ131" s="713"/>
      <c r="BA131" s="713"/>
      <c r="BB131" s="713"/>
      <c r="BC131" s="713"/>
      <c r="BD131" s="713"/>
      <c r="BE131" s="1024"/>
      <c r="BF131" s="1071" t="s">
        <v>416</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496</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497</v>
      </c>
      <c r="W132" s="1081"/>
      <c r="X132" s="1081"/>
      <c r="Y132" s="1081"/>
      <c r="Z132" s="1082"/>
      <c r="AA132" s="1083">
        <v>8.0621712720000005</v>
      </c>
      <c r="AB132" s="1084"/>
      <c r="AC132" s="1084"/>
      <c r="AD132" s="1084"/>
      <c r="AE132" s="1085"/>
      <c r="AF132" s="1086">
        <v>8.4110279979999998</v>
      </c>
      <c r="AG132" s="1084"/>
      <c r="AH132" s="1084"/>
      <c r="AI132" s="1084"/>
      <c r="AJ132" s="1085"/>
      <c r="AK132" s="1086">
        <v>10.304221650000001</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498</v>
      </c>
      <c r="W133" s="1064"/>
      <c r="X133" s="1064"/>
      <c r="Y133" s="1064"/>
      <c r="Z133" s="1065"/>
      <c r="AA133" s="1066">
        <v>7.5</v>
      </c>
      <c r="AB133" s="1067"/>
      <c r="AC133" s="1067"/>
      <c r="AD133" s="1067"/>
      <c r="AE133" s="1068"/>
      <c r="AF133" s="1066">
        <v>8</v>
      </c>
      <c r="AG133" s="1067"/>
      <c r="AH133" s="1067"/>
      <c r="AI133" s="1067"/>
      <c r="AJ133" s="1068"/>
      <c r="AK133" s="1066">
        <v>8.9</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qkT7CwY1c9w/2Dcqghh7dmAjosLX05VWtFAOIkslOcbO8jaKgVa13p7x0lhZcIq+e4v2Tta36iKi5DE4nmlaZg==" saltValue="DKTlDWK8WpKDXmp5875Ic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092CB-E0FC-4A14-826C-19E784354EB3}">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7xTyX+nCc8uYkPSMwp5uoG0quEupynH70QLQ+MoBorKSySEV8dBSvSZAljSBzLwqY3iS3C19GOeT2rVeL9VUFw==" saltValue="bUFP5tDc6IZXPCadqJ81S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Qui29tAt9hvoRlHGohlFgjO0xDslPeI6sfH34VKyt59OedJAyz9Or/3EgAUB7QWJVbV6YMzRw6vMMRCi6S9kg==" saltValue="p+nYjqx4XnQDquF0Ha7r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500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501</v>
      </c>
      <c r="AL6" s="260"/>
      <c r="AM6" s="260"/>
      <c r="AN6" s="260"/>
    </row>
    <row r="7" spans="1:46" ht="13.5" customHeight="1" x14ac:dyDescent="0.15">
      <c r="A7" s="259"/>
      <c r="AK7" s="262"/>
      <c r="AL7" s="263"/>
      <c r="AM7" s="263"/>
      <c r="AN7" s="264"/>
      <c r="AO7" s="1101" t="s">
        <v>502</v>
      </c>
      <c r="AP7" s="265"/>
      <c r="AQ7" s="266" t="s">
        <v>503</v>
      </c>
      <c r="AR7" s="267"/>
    </row>
    <row r="8" spans="1:46" x14ac:dyDescent="0.15">
      <c r="A8" s="259"/>
      <c r="AK8" s="268"/>
      <c r="AL8" s="269"/>
      <c r="AM8" s="269"/>
      <c r="AN8" s="270"/>
      <c r="AO8" s="1102"/>
      <c r="AP8" s="271" t="s">
        <v>504</v>
      </c>
      <c r="AQ8" s="272" t="s">
        <v>505</v>
      </c>
      <c r="AR8" s="273" t="s">
        <v>506</v>
      </c>
    </row>
    <row r="9" spans="1:46" x14ac:dyDescent="0.15">
      <c r="A9" s="259"/>
      <c r="AK9" s="1103" t="s">
        <v>507</v>
      </c>
      <c r="AL9" s="1104"/>
      <c r="AM9" s="1104"/>
      <c r="AN9" s="1105"/>
      <c r="AO9" s="274">
        <v>838005</v>
      </c>
      <c r="AP9" s="274">
        <v>285133</v>
      </c>
      <c r="AQ9" s="275">
        <v>239803</v>
      </c>
      <c r="AR9" s="276">
        <v>18.899999999999999</v>
      </c>
    </row>
    <row r="10" spans="1:46" ht="13.5" customHeight="1" x14ac:dyDescent="0.15">
      <c r="A10" s="259"/>
      <c r="AK10" s="1103" t="s">
        <v>508</v>
      </c>
      <c r="AL10" s="1104"/>
      <c r="AM10" s="1104"/>
      <c r="AN10" s="1105"/>
      <c r="AO10" s="277">
        <v>48149</v>
      </c>
      <c r="AP10" s="277">
        <v>16383</v>
      </c>
      <c r="AQ10" s="278">
        <v>35073</v>
      </c>
      <c r="AR10" s="279">
        <v>-53.3</v>
      </c>
    </row>
    <row r="11" spans="1:46" ht="13.5" customHeight="1" x14ac:dyDescent="0.15">
      <c r="A11" s="259"/>
      <c r="AK11" s="1103" t="s">
        <v>509</v>
      </c>
      <c r="AL11" s="1104"/>
      <c r="AM11" s="1104"/>
      <c r="AN11" s="1105"/>
      <c r="AO11" s="277" t="s">
        <v>510</v>
      </c>
      <c r="AP11" s="277" t="s">
        <v>510</v>
      </c>
      <c r="AQ11" s="278">
        <v>3640</v>
      </c>
      <c r="AR11" s="279" t="s">
        <v>510</v>
      </c>
    </row>
    <row r="12" spans="1:46" ht="13.5" customHeight="1" x14ac:dyDescent="0.15">
      <c r="A12" s="259"/>
      <c r="AK12" s="1103" t="s">
        <v>511</v>
      </c>
      <c r="AL12" s="1104"/>
      <c r="AM12" s="1104"/>
      <c r="AN12" s="1105"/>
      <c r="AO12" s="277" t="s">
        <v>510</v>
      </c>
      <c r="AP12" s="277" t="s">
        <v>510</v>
      </c>
      <c r="AQ12" s="278" t="s">
        <v>510</v>
      </c>
      <c r="AR12" s="279" t="s">
        <v>510</v>
      </c>
    </row>
    <row r="13" spans="1:46" ht="13.5" customHeight="1" x14ac:dyDescent="0.15">
      <c r="A13" s="259"/>
      <c r="AK13" s="1103" t="s">
        <v>512</v>
      </c>
      <c r="AL13" s="1104"/>
      <c r="AM13" s="1104"/>
      <c r="AN13" s="1105"/>
      <c r="AO13" s="277">
        <v>36964</v>
      </c>
      <c r="AP13" s="277">
        <v>12577</v>
      </c>
      <c r="AQ13" s="278">
        <v>11407</v>
      </c>
      <c r="AR13" s="279">
        <v>10.3</v>
      </c>
    </row>
    <row r="14" spans="1:46" ht="13.5" customHeight="1" x14ac:dyDescent="0.15">
      <c r="A14" s="259"/>
      <c r="AK14" s="1103" t="s">
        <v>513</v>
      </c>
      <c r="AL14" s="1104"/>
      <c r="AM14" s="1104"/>
      <c r="AN14" s="1105"/>
      <c r="AO14" s="277">
        <v>13641</v>
      </c>
      <c r="AP14" s="277">
        <v>4641</v>
      </c>
      <c r="AQ14" s="278">
        <v>4585</v>
      </c>
      <c r="AR14" s="279">
        <v>1.2</v>
      </c>
    </row>
    <row r="15" spans="1:46" ht="13.5" customHeight="1" x14ac:dyDescent="0.15">
      <c r="A15" s="259"/>
      <c r="AK15" s="1106" t="s">
        <v>514</v>
      </c>
      <c r="AL15" s="1107"/>
      <c r="AM15" s="1107"/>
      <c r="AN15" s="1108"/>
      <c r="AO15" s="277">
        <v>-50319</v>
      </c>
      <c r="AP15" s="277">
        <v>-17121</v>
      </c>
      <c r="AQ15" s="278">
        <v>-18839</v>
      </c>
      <c r="AR15" s="279">
        <v>-9.1</v>
      </c>
    </row>
    <row r="16" spans="1:46" x14ac:dyDescent="0.15">
      <c r="A16" s="259"/>
      <c r="AK16" s="1106" t="s">
        <v>189</v>
      </c>
      <c r="AL16" s="1107"/>
      <c r="AM16" s="1107"/>
      <c r="AN16" s="1108"/>
      <c r="AO16" s="277">
        <v>886440</v>
      </c>
      <c r="AP16" s="277">
        <v>301613</v>
      </c>
      <c r="AQ16" s="278">
        <v>275669</v>
      </c>
      <c r="AR16" s="279">
        <v>9.4</v>
      </c>
    </row>
    <row r="17" spans="1:46" x14ac:dyDescent="0.15">
      <c r="A17" s="259"/>
    </row>
    <row r="18" spans="1:46" x14ac:dyDescent="0.15">
      <c r="A18" s="259"/>
      <c r="AQ18" s="280"/>
      <c r="AR18" s="280"/>
    </row>
    <row r="19" spans="1:46" x14ac:dyDescent="0.15">
      <c r="A19" s="259"/>
      <c r="AK19" s="255" t="s">
        <v>515</v>
      </c>
    </row>
    <row r="20" spans="1:46" x14ac:dyDescent="0.15">
      <c r="A20" s="259"/>
      <c r="AK20" s="281"/>
      <c r="AL20" s="282"/>
      <c r="AM20" s="282"/>
      <c r="AN20" s="283"/>
      <c r="AO20" s="284" t="s">
        <v>516</v>
      </c>
      <c r="AP20" s="285" t="s">
        <v>517</v>
      </c>
      <c r="AQ20" s="286" t="s">
        <v>518</v>
      </c>
      <c r="AR20" s="287"/>
    </row>
    <row r="21" spans="1:46" s="260" customFormat="1" x14ac:dyDescent="0.15">
      <c r="A21" s="288"/>
      <c r="AK21" s="1109" t="s">
        <v>519</v>
      </c>
      <c r="AL21" s="1110"/>
      <c r="AM21" s="1110"/>
      <c r="AN21" s="1111"/>
      <c r="AO21" s="289">
        <v>27.9</v>
      </c>
      <c r="AP21" s="290">
        <v>23.86</v>
      </c>
      <c r="AQ21" s="291">
        <v>4.04</v>
      </c>
      <c r="AS21" s="292"/>
      <c r="AT21" s="288"/>
    </row>
    <row r="22" spans="1:46" s="260" customFormat="1" x14ac:dyDescent="0.15">
      <c r="A22" s="288"/>
      <c r="AK22" s="1109" t="s">
        <v>520</v>
      </c>
      <c r="AL22" s="1110"/>
      <c r="AM22" s="1110"/>
      <c r="AN22" s="1111"/>
      <c r="AO22" s="293">
        <v>99</v>
      </c>
      <c r="AP22" s="294">
        <v>95.5</v>
      </c>
      <c r="AQ22" s="295">
        <v>3.5</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521</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522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523</v>
      </c>
      <c r="AL29" s="260"/>
      <c r="AM29" s="260"/>
      <c r="AN29" s="260"/>
      <c r="AS29" s="302"/>
    </row>
    <row r="30" spans="1:46" ht="13.5" customHeight="1" x14ac:dyDescent="0.15">
      <c r="A30" s="259"/>
      <c r="AK30" s="262"/>
      <c r="AL30" s="263"/>
      <c r="AM30" s="263"/>
      <c r="AN30" s="264"/>
      <c r="AO30" s="1101" t="s">
        <v>502</v>
      </c>
      <c r="AP30" s="265"/>
      <c r="AQ30" s="266" t="s">
        <v>503</v>
      </c>
      <c r="AR30" s="267"/>
    </row>
    <row r="31" spans="1:46" x14ac:dyDescent="0.15">
      <c r="A31" s="259"/>
      <c r="AK31" s="268"/>
      <c r="AL31" s="269"/>
      <c r="AM31" s="269"/>
      <c r="AN31" s="270"/>
      <c r="AO31" s="1102"/>
      <c r="AP31" s="271" t="s">
        <v>504</v>
      </c>
      <c r="AQ31" s="272" t="s">
        <v>505</v>
      </c>
      <c r="AR31" s="273" t="s">
        <v>506</v>
      </c>
    </row>
    <row r="32" spans="1:46" ht="27" customHeight="1" x14ac:dyDescent="0.15">
      <c r="A32" s="259"/>
      <c r="AK32" s="1117" t="s">
        <v>524</v>
      </c>
      <c r="AL32" s="1118"/>
      <c r="AM32" s="1118"/>
      <c r="AN32" s="1119"/>
      <c r="AO32" s="303">
        <v>556924</v>
      </c>
      <c r="AP32" s="303">
        <v>189494</v>
      </c>
      <c r="AQ32" s="304">
        <v>162926</v>
      </c>
      <c r="AR32" s="305">
        <v>16.3</v>
      </c>
    </row>
    <row r="33" spans="1:46" ht="13.5" customHeight="1" x14ac:dyDescent="0.15">
      <c r="A33" s="259"/>
      <c r="AK33" s="1117" t="s">
        <v>525</v>
      </c>
      <c r="AL33" s="1118"/>
      <c r="AM33" s="1118"/>
      <c r="AN33" s="1119"/>
      <c r="AO33" s="303" t="s">
        <v>510</v>
      </c>
      <c r="AP33" s="303" t="s">
        <v>510</v>
      </c>
      <c r="AQ33" s="304" t="s">
        <v>510</v>
      </c>
      <c r="AR33" s="305" t="s">
        <v>510</v>
      </c>
    </row>
    <row r="34" spans="1:46" ht="27" customHeight="1" x14ac:dyDescent="0.15">
      <c r="A34" s="259"/>
      <c r="AK34" s="1117" t="s">
        <v>526</v>
      </c>
      <c r="AL34" s="1118"/>
      <c r="AM34" s="1118"/>
      <c r="AN34" s="1119"/>
      <c r="AO34" s="303" t="s">
        <v>510</v>
      </c>
      <c r="AP34" s="303" t="s">
        <v>510</v>
      </c>
      <c r="AQ34" s="304">
        <v>4</v>
      </c>
      <c r="AR34" s="305" t="s">
        <v>510</v>
      </c>
    </row>
    <row r="35" spans="1:46" ht="27" customHeight="1" x14ac:dyDescent="0.15">
      <c r="A35" s="259"/>
      <c r="AK35" s="1117" t="s">
        <v>527</v>
      </c>
      <c r="AL35" s="1118"/>
      <c r="AM35" s="1118"/>
      <c r="AN35" s="1119"/>
      <c r="AO35" s="303">
        <v>110901</v>
      </c>
      <c r="AP35" s="303">
        <v>37734</v>
      </c>
      <c r="AQ35" s="304">
        <v>33512</v>
      </c>
      <c r="AR35" s="305">
        <v>12.6</v>
      </c>
    </row>
    <row r="36" spans="1:46" ht="27" customHeight="1" x14ac:dyDescent="0.15">
      <c r="A36" s="259"/>
      <c r="AK36" s="1117" t="s">
        <v>528</v>
      </c>
      <c r="AL36" s="1118"/>
      <c r="AM36" s="1118"/>
      <c r="AN36" s="1119"/>
      <c r="AO36" s="303">
        <v>4695</v>
      </c>
      <c r="AP36" s="303">
        <v>1597</v>
      </c>
      <c r="AQ36" s="304">
        <v>2866</v>
      </c>
      <c r="AR36" s="305">
        <v>-44.3</v>
      </c>
    </row>
    <row r="37" spans="1:46" ht="13.5" customHeight="1" x14ac:dyDescent="0.15">
      <c r="A37" s="259"/>
      <c r="AK37" s="1117" t="s">
        <v>529</v>
      </c>
      <c r="AL37" s="1118"/>
      <c r="AM37" s="1118"/>
      <c r="AN37" s="1119"/>
      <c r="AO37" s="303">
        <v>1288</v>
      </c>
      <c r="AP37" s="303">
        <v>438</v>
      </c>
      <c r="AQ37" s="304">
        <v>1429</v>
      </c>
      <c r="AR37" s="305">
        <v>-69.3</v>
      </c>
    </row>
    <row r="38" spans="1:46" ht="27" customHeight="1" x14ac:dyDescent="0.15">
      <c r="A38" s="259"/>
      <c r="AK38" s="1120" t="s">
        <v>530</v>
      </c>
      <c r="AL38" s="1121"/>
      <c r="AM38" s="1121"/>
      <c r="AN38" s="1122"/>
      <c r="AO38" s="306" t="s">
        <v>510</v>
      </c>
      <c r="AP38" s="306" t="s">
        <v>510</v>
      </c>
      <c r="AQ38" s="307">
        <v>30</v>
      </c>
      <c r="AR38" s="295" t="s">
        <v>510</v>
      </c>
      <c r="AS38" s="302"/>
    </row>
    <row r="39" spans="1:46" x14ac:dyDescent="0.15">
      <c r="A39" s="259"/>
      <c r="AK39" s="1120" t="s">
        <v>531</v>
      </c>
      <c r="AL39" s="1121"/>
      <c r="AM39" s="1121"/>
      <c r="AN39" s="1122"/>
      <c r="AO39" s="303">
        <v>-1200</v>
      </c>
      <c r="AP39" s="303">
        <v>-408</v>
      </c>
      <c r="AQ39" s="304">
        <v>-7390</v>
      </c>
      <c r="AR39" s="305">
        <v>-94.5</v>
      </c>
      <c r="AS39" s="302"/>
    </row>
    <row r="40" spans="1:46" ht="27" customHeight="1" x14ac:dyDescent="0.15">
      <c r="A40" s="259"/>
      <c r="AK40" s="1117" t="s">
        <v>532</v>
      </c>
      <c r="AL40" s="1118"/>
      <c r="AM40" s="1118"/>
      <c r="AN40" s="1119"/>
      <c r="AO40" s="303">
        <v>-472784</v>
      </c>
      <c r="AP40" s="303">
        <v>-160866</v>
      </c>
      <c r="AQ40" s="304">
        <v>-136323</v>
      </c>
      <c r="AR40" s="305">
        <v>18</v>
      </c>
      <c r="AS40" s="302"/>
    </row>
    <row r="41" spans="1:46" x14ac:dyDescent="0.15">
      <c r="A41" s="259"/>
      <c r="AK41" s="1123" t="s">
        <v>301</v>
      </c>
      <c r="AL41" s="1124"/>
      <c r="AM41" s="1124"/>
      <c r="AN41" s="1125"/>
      <c r="AO41" s="303">
        <v>199824</v>
      </c>
      <c r="AP41" s="303">
        <v>67990</v>
      </c>
      <c r="AQ41" s="304">
        <v>57054</v>
      </c>
      <c r="AR41" s="305">
        <v>19.2</v>
      </c>
      <c r="AS41" s="302"/>
    </row>
    <row r="42" spans="1:46" x14ac:dyDescent="0.15">
      <c r="A42" s="259"/>
      <c r="AK42" s="308" t="s">
        <v>533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534</v>
      </c>
    </row>
    <row r="48" spans="1:46" x14ac:dyDescent="0.15">
      <c r="A48" s="259"/>
      <c r="AK48" s="313" t="s">
        <v>535</v>
      </c>
      <c r="AL48" s="313"/>
      <c r="AM48" s="313"/>
      <c r="AN48" s="313"/>
      <c r="AO48" s="313"/>
      <c r="AP48" s="313"/>
      <c r="AQ48" s="314"/>
      <c r="AR48" s="313"/>
    </row>
    <row r="49" spans="1:44" ht="13.5" customHeight="1" x14ac:dyDescent="0.15">
      <c r="A49" s="259"/>
      <c r="AK49" s="315"/>
      <c r="AL49" s="316"/>
      <c r="AM49" s="1112" t="s">
        <v>502</v>
      </c>
      <c r="AN49" s="1114" t="s">
        <v>536</v>
      </c>
      <c r="AO49" s="1115"/>
      <c r="AP49" s="1115"/>
      <c r="AQ49" s="1115"/>
      <c r="AR49" s="1116"/>
    </row>
    <row r="50" spans="1:44" x14ac:dyDescent="0.15">
      <c r="A50" s="259"/>
      <c r="AK50" s="317"/>
      <c r="AL50" s="318"/>
      <c r="AM50" s="1113"/>
      <c r="AN50" s="319" t="s">
        <v>537</v>
      </c>
      <c r="AO50" s="320" t="s">
        <v>538</v>
      </c>
      <c r="AP50" s="321" t="s">
        <v>539</v>
      </c>
      <c r="AQ50" s="322" t="s">
        <v>540</v>
      </c>
      <c r="AR50" s="323" t="s">
        <v>541</v>
      </c>
    </row>
    <row r="51" spans="1:44" x14ac:dyDescent="0.15">
      <c r="A51" s="259"/>
      <c r="AK51" s="315" t="s">
        <v>542</v>
      </c>
      <c r="AL51" s="316"/>
      <c r="AM51" s="324">
        <v>526270</v>
      </c>
      <c r="AN51" s="325">
        <v>161334</v>
      </c>
      <c r="AO51" s="326">
        <v>-47.3</v>
      </c>
      <c r="AP51" s="327">
        <v>271581</v>
      </c>
      <c r="AQ51" s="328">
        <v>-6.7</v>
      </c>
      <c r="AR51" s="329">
        <v>-40.6</v>
      </c>
    </row>
    <row r="52" spans="1:44" x14ac:dyDescent="0.15">
      <c r="A52" s="259"/>
      <c r="AK52" s="330"/>
      <c r="AL52" s="331" t="s">
        <v>543</v>
      </c>
      <c r="AM52" s="332">
        <v>346053</v>
      </c>
      <c r="AN52" s="333">
        <v>106086</v>
      </c>
      <c r="AO52" s="334">
        <v>-55.9</v>
      </c>
      <c r="AP52" s="335">
        <v>117844</v>
      </c>
      <c r="AQ52" s="336">
        <v>-1</v>
      </c>
      <c r="AR52" s="337">
        <v>-54.9</v>
      </c>
    </row>
    <row r="53" spans="1:44" x14ac:dyDescent="0.15">
      <c r="A53" s="259"/>
      <c r="AK53" s="315" t="s">
        <v>544</v>
      </c>
      <c r="AL53" s="316"/>
      <c r="AM53" s="324">
        <v>661298</v>
      </c>
      <c r="AN53" s="325">
        <v>208611</v>
      </c>
      <c r="AO53" s="326">
        <v>29.3</v>
      </c>
      <c r="AP53" s="327">
        <v>268375</v>
      </c>
      <c r="AQ53" s="328">
        <v>-1.2</v>
      </c>
      <c r="AR53" s="329">
        <v>30.5</v>
      </c>
    </row>
    <row r="54" spans="1:44" x14ac:dyDescent="0.15">
      <c r="A54" s="259"/>
      <c r="AK54" s="330"/>
      <c r="AL54" s="331" t="s">
        <v>543</v>
      </c>
      <c r="AM54" s="332">
        <v>430292</v>
      </c>
      <c r="AN54" s="333">
        <v>135739</v>
      </c>
      <c r="AO54" s="334">
        <v>28</v>
      </c>
      <c r="AP54" s="335">
        <v>119602</v>
      </c>
      <c r="AQ54" s="336">
        <v>1.5</v>
      </c>
      <c r="AR54" s="337">
        <v>26.5</v>
      </c>
    </row>
    <row r="55" spans="1:44" x14ac:dyDescent="0.15">
      <c r="A55" s="259"/>
      <c r="AK55" s="315" t="s">
        <v>545</v>
      </c>
      <c r="AL55" s="316"/>
      <c r="AM55" s="324">
        <v>543651</v>
      </c>
      <c r="AN55" s="325">
        <v>174976</v>
      </c>
      <c r="AO55" s="326">
        <v>-16.100000000000001</v>
      </c>
      <c r="AP55" s="327">
        <v>301035</v>
      </c>
      <c r="AQ55" s="328">
        <v>12.2</v>
      </c>
      <c r="AR55" s="329">
        <v>-28.3</v>
      </c>
    </row>
    <row r="56" spans="1:44" x14ac:dyDescent="0.15">
      <c r="A56" s="259"/>
      <c r="AK56" s="330"/>
      <c r="AL56" s="331" t="s">
        <v>543</v>
      </c>
      <c r="AM56" s="332">
        <v>236665</v>
      </c>
      <c r="AN56" s="333">
        <v>76172</v>
      </c>
      <c r="AO56" s="334">
        <v>-43.9</v>
      </c>
      <c r="AP56" s="335">
        <v>154376</v>
      </c>
      <c r="AQ56" s="336">
        <v>29.1</v>
      </c>
      <c r="AR56" s="337">
        <v>-73</v>
      </c>
    </row>
    <row r="57" spans="1:44" x14ac:dyDescent="0.15">
      <c r="A57" s="259"/>
      <c r="AK57" s="315" t="s">
        <v>546</v>
      </c>
      <c r="AL57" s="316"/>
      <c r="AM57" s="324">
        <v>747875</v>
      </c>
      <c r="AN57" s="325">
        <v>246823</v>
      </c>
      <c r="AO57" s="326">
        <v>41.1</v>
      </c>
      <c r="AP57" s="327">
        <v>277467</v>
      </c>
      <c r="AQ57" s="328">
        <v>-7.8</v>
      </c>
      <c r="AR57" s="329">
        <v>48.9</v>
      </c>
    </row>
    <row r="58" spans="1:44" x14ac:dyDescent="0.15">
      <c r="A58" s="259"/>
      <c r="AK58" s="330"/>
      <c r="AL58" s="331" t="s">
        <v>543</v>
      </c>
      <c r="AM58" s="332">
        <v>303363</v>
      </c>
      <c r="AN58" s="333">
        <v>100120</v>
      </c>
      <c r="AO58" s="334">
        <v>31.4</v>
      </c>
      <c r="AP58" s="335">
        <v>128378</v>
      </c>
      <c r="AQ58" s="336">
        <v>-16.8</v>
      </c>
      <c r="AR58" s="337">
        <v>48.2</v>
      </c>
    </row>
    <row r="59" spans="1:44" x14ac:dyDescent="0.15">
      <c r="A59" s="259"/>
      <c r="AK59" s="315" t="s">
        <v>547</v>
      </c>
      <c r="AL59" s="316"/>
      <c r="AM59" s="324">
        <v>478950</v>
      </c>
      <c r="AN59" s="325">
        <v>162964</v>
      </c>
      <c r="AO59" s="326">
        <v>-34</v>
      </c>
      <c r="AP59" s="327">
        <v>282256</v>
      </c>
      <c r="AQ59" s="328">
        <v>1.7</v>
      </c>
      <c r="AR59" s="329">
        <v>-35.700000000000003</v>
      </c>
    </row>
    <row r="60" spans="1:44" x14ac:dyDescent="0.15">
      <c r="A60" s="259"/>
      <c r="AK60" s="330"/>
      <c r="AL60" s="331" t="s">
        <v>543</v>
      </c>
      <c r="AM60" s="332">
        <v>319721</v>
      </c>
      <c r="AN60" s="333">
        <v>108786</v>
      </c>
      <c r="AO60" s="334">
        <v>8.6999999999999993</v>
      </c>
      <c r="AP60" s="335">
        <v>145453</v>
      </c>
      <c r="AQ60" s="336">
        <v>13.3</v>
      </c>
      <c r="AR60" s="337">
        <v>-4.5999999999999996</v>
      </c>
    </row>
    <row r="61" spans="1:44" x14ac:dyDescent="0.15">
      <c r="A61" s="259"/>
      <c r="AK61" s="315" t="s">
        <v>548</v>
      </c>
      <c r="AL61" s="338"/>
      <c r="AM61" s="324">
        <v>591609</v>
      </c>
      <c r="AN61" s="325">
        <v>190942</v>
      </c>
      <c r="AO61" s="326">
        <v>-5.4</v>
      </c>
      <c r="AP61" s="327">
        <v>280143</v>
      </c>
      <c r="AQ61" s="339">
        <v>-0.4</v>
      </c>
      <c r="AR61" s="329">
        <v>-5</v>
      </c>
    </row>
    <row r="62" spans="1:44" x14ac:dyDescent="0.15">
      <c r="A62" s="259"/>
      <c r="AK62" s="330"/>
      <c r="AL62" s="331" t="s">
        <v>543</v>
      </c>
      <c r="AM62" s="332">
        <v>327219</v>
      </c>
      <c r="AN62" s="333">
        <v>105381</v>
      </c>
      <c r="AO62" s="334">
        <v>-6.3</v>
      </c>
      <c r="AP62" s="335">
        <v>133131</v>
      </c>
      <c r="AQ62" s="336">
        <v>5.2</v>
      </c>
      <c r="AR62" s="337">
        <v>-11.5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WoiUKBFCyI2aOkVnwP8BK8ZXaXoeZKi6QUfu4Bn3ogu+kspLKeWn5/LMXg+/KadMv4DW5L75ei29Xeve9I3TjQ==" saltValue="1nlYofZxUNsZNzhw6o+T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550</v>
      </c>
    </row>
    <row r="121" spans="125:125" ht="13.5" hidden="1" customHeight="1" x14ac:dyDescent="0.15">
      <c r="DU121" s="253"/>
    </row>
  </sheetData>
  <sheetProtection algorithmName="SHA-512" hashValue="M7ZWz256p4Blg9FS81AghKm1U8nYztCVcffx5O2XX7BXldR87+Oh62xmh73EhPbeT94XHpplskn5MFheNQnN7A==" saltValue="Y96WvwhboWBjuDr0gD1KF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551</v>
      </c>
    </row>
  </sheetData>
  <sheetProtection algorithmName="SHA-512" hashValue="AhS02aB/C1WGc+Z8piSneSd000VtVCaPMztgNH2d/HcBYQWxrh/fB+vcShWeYy0JrZcJVBknGtJSjUgecVqtSw==" saltValue="F1rMciI/NVZ6XPvLw1MS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26" t="s">
        <v>3</v>
      </c>
      <c r="D47" s="1126"/>
      <c r="E47" s="1127"/>
      <c r="F47" s="11">
        <v>36.39</v>
      </c>
      <c r="G47" s="12">
        <v>36.049999999999997</v>
      </c>
      <c r="H47" s="12">
        <v>38.28</v>
      </c>
      <c r="I47" s="12">
        <v>36.92</v>
      </c>
      <c r="J47" s="13">
        <v>39.909999999999997</v>
      </c>
    </row>
    <row r="48" spans="2:10" ht="57.75" customHeight="1" x14ac:dyDescent="0.15">
      <c r="B48" s="14"/>
      <c r="C48" s="1128" t="s">
        <v>4</v>
      </c>
      <c r="D48" s="1128"/>
      <c r="E48" s="1129"/>
      <c r="F48" s="15">
        <v>3.21</v>
      </c>
      <c r="G48" s="16">
        <v>4.5599999999999996</v>
      </c>
      <c r="H48" s="16">
        <v>2.94</v>
      </c>
      <c r="I48" s="16">
        <v>4.24</v>
      </c>
      <c r="J48" s="17">
        <v>2.44</v>
      </c>
    </row>
    <row r="49" spans="2:10" ht="57.75" customHeight="1" thickBot="1" x14ac:dyDescent="0.2">
      <c r="B49" s="18"/>
      <c r="C49" s="1130" t="s">
        <v>5</v>
      </c>
      <c r="D49" s="1130"/>
      <c r="E49" s="1131"/>
      <c r="F49" s="19" t="s">
        <v>557</v>
      </c>
      <c r="G49" s="20">
        <v>1.39</v>
      </c>
      <c r="H49" s="20">
        <v>2.21</v>
      </c>
      <c r="I49" s="20">
        <v>3.16</v>
      </c>
      <c r="J49" s="21">
        <v>0.26</v>
      </c>
    </row>
    <row r="50" spans="2:10" x14ac:dyDescent="0.15"/>
  </sheetData>
  <sheetProtection algorithmName="SHA-512" hashValue="V416U9u9gYr4uf6I6IGcMvLxQpVfF64fcYnyClibEDHgk+hXlvLaysV6mhQuFEx0ouiojilzXE6uD6jpxzr1Dw==" saltValue="0vvs9A3wonPphkQ+2fDb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hayasaka216</cp:lastModifiedBy>
  <cp:lastPrinted>2024-03-18T10:16:19Z</cp:lastPrinted>
  <dcterms:created xsi:type="dcterms:W3CDTF">2024-02-05T00:08:32Z</dcterms:created>
  <dcterms:modified xsi:type="dcterms:W3CDTF">2024-03-19T05:47:22Z</dcterms:modified>
  <cp:category/>
</cp:coreProperties>
</file>