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7 公表・総務省報告\01 公表・総務省報告\タイトル変更\"/>
    </mc:Choice>
  </mc:AlternateContent>
  <bookViews>
    <workbookView xWindow="0" yWindow="0" windowWidth="23040" windowHeight="8964"/>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BW34" i="10"/>
  <c r="BW35" i="10" s="1"/>
  <c r="BW36" i="10" s="1"/>
  <c r="BW37" i="10" s="1"/>
  <c r="BW38" i="10" s="1"/>
  <c r="BW39" i="10" s="1"/>
  <c r="BW40" i="10" s="1"/>
  <c r="BW41" i="10" s="1"/>
  <c r="BW42"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<sst xmlns="http://schemas.openxmlformats.org/spreadsheetml/2006/main" count="1087" uniqueCount="601">
  <si>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</si>
  <si>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</si>
  <si>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</si>
  <si>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</si>
  <si>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</si>
  <si>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</si>
  <si>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</si>
  <si>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</si>
  <si>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</si>
  <si>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</si>
  <si>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</si>
  <si>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</si>
  <si>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</si>
  <si>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</si>
  <si>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</si>
  <si>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</si>
  <si>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</si>
  <si>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</si>
  <si>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</si>
  <si>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</si>
  <si>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</si>
  <si>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</si>
  <si>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</si>
  <si>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</si>
  <si>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</si>
  <si>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</si>
  <si>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</si>
  <si>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</si>
  <si>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</si>
  <si>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</si>
  <si>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</si>
  <si>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</si>
  <si>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</si>
  <si>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</si>
  <si>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</si>
  <si>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</si>
  <si>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</si>
  <si>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</si>
  <si>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</si>
  <si>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</si>
  <si>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</si>
  <si>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</si>
  <si>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</si>
  <si>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</si>
  <si>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</si>
  <si>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</si>
  <si>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</si>
  <si>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</si>
  <si>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</si>
  <si>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</si>
  <si>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</si>
  <si>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</si>
  <si>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</si>
  <si>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</si>
  <si>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</si>
  <si>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</si>
  <si>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</si>
  <si>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</si>
  <si>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</si>
  <si>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</si>
  <si>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</si>
  <si>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</si>
  <si>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</si>
  <si>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</si>
  <si>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</si>
  <si>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</si>
  <si>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</si>
  <si>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</si>
  <si>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</si>
  <si>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</si>
  <si>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</si>
  <si>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</si>
  <si>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</si>
  <si>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</si>
  <si>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</si>
  <si>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</si>
  <si>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</si>
  <si>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</si>
  <si>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</si>
  <si>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</si>
  <si>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</si>
  <si>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</si>
  <si>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</si>
  <si>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</si>
  <si>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</si>
  <si>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</si>
  <si>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</si>
  <si>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</si>
  <si>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</si>
  <si>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</si>
  <si>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</si>
  <si>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</si>
  <si>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</si>
  <si>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</si>
  <si>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</si>
  <si>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</si>
  <si>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</si>
  <si>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</si>
  <si>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</si>
  <si>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</si>
  <si>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真室川町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</si>
  <si>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</si>
  <si>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</si>
  <si>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</si>
  <si>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</si>
  <si>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</si>
  <si>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</si>
  <si>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</si>
  <si>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</si>
  <si>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</si>
  <si>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</si>
  <si>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</si>
  <si>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</si>
  <si>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</si>
  <si>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</si>
  <si>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</si>
  <si>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</si>
  <si>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</si>
  <si>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</si>
  <si>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</si>
  <si>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</si>
  <si>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</si>
  <si>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</si>
  <si>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</si>
  <si>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</si>
  <si>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</si>
  <si>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</si>
  <si>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</si>
  <si>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</si>
  <si>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</si>
  <si>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</si>
  <si>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</si>
  <si>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</si>
  <si>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</si>
  <si>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</si>
  <si>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</si>
  <si>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</si>
  <si>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</si>
  <si>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</si>
  <si>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</si>
  <si>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</si>
  <si>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</si>
  <si>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</si>
  <si>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</si>
  <si>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</si>
  <si>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</si>
  <si>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</si>
  <si>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</si>
  <si>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</si>
  <si>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</si>
  <si>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</si>
  <si>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</si>
  <si>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</si>
  <si>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</si>
  <si>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</si>
  <si>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</si>
  <si>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</si>
  <si>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</si>
  <si>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</si>
  <si>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</si>
  <si>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</si>
  <si>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</si>
  <si>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</si>
  <si>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</si>
  <si>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</si>
  <si>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</si>
  <si>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</si>
  <si>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</si>
  <si>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</si>
  <si>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</si>
  <si>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</si>
  <si>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</si>
  <si>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</si>
  <si>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</si>
  <si>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</si>
  <si>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</si>
  <si>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</si>
  <si>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</si>
  <si>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</si>
  <si>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</si>
  <si>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</si>
  <si>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</si>
  <si>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</si>
  <si>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</si>
  <si>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</si>
  <si>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</si>
  <si>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</si>
  <si>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</si>
  <si>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</si>
  <si>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</si>
  <si>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</si>
  <si>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</si>
  <si>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</si>
  <si>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</si>
  <si>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</si>
  <si>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</si>
  <si>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</si>
  <si>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</si>
  <si>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</si>
  <si>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</si>
  <si>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</si>
  <si>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</si>
  <si>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</si>
  <si>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</si>
  <si>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</si>
  <si>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</si>
  <si>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</si>
  <si>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</si>
  <si>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</si>
  <si>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</si>
  <si>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</si>
  <si>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</si>
  <si>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</si>
  <si>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</si>
  <si>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</si>
  <si>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</si>
  <si>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</si>
  <si>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</si>
  <si>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</si>
  <si>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</si>
  <si>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山形県真室川町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</si>
  <si>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</si>
  <si>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</si>
  <si>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</si>
  <si>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</si>
  <si>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</si>
  <si>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</si>
  <si>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</si>
  <si>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</si>
  <si>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</si>
  <si>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</si>
  <si>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</si>
  <si>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</si>
  <si>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</si>
  <si>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</si>
  <si>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</si>
  <si>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</si>
  <si>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</si>
  <si>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</si>
  <si>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</si>
  <si>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</si>
  <si>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</si>
  <si>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</si>
  <si>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</si>
  <si>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</si>
  <si>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</si>
  <si>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</si>
  <si>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</si>
  <si>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</si>
  <si>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</si>
  <si>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</si>
  <si>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</si>
  <si>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</si>
  <si>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</si>
  <si>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</si>
  <si>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</si>
  <si>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</si>
  <si>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</si>
  <si>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</si>
  <si>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</si>
  <si>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</si>
  <si>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</si>
  <si>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</si>
  <si>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</si>
  <si>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</si>
  <si>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</si>
  <si>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</si>
  <si>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</si>
  <si>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</si>
  <si>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</si>
  <si>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</si>
  <si>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</si>
  <si>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</si>
  <si>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</si>
  <si>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</si>
  <si>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</si>
  <si>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</si>
  <si>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</si>
  <si>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</si>
  <si>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</si>
  <si>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</si>
  <si>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</si>
  <si>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</si>
  <si>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</si>
  <si>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</si>
  <si>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</si>
  <si>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</si>
  <si>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</si>
  <si>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</si>
  <si>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</si>
  <si>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</si>
  <si>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</si>
  <si>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</si>
  <si>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</si>
  <si>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</si>
  <si>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</si>
  <si>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</si>
  <si>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</si>
  <si>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</si>
  <si>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</si>
  <si>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</si>
  <si>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</si>
  <si>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</si>
  <si>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</si>
  <si>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</si>
  <si>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</si>
  <si>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</si>
  <si>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</si>
  <si>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</si>
  <si>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</si>
  <si>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</si>
  <si>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</si>
  <si>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</si>
  <si>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</si>
  <si>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</si>
  <si>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</si>
  <si>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</si>
  <si>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</si>
  <si>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</si>
  <si>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</si>
  <si>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</si>
  <si>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</si>
  <si>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</si>
  <si>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</si>
  <si>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</si>
  <si>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</si>
  <si>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</si>
  <si>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</si>
  <si>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</si>
  <si>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</si>
  <si>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</si>
  <si>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</si>
  <si>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</si>
  <si>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</si>
  <si>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</si>
  <si>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</si>
  <si>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</si>
  <si>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</si>
  <si>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</si>
  <si>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</si>
  <si>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</si>
  <si>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</si>
  <si>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</si>
  <si>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</si>
  <si>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</si>
  <si>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</si>
  <si>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</si>
  <si>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</si>
  <si>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</si>
  <si>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</si>
  <si>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</si>
  <si>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</si>
  <si>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</si>
  <si>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</si>
  <si>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</si>
  <si>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</si>
  <si>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</si>
  <si>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</si>
  <si>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</si>
  <si>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</si>
  <si>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</si>
  <si>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</si>
  <si>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</si>
  <si>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</si>
  <si>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</si>
  <si>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</si>
  <si>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</si>
  <si>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</si>
  <si>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</si>
  <si>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</si>
  <si>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</si>
  <si>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</si>
  <si>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</si>
  <si>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山形県真室川町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</si>
  <si>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</si>
  <si>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</si>
  <si>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</si>
  <si>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</si>
  <si>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</si>
  <si>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</si>
  <si>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</si>
  <si>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</si>
  <si>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</si>
  <si>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</si>
  <si>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</si>
  <si>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</si>
  <si>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</si>
  <si>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</si>
  <si>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</si>
  <si>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</si>
  <si>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</si>
  <si>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</si>
  <si>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</si>
  <si>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</si>
  <si>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</si>
  <si>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</si>
  <si>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</si>
  <si>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</si>
  <si>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</si>
  <si>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</si>
  <si>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</si>
  <si>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</si>
  <si>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</si>
  <si>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</si>
  <si>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</si>
  <si>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</si>
  <si>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</si>
  <si>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</si>
  <si>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</si>
  <si>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</si>
  <si>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</si>
  <si>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真室川町水道事業特別会計</t>
    <phoneticPr fontId="5"/>
  </si>
  <si>
    <t>法適用企業</t>
    <phoneticPr fontId="5"/>
  </si>
  <si>
    <t>病院事業会計</t>
    <phoneticPr fontId="5"/>
  </si>
  <si>
    <t>真室川町公共下水道事業特別会計</t>
    <phoneticPr fontId="5"/>
  </si>
  <si>
    <t>法非適用企業</t>
    <phoneticPr fontId="5"/>
  </si>
  <si>
    <t>まむろ川温泉梅里苑事業特別会計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</si>
  <si>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</si>
  <si>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</si>
  <si>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</si>
  <si>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</si>
  <si>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</si>
  <si>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</si>
  <si>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</si>
  <si>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</si>
  <si>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</si>
  <si>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</si>
  <si>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</si>
  <si>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</si>
  <si>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</si>
  <si>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</si>
  <si>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</si>
  <si>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</si>
  <si>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</si>
  <si>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</si>
  <si>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</si>
  <si>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</si>
  <si>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</si>
  <si>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</si>
  <si>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</si>
  <si>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</si>
  <si>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</si>
  <si>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</si>
  <si>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</si>
  <si>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</si>
  <si>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</si>
  <si>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</si>
  <si>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</si>
  <si>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</si>
  <si>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</si>
  <si>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</si>
  <si>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</si>
  <si>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</si>
  <si>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</si>
  <si>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</si>
  <si>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</si>
  <si>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</si>
  <si>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</si>
  <si>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</si>
  <si>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</si>
  <si>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</si>
  <si>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</si>
  <si>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</si>
  <si>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</si>
  <si>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</si>
  <si>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</si>
  <si>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</si>
  <si>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</si>
  <si>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</si>
  <si>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</si>
  <si>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</si>
  <si>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</si>
  <si>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</si>
  <si>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</si>
  <si>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</si>
  <si>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</si>
  <si>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</si>
  <si>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</si>
  <si>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</si>
  <si>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</si>
  <si>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</si>
  <si>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</si>
  <si>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真室川町公共下水道事業特別会計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</si>
  <si>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</si>
  <si>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</si>
  <si>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</si>
  <si>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</si>
  <si>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</si>
  <si>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</si>
  <si>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</si>
  <si>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</si>
  <si>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</si>
  <si>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</si>
  <si>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</si>
  <si>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</si>
  <si>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</si>
  <si>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</si>
  <si>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</si>
  <si>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</si>
  <si>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</si>
  <si>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</si>
  <si>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</si>
  <si>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</si>
  <si>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</si>
  <si>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</si>
  <si>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</si>
  <si>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</si>
  <si>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</si>
  <si>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</si>
  <si>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</si>
  <si>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</si>
  <si>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</si>
  <si>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</si>
  <si>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</si>
  <si>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</si>
  <si>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</si>
  <si>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</si>
  <si>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</si>
  <si>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</si>
  <si>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</si>
  <si>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</si>
  <si>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</si>
  <si>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</si>
  <si>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</si>
  <si>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</si>
  <si>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</si>
  <si>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</si>
  <si>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</si>
  <si>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</si>
  <si>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</si>
  <si>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</si>
  <si>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</si>
  <si>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</si>
  <si>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</si>
  <si>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</si>
  <si>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</si>
  <si>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</si>
  <si>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</si>
  <si>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</si>
  <si>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</si>
  <si>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</si>
  <si>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</si>
  <si>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</si>
  <si>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</si>
  <si>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</si>
  <si>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</si>
  <si>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</si>
  <si>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</si>
  <si>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</si>
  <si>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</si>
  <si>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</si>
  <si>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</si>
  <si>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</si>
  <si>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</si>
  <si>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</si>
  <si>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</si>
  <si>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</si>
  <si>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</si>
  <si>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</si>
  <si>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</si>
  <si>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</si>
  <si>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</si>
  <si>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</si>
  <si>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</si>
  <si>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</si>
  <si>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</si>
  <si>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</si>
  <si>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</si>
  <si>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</si>
  <si>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5.81</t>
  </si>
  <si>
    <t>▲ 3.27</t>
  </si>
  <si>
    <t>病院事業会計</t>
  </si>
  <si>
    <t>真室川町水道事業特別会計</t>
  </si>
  <si>
    <t>一般会計</t>
  </si>
  <si>
    <t>介護保険特別会計</t>
  </si>
  <si>
    <t>真室川町公共下水道事業特別会計</t>
  </si>
  <si>
    <t>まむろ川温泉梅里苑事業特別会計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</si>
  <si>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</si>
  <si>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</si>
  <si>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</si>
  <si>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</si>
  <si>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</si>
  <si>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</si>
  <si>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</si>
  <si>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</si>
  <si>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</si>
  <si>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</si>
  <si>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</si>
  <si>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</si>
  <si>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</si>
  <si>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</si>
  <si>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</si>
  <si>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</si>
  <si>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</si>
  <si>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</si>
  <si>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</si>
  <si>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t>
    <phoneticPr fontId="2"/>
  </si>
  <si>
    <t>町有施設整備基金</t>
    <rPh sb="0" eb="8">
      <t>チョウユウシセツセイビキキン</t>
    </rPh>
    <phoneticPr fontId="2"/>
  </si>
  <si>
    <t>森林環境譲与税基金</t>
    <rPh sb="0" eb="2">
      <t>シンリン</t>
    </rPh>
    <rPh sb="2" eb="4">
      <t>カンキョウ</t>
    </rPh>
    <rPh sb="4" eb="6">
      <t>ジョウヨ</t>
    </rPh>
    <rPh sb="6" eb="7">
      <t>ゼイ</t>
    </rPh>
    <rPh sb="7" eb="9">
      <t>キキン</t>
    </rPh>
    <phoneticPr fontId="2"/>
  </si>
  <si>
    <t>青木推奨基金</t>
    <rPh sb="0" eb="2">
      <t>アオキ</t>
    </rPh>
    <rPh sb="2" eb="4">
      <t>スイショウ</t>
    </rPh>
    <rPh sb="4" eb="6">
      <t>キキン</t>
    </rPh>
    <phoneticPr fontId="2"/>
  </si>
  <si>
    <t>新型コロナウイルス感染症対策資金利子補給基金</t>
    <rPh sb="0" eb="2">
      <t>シンガタ</t>
    </rPh>
    <rPh sb="9" eb="12">
      <t>カンセンショウ</t>
    </rPh>
    <rPh sb="12" eb="14">
      <t>タイサク</t>
    </rPh>
    <rPh sb="14" eb="16">
      <t>シキン</t>
    </rPh>
    <rPh sb="16" eb="18">
      <t>リシ</t>
    </rPh>
    <rPh sb="18" eb="20">
      <t>ホキュウ</t>
    </rPh>
    <rPh sb="20" eb="2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</si>
</sst>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7686-4600-94AC-D0AEF48922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156166</c:v>
                </c:pt>
                <c:pt idx="1">
                  <c:v>175824</c:v>
                </c:pt>
                <c:pt idx="2">
                  <c:v>377216</c:v>
                </c:pt>
                <c:pt idx="3">
                  <c:v>135560</c:v>
                </c:pt>
                <c:pt idx="4">
                  <c:v>166161</c:v>
                </c:pt>
              </c:numCache>
            </c:numRef>
          </c:val>
          <c:smooth val="0"/>
          <c:extLst>
            <c:ext xmlns:c16="http://schemas.microsoft.com/office/drawing/2014/chart" uri="{C3380CC4-5D6E-409C-BE32-E72D297353CC}">
              <c16:uniqueId val="{00000001-7686-4600-94AC-D0AEF48922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4.4400000000000004</c:v>
                </c:pt>
                <c:pt idx="1">
                  <c:v>4.5199999999999996</c:v>
                </c:pt>
                <c:pt idx="2">
                  <c:v>6.54</c:v>
                </c:pt>
                <c:pt idx="3">
                  <c:v>10.77</c:v>
                </c:pt>
                <c:pt idx="4">
                  <c:v>4.72</c:v>
                </c:pt>
              </c:numCache>
            </c:numRef>
          </c:val>
          <c:extLst>
            <c:ext xmlns:c16="http://schemas.microsoft.com/office/drawing/2014/chart" uri="{C3380CC4-5D6E-409C-BE32-E72D297353CC}">
              <c16:uniqueId val="{00000000-AEED-405A-AADF-2510EB0632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26.31</c:v>
                </c:pt>
                <c:pt idx="1">
                  <c:v>26.25</c:v>
                </c:pt>
                <c:pt idx="2">
                  <c:v>16.670000000000002</c:v>
                </c:pt>
                <c:pt idx="3">
                  <c:v>15.75</c:v>
                </c:pt>
                <c:pt idx="4">
                  <c:v>23.97</c:v>
                </c:pt>
              </c:numCache>
            </c:numRef>
          </c:val>
          <c:extLst>
            <c:ext xmlns:c16="http://schemas.microsoft.com/office/drawing/2014/chart" uri="{C3380CC4-5D6E-409C-BE32-E72D297353CC}">
              <c16:uniqueId val="{00000001-AEED-405A-AADF-2510EB0632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-5.81</c:v>
                </c:pt>
                <c:pt idx="1">
                  <c:v>0.1</c:v>
                </c:pt>
                <c:pt idx="2">
                  <c:v>-3.27</c:v>
                </c:pt>
                <c:pt idx="3">
                  <c:v>10.82</c:v>
                </c:pt>
                <c:pt idx="4">
                  <c:v>8.0299999999999994</c:v>
                </c:pt>
              </c:numCache>
            </c:numRef>
          </c:val>
          <c:smooth val="0"/>
          <c:extLst>
            <c:ext xmlns:c16="http://schemas.microsoft.com/office/drawing/2014/chart" uri="{C3380CC4-5D6E-409C-BE32-E72D297353CC}">
              <c16:uniqueId val="{00000002-AEED-405A-AADF-2510EB0632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63-4E15-937C-275FA34C50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63-4E15-937C-275FA34C50E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7E63-4E15-937C-275FA34C50EE}"/>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E63-4E15-937C-275FA34C50EE}"/>
            </c:ext>
          </c:extLst>
        </c:ser>
        <c:ser>
          <c:idx val="4"/>
          <c:order val="4"/>
          <c:tx>
            <c:strRef>
              <c:f>データシート!$A$31</c:f>
              <c:strCache>
                <c:ptCount val="1"/>
                <c:pt idx="0">
                  <c:v>まむろ川温泉梅里苑事業特別会計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0.02</c:v>
                </c:pt>
                <c:pt idx="4">
                  <c:v>#N/A</c:v>
                </c:pt>
                <c:pt idx="5">
                  <c:v>0.14000000000000001</c:v>
                </c:pt>
                <c:pt idx="6">
                  <c:v>#N/A</c:v>
                </c:pt>
                <c:pt idx="7">
                  <c:v>0.03</c:v>
                </c:pt>
                <c:pt idx="8">
                  <c:v>#N/A</c:v>
                </c:pt>
                <c:pt idx="9">
                  <c:v>0.02</c:v>
                </c:pt>
              </c:numCache>
            </c:numRef>
          </c:val>
          <c:extLst>
            <c:ext xmlns:c16="http://schemas.microsoft.com/office/drawing/2014/chart" uri="{C3380CC4-5D6E-409C-BE32-E72D297353CC}">
              <c16:uniqueId val="{00000004-7E63-4E15-937C-275FA34C50EE}"/>
            </c:ext>
          </c:extLst>
        </c:ser>
        <c:ser>
          <c:idx val="5"/>
          <c:order val="5"/>
          <c:tx>
            <c:strRef>
              <c:f>データシート!$A$32</c:f>
              <c:strCache>
                <c:ptCount val="1"/>
                <c:pt idx="0">
                  <c:v>真室川町公共下水道事業特別会計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5-7E63-4E15-937C-275FA34C50E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0.26</c:v>
                </c:pt>
                <c:pt idx="4">
                  <c:v>#N/A</c:v>
                </c:pt>
                <c:pt idx="5">
                  <c:v>0.31</c:v>
                </c:pt>
                <c:pt idx="6">
                  <c:v>#N/A</c:v>
                </c:pt>
                <c:pt idx="7">
                  <c:v>0.17</c:v>
                </c:pt>
                <c:pt idx="8">
                  <c:v>#N/A</c:v>
                </c:pt>
                <c:pt idx="9">
                  <c:v>0.45</c:v>
                </c:pt>
              </c:numCache>
            </c:numRef>
          </c:val>
          <c:extLst>
            <c:ext xmlns:c16="http://schemas.microsoft.com/office/drawing/2014/chart" uri="{C3380CC4-5D6E-409C-BE32-E72D297353CC}">
              <c16:uniqueId val="{00000006-7E63-4E15-937C-275FA34C50E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4.43</c:v>
                </c:pt>
                <c:pt idx="2">
                  <c:v>#N/A</c:v>
                </c:pt>
                <c:pt idx="3">
                  <c:v>4.5199999999999996</c:v>
                </c:pt>
                <c:pt idx="4">
                  <c:v>#N/A</c:v>
                </c:pt>
                <c:pt idx="5">
                  <c:v>6.54</c:v>
                </c:pt>
                <c:pt idx="6">
                  <c:v>#N/A</c:v>
                </c:pt>
                <c:pt idx="7">
                  <c:v>10.77</c:v>
                </c:pt>
                <c:pt idx="8">
                  <c:v>#N/A</c:v>
                </c:pt>
                <c:pt idx="9">
                  <c:v>4.72</c:v>
                </c:pt>
              </c:numCache>
            </c:numRef>
          </c:val>
          <c:extLst>
            <c:ext xmlns:c16="http://schemas.microsoft.com/office/drawing/2014/chart" uri="{C3380CC4-5D6E-409C-BE32-E72D297353CC}">
              <c16:uniqueId val="{00000007-7E63-4E15-937C-275FA34C50EE}"/>
            </c:ext>
          </c:extLst>
        </c:ser>
        <c:ser>
          <c:idx val="8"/>
          <c:order val="8"/>
          <c:tx>
            <c:strRef>
              <c:f>データシート!$A$35</c:f>
              <c:strCache>
                <c:ptCount val="1"/>
                <c:pt idx="0">
                  <c:v>真室川町水道事業特別会計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4.22</c:v>
                </c:pt>
                <c:pt idx="2">
                  <c:v>#N/A</c:v>
                </c:pt>
                <c:pt idx="3">
                  <c:v>4.62</c:v>
                </c:pt>
                <c:pt idx="4">
                  <c:v>#N/A</c:v>
                </c:pt>
                <c:pt idx="5">
                  <c:v>5.17</c:v>
                </c:pt>
                <c:pt idx="6">
                  <c:v>#N/A</c:v>
                </c:pt>
                <c:pt idx="7">
                  <c:v>4.5599999999999996</c:v>
                </c:pt>
                <c:pt idx="8">
                  <c:v>#N/A</c:v>
                </c:pt>
                <c:pt idx="9">
                  <c:v>5.31</c:v>
                </c:pt>
              </c:numCache>
            </c:numRef>
          </c:val>
          <c:extLst>
            <c:ext xmlns:c16="http://schemas.microsoft.com/office/drawing/2014/chart" uri="{C3380CC4-5D6E-409C-BE32-E72D297353CC}">
              <c16:uniqueId val="{00000008-7E63-4E15-937C-275FA34C50E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7.27</c:v>
                </c:pt>
                <c:pt idx="2">
                  <c:v>#N/A</c:v>
                </c:pt>
                <c:pt idx="3">
                  <c:v>7.11</c:v>
                </c:pt>
                <c:pt idx="4">
                  <c:v>#N/A</c:v>
                </c:pt>
                <c:pt idx="5">
                  <c:v>7.21</c:v>
                </c:pt>
                <c:pt idx="6">
                  <c:v>#N/A</c:v>
                </c:pt>
                <c:pt idx="7">
                  <c:v>6.59</c:v>
                </c:pt>
                <c:pt idx="8">
                  <c:v>#N/A</c:v>
                </c:pt>
                <c:pt idx="9">
                  <c:v>6.32</c:v>
                </c:pt>
              </c:numCache>
            </c:numRef>
          </c:val>
          <c:extLst>
            <c:ext xmlns:c16="http://schemas.microsoft.com/office/drawing/2014/chart" uri="{C3380CC4-5D6E-409C-BE32-E72D297353CC}">
              <c16:uniqueId val="{00000009-7E63-4E15-937C-275FA34C50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516</c:v>
                </c:pt>
                <c:pt idx="5">
                  <c:v>500</c:v>
                </c:pt>
                <c:pt idx="8">
                  <c:v>479</c:v>
                </c:pt>
                <c:pt idx="11">
                  <c:v>455</c:v>
                </c:pt>
                <c:pt idx="14">
                  <c:v>448</c:v>
                </c:pt>
              </c:numCache>
            </c:numRef>
          </c:val>
          <c:extLst>
            <c:ext xmlns:c16="http://schemas.microsoft.com/office/drawing/2014/chart" uri="{C3380CC4-5D6E-409C-BE32-E72D297353CC}">
              <c16:uniqueId val="{00000000-892B-408F-982E-13C994DE12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2B-408F-982E-13C994DE12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1</c:v>
                </c:pt>
                <c:pt idx="12">
                  <c:v>4</c:v>
                </c:pt>
              </c:numCache>
            </c:numRef>
          </c:val>
          <c:extLst>
            <c:ext xmlns:c16="http://schemas.microsoft.com/office/drawing/2014/chart" uri="{C3380CC4-5D6E-409C-BE32-E72D297353CC}">
              <c16:uniqueId val="{00000002-892B-408F-982E-13C994DE12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12</c:v>
                </c:pt>
                <c:pt idx="6">
                  <c:v>10</c:v>
                </c:pt>
                <c:pt idx="9">
                  <c:v>9</c:v>
                </c:pt>
                <c:pt idx="12">
                  <c:v>11</c:v>
                </c:pt>
              </c:numCache>
            </c:numRef>
          </c:val>
          <c:extLst>
            <c:ext xmlns:c16="http://schemas.microsoft.com/office/drawing/2014/chart" uri="{C3380CC4-5D6E-409C-BE32-E72D297353CC}">
              <c16:uniqueId val="{00000003-892B-408F-982E-13C994DE12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221</c:v>
                </c:pt>
                <c:pt idx="3">
                  <c:v>228</c:v>
                </c:pt>
                <c:pt idx="6">
                  <c:v>225</c:v>
                </c:pt>
                <c:pt idx="9">
                  <c:v>200</c:v>
                </c:pt>
                <c:pt idx="12">
                  <c:v>234</c:v>
                </c:pt>
              </c:numCache>
            </c:numRef>
          </c:val>
          <c:extLst>
            <c:ext xmlns:c16="http://schemas.microsoft.com/office/drawing/2014/chart" uri="{C3380CC4-5D6E-409C-BE32-E72D297353CC}">
              <c16:uniqueId val="{00000004-892B-408F-982E-13C994DE12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2B-408F-982E-13C994DE12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2B-408F-982E-13C994DE12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454</c:v>
                </c:pt>
                <c:pt idx="3">
                  <c:v>451</c:v>
                </c:pt>
                <c:pt idx="6">
                  <c:v>443</c:v>
                </c:pt>
                <c:pt idx="9">
                  <c:v>395</c:v>
                </c:pt>
                <c:pt idx="12">
                  <c:v>399</c:v>
                </c:pt>
              </c:numCache>
            </c:numRef>
          </c:val>
          <c:extLst>
            <c:ext xmlns:c16="http://schemas.microsoft.com/office/drawing/2014/chart" uri="{C3380CC4-5D6E-409C-BE32-E72D297353CC}">
              <c16:uniqueId val="{00000007-892B-408F-982E-13C994DE12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169</c:v>
                </c:pt>
                <c:pt idx="2">
                  <c:v>#N/A</c:v>
                </c:pt>
                <c:pt idx="3">
                  <c:v>#N/A</c:v>
                </c:pt>
                <c:pt idx="4">
                  <c:v>192</c:v>
                </c:pt>
                <c:pt idx="5">
                  <c:v>#N/A</c:v>
                </c:pt>
                <c:pt idx="6">
                  <c:v>#N/A</c:v>
                </c:pt>
                <c:pt idx="7">
                  <c:v>200</c:v>
                </c:pt>
                <c:pt idx="8">
                  <c:v>#N/A</c:v>
                </c:pt>
                <c:pt idx="9">
                  <c:v>#N/A</c:v>
                </c:pt>
                <c:pt idx="10">
                  <c:v>150</c:v>
                </c:pt>
                <c:pt idx="11">
                  <c:v>#N/A</c:v>
                </c:pt>
                <c:pt idx="12">
                  <c:v>#N/A</c:v>
                </c:pt>
                <c:pt idx="13">
                  <c:v>200</c:v>
                </c:pt>
                <c:pt idx="14">
                  <c:v>#N/A</c:v>
                </c:pt>
              </c:numCache>
            </c:numRef>
          </c:val>
          <c:smooth val="0"/>
          <c:extLst>
            <c:ext xmlns:c16="http://schemas.microsoft.com/office/drawing/2014/chart" uri="{C3380CC4-5D6E-409C-BE32-E72D297353CC}">
              <c16:uniqueId val="{00000008-892B-408F-982E-13C994DE12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4401</c:v>
                </c:pt>
                <c:pt idx="5">
                  <c:v>4344</c:v>
                </c:pt>
                <c:pt idx="8">
                  <c:v>4631</c:v>
                </c:pt>
                <c:pt idx="11">
                  <c:v>4544</c:v>
                </c:pt>
                <c:pt idx="14">
                  <c:v>4422</c:v>
                </c:pt>
              </c:numCache>
            </c:numRef>
          </c:val>
          <c:extLst>
            <c:ext xmlns:c16="http://schemas.microsoft.com/office/drawing/2014/chart" uri="{C3380CC4-5D6E-409C-BE32-E72D297353CC}">
              <c16:uniqueId val="{00000000-5509-4C01-AE0B-92904E2A6F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c:v>
                </c:pt>
                <c:pt idx="5">
                  <c:v>60</c:v>
                </c:pt>
                <c:pt idx="8">
                  <c:v>59</c:v>
                </c:pt>
                <c:pt idx="11">
                  <c:v>54</c:v>
                </c:pt>
                <c:pt idx="14">
                  <c:v>43</c:v>
                </c:pt>
              </c:numCache>
            </c:numRef>
          </c:val>
          <c:extLst>
            <c:ext xmlns:c16="http://schemas.microsoft.com/office/drawing/2014/chart" uri="{C3380CC4-5D6E-409C-BE32-E72D297353CC}">
              <c16:uniqueId val="{00000001-5509-4C01-AE0B-92904E2A6F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2608</c:v>
                </c:pt>
                <c:pt idx="5">
                  <c:v>2557</c:v>
                </c:pt>
                <c:pt idx="8">
                  <c:v>1862</c:v>
                </c:pt>
                <c:pt idx="11">
                  <c:v>1907</c:v>
                </c:pt>
                <c:pt idx="14">
                  <c:v>2213</c:v>
                </c:pt>
              </c:numCache>
            </c:numRef>
          </c:val>
          <c:extLst>
            <c:ext xmlns:c16="http://schemas.microsoft.com/office/drawing/2014/chart" uri="{C3380CC4-5D6E-409C-BE32-E72D297353CC}">
              <c16:uniqueId val="{00000002-5509-4C01-AE0B-92904E2A6F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09-4C01-AE0B-92904E2A6F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09-4C01-AE0B-92904E2A6F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09-4C01-AE0B-92904E2A6F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768</c:v>
                </c:pt>
                <c:pt idx="3">
                  <c:v>768</c:v>
                </c:pt>
                <c:pt idx="6">
                  <c:v>752</c:v>
                </c:pt>
                <c:pt idx="9">
                  <c:v>710</c:v>
                </c:pt>
                <c:pt idx="12">
                  <c:v>767</c:v>
                </c:pt>
              </c:numCache>
            </c:numRef>
          </c:val>
          <c:extLst>
            <c:ext xmlns:c16="http://schemas.microsoft.com/office/drawing/2014/chart" uri="{C3380CC4-5D6E-409C-BE32-E72D297353CC}">
              <c16:uniqueId val="{00000006-5509-4C01-AE0B-92904E2A6F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c:v>
                </c:pt>
                <c:pt idx="3">
                  <c:v>23</c:v>
                </c:pt>
                <c:pt idx="6">
                  <c:v>14</c:v>
                </c:pt>
                <c:pt idx="9">
                  <c:v>9</c:v>
                </c:pt>
                <c:pt idx="12">
                  <c:v>2</c:v>
                </c:pt>
              </c:numCache>
            </c:numRef>
          </c:val>
          <c:extLst>
            <c:ext xmlns:c16="http://schemas.microsoft.com/office/drawing/2014/chart" uri="{C3380CC4-5D6E-409C-BE32-E72D297353CC}">
              <c16:uniqueId val="{00000007-5509-4C01-AE0B-92904E2A6F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2361</c:v>
                </c:pt>
                <c:pt idx="3">
                  <c:v>2351</c:v>
                </c:pt>
                <c:pt idx="6">
                  <c:v>2219</c:v>
                </c:pt>
                <c:pt idx="9">
                  <c:v>1967</c:v>
                </c:pt>
                <c:pt idx="12">
                  <c:v>1775</c:v>
                </c:pt>
              </c:numCache>
            </c:numRef>
          </c:val>
          <c:extLst>
            <c:ext xmlns:c16="http://schemas.microsoft.com/office/drawing/2014/chart" uri="{C3380CC4-5D6E-409C-BE32-E72D297353CC}">
              <c16:uniqueId val="{00000008-5509-4C01-AE0B-92904E2A6F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93</c:v>
                </c:pt>
                <c:pt idx="3">
                  <c:v>69</c:v>
                </c:pt>
                <c:pt idx="6">
                  <c:v>46</c:v>
                </c:pt>
                <c:pt idx="9">
                  <c:v>77</c:v>
                </c:pt>
                <c:pt idx="12">
                  <c:v>51</c:v>
                </c:pt>
              </c:numCache>
            </c:numRef>
          </c:val>
          <c:extLst>
            <c:ext xmlns:c16="http://schemas.microsoft.com/office/drawing/2014/chart" uri="{C3380CC4-5D6E-409C-BE32-E72D297353CC}">
              <c16:uniqueId val="{00000009-5509-4C01-AE0B-92904E2A6F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3842</c:v>
                </c:pt>
                <c:pt idx="3">
                  <c:v>4132</c:v>
                </c:pt>
                <c:pt idx="6">
                  <c:v>4879</c:v>
                </c:pt>
                <c:pt idx="9">
                  <c:v>4698</c:v>
                </c:pt>
                <c:pt idx="12">
                  <c:v>4588</c:v>
                </c:pt>
              </c:numCache>
            </c:numRef>
          </c:val>
          <c:extLst>
            <c:ext xmlns:c16="http://schemas.microsoft.com/office/drawing/2014/chart" uri="{C3380CC4-5D6E-409C-BE32-E72D297353CC}">
              <c16:uniqueId val="{0000000A-5509-4C01-AE0B-92904E2A6F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c:v>
                </c:pt>
                <c:pt idx="2">
                  <c:v>#N/A</c:v>
                </c:pt>
                <c:pt idx="3">
                  <c:v>#N/A</c:v>
                </c:pt>
                <c:pt idx="4">
                  <c:v>381</c:v>
                </c:pt>
                <c:pt idx="5">
                  <c:v>#N/A</c:v>
                </c:pt>
                <c:pt idx="6">
                  <c:v>#N/A</c:v>
                </c:pt>
                <c:pt idx="7">
                  <c:v>1358</c:v>
                </c:pt>
                <c:pt idx="8">
                  <c:v>#N/A</c:v>
                </c:pt>
                <c:pt idx="9">
                  <c:v>#N/A</c:v>
                </c:pt>
                <c:pt idx="10">
                  <c:v>956</c:v>
                </c:pt>
                <c:pt idx="11">
                  <c:v>#N/A</c:v>
                </c:pt>
                <c:pt idx="12">
                  <c:v>#N/A</c:v>
                </c:pt>
                <c:pt idx="13">
                  <c:v>506</c:v>
                </c:pt>
                <c:pt idx="14">
                  <c:v>#N/A</c:v>
                </c:pt>
              </c:numCache>
            </c:numRef>
          </c:val>
          <c:smooth val="0"/>
          <c:extLst>
            <c:ext xmlns:c16="http://schemas.microsoft.com/office/drawing/2014/chart" uri="{C3380CC4-5D6E-409C-BE32-E72D297353CC}">
              <c16:uniqueId val="{0000000B-5509-4C01-AE0B-92904E2A6F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621</c:v>
                </c:pt>
                <c:pt idx="1">
                  <c:v>621</c:v>
                </c:pt>
                <c:pt idx="2">
                  <c:v>924</c:v>
                </c:pt>
              </c:numCache>
            </c:numRef>
          </c:val>
          <c:extLst>
            <c:ext xmlns:c16="http://schemas.microsoft.com/office/drawing/2014/chart" uri="{C3380CC4-5D6E-409C-BE32-E72D297353CC}">
              <c16:uniqueId val="{00000000-9537-4C24-B709-F9379DE395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148</c:v>
                </c:pt>
                <c:pt idx="1">
                  <c:v>183</c:v>
                </c:pt>
                <c:pt idx="2">
                  <c:v>183</c:v>
                </c:pt>
              </c:numCache>
            </c:numRef>
          </c:val>
          <c:extLst>
            <c:ext xmlns:c16="http://schemas.microsoft.com/office/drawing/2014/chart" uri="{C3380CC4-5D6E-409C-BE32-E72D297353CC}">
              <c16:uniqueId val="{00000001-9537-4C24-B709-F9379DE395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551</c:v>
                </c:pt>
                <c:pt idx="1">
                  <c:v>559</c:v>
                </c:pt>
                <c:pt idx="2">
                  <c:v>587</c:v>
                </c:pt>
              </c:numCache>
            </c:numRef>
          </c:val>
          <c:extLst>
            <c:ext xmlns:c16="http://schemas.microsoft.com/office/drawing/2014/chart" uri="{C3380CC4-5D6E-409C-BE32-E72D297353CC}">
              <c16:uniqueId val="{00000002-9537-4C24-B709-F9379DE395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元利償還金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年度から実施している繰上償還の影響により元利償還金は年々減少している。令和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年度から庁舎建設事業に係る起債の元金償還が開始された。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公営企業債の元利償還に対する繰入金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年度は水道会計の会計手法変更により減となったが、従前通りの手法に戻したため、繰入金も平年ベースに戻っている。今後は病院、下水道の元利償還金の増により微増する見込み。</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組合等が起こした地方債の元利償還金に対する負担金等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最上広域市町村事務組合への負担金の増となっている。今後、大型投資事業を控えており、令和</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年度がピークとなる見込み。</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社会福祉法人の施設建設借入金の償還に対する補助金の皆増による増</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算入公債費等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災害復旧費等の償還終了に伴う基準財政需要額が減少したことにより</a:t>
          </a:r>
          <a:r>
            <a:rPr kumimoji="1" lang="ja-JP" altLang="en-US" sz="1100">
              <a:latin typeface="ＭＳ ゴシック" pitchFamily="49" charset="-128"/>
              <a:ea typeface="ＭＳ ゴシック" pitchFamily="49" charset="-128"/>
            </a:rPr>
            <a:t>算入公債費も減少している。</a:t>
          </a:r>
          <a:endParaRPr kumimoji="1" lang="ja-JP" altLang="en-US"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実質公債比率の分子</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上記の理由により前年度より増加している。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一般会計に係る地方債の現在高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年度から実施している繰上償還により減となっている。</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債務負担行為に基づく支出予定額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まむろ川福祉会の借入金に対する償還補助の皆減により減となっている。</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公営企業債等繰入見込額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水道事業の償還終了により減となっている。</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充当可能基金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財政調整基金に</a:t>
          </a:r>
          <a:r>
            <a:rPr kumimoji="1" lang="en-US" altLang="ja-JP" sz="1200">
              <a:latin typeface="ＭＳ ゴシック" pitchFamily="49" charset="-128"/>
              <a:ea typeface="ＭＳ ゴシック" pitchFamily="49" charset="-128"/>
            </a:rPr>
            <a:t>303</a:t>
          </a:r>
          <a:r>
            <a:rPr kumimoji="1" lang="ja-JP" altLang="en-US" sz="1200">
              <a:latin typeface="ＭＳ ゴシック" pitchFamily="49" charset="-128"/>
              <a:ea typeface="ＭＳ ゴシック" pitchFamily="49" charset="-128"/>
            </a:rPr>
            <a:t>百万円を積み立てたため増となっている。</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将来負担比率の分子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地方債残高の減、充当可能基金の増の影響が大きく前年度より減となっている。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山形県真室川町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百万円を積立て、新型コロナウイルス感染症対策資金利子補給基金を令和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年度分として利子補給額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百万円を取り崩したことにより、基金全体としては大幅に増加した。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突発的な財政需要に対応できるよう一定水準を確保しつつ、減債基金を活用しながら計画的に繰上償還し将来負担の削減努めていく。また、特目基金である町有施設整備基金については、公共施設総合管理計画や個別施設計画に基づく長寿命化事業や今後控えている大型の投資的事業の補てん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町有施設整備のための特目基金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森林整備へ活用するための特目基金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債務負担に基づき利子補給として活用するための基金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青木推奨基金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クロスカントリースキー競技振興のための果実型基金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増減なし。基金利子を積み立てた。</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年度分として利子補給額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青木推奨基金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今後、大型の投資的事業や町有施設の長寿命化事業等への活用のため、一定水準を確保していく。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年度以降は、取り崩して森林整備事業に活用していく。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債務負担に基づき令和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年度までの利子補給として活用する。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青木推奨基金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クロスカントリースキー競技振興のための果実型基金として活用していく。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減債基金と併せ、繰上償還による将来負担の削減に活用することも視野に入れつつ、突発的な財政需要に対応できるよう一定水準を確保しながら運用していく。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増減なし。基金利子を積み立てた。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繰上償還の財源として計画的に活用し、将来負担の削減に努めていく。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DADA516-470E-4D2A-A3FC-15E5BCA6045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AC1085D-FD6A-45EF-8737-1F5AD6511CD4}"/>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34DE600-C5FF-4D86-B41F-71BBA64BC31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7FAA90A-2FFC-4A2C-B7C7-E3F2D11F1451}"/>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B884A79-EAD6-4A97-9111-434DC07D9DFD}"/>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42A5029-662B-4FDF-BA8F-3BBF82C4F68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4C2C596-3E9F-4629-A486-47596D9EC8CE}"/>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04B1C8B-AAA9-4DFA-BF1C-E53CB599792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8BA58BA-08EF-4061-B7AF-E69837838158}"/>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858D3C3-F710-4691-8B5F-87085ABA86F7}"/>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
6,850
374.22
6,848,417
6,648,819
182,058
3,853,268
4,588,188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4F851A9-C9CA-4C32-AB4F-38D2F7BD0AC3}"/>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23C35B7-1AB8-42C1-991F-56590CE44B44}"/>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6A9936A-6DF1-4C9E-94D6-A1E8BF6A68D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25F537A-938C-4343-8E37-2DBE0AEE053A}"/>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EDAFF6C-9357-4028-BDD4-E8A47F1324C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BFE5FF7-909D-42FA-BC94-B24705F9E06D}"/>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4694B2B-935E-4E85-8524-54768C3D8DE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2E0B040-F230-4CC9-80A4-33584D74921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7B2D54D-F8A5-4D6E-AABF-53270432AD99}"/>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EFABA7A-C3E1-4DC7-B4D4-E649F9DDDD7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BA04C52-6835-4912-B51E-E39D91089A47}"/>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D293F59-4F95-474C-A984-199F3CE28285}"/>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133AD75-4C6A-43FE-BCC8-74245E3A7BB6}"/>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FDFE3D6-574F-48FC-864F-A71BF38346E2}"/>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03965E0-16DB-452D-8284-F15191CAB846}"/>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DD5D1AC-C2CB-4B63-A9F1-24682DCEA735}"/>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4E25264-4059-45B6-8AFC-0FF55D69A906}"/>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BD76670-FC37-40CB-B835-8CAEAB4C220D}"/>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B5531CF-A701-4EA6-97AA-05621199FE14}"/>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2C1CDB4-48F0-49A0-9422-E0185BA5865C}"/>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BBE533E-6F14-431E-BB35-933EB98EC791}"/>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5A6A244-970B-430E-B4E4-F170BF053111}"/>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26C63B1-212E-4BE4-B050-3EBA2CAC275E}"/>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58EFDFC-6B1F-4993-AA67-F865BB122F89}"/>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EA4038D-516A-4CCB-A250-2CF4E863AC6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EE05C30-78D9-485F-9B33-8FE2DFA7BEC2}"/>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6FB9217-6F27-4926-9D0D-AB4105CECB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C677E65-F945-46F0-8D6B-FAB02FF1466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67AD853-0C36-429E-97E2-F909A96A6189}"/>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903D928-9A26-4E34-BE37-8D68F49F168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8DEA493-7DDF-4CBC-99DD-5AFD9CEAA767}"/>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1883ABC-D34F-4D7F-9DFB-A01B160001F3}"/>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F10D883-51A3-4671-AB55-0290A694650C}"/>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426EB28-A152-41B7-ABE5-E514FFD93ABC}"/>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CB86647-8ED6-4BCC-8350-45513B9EFA8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AACF0F6-28B6-475C-8E14-3CB150D2F12E}"/>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262F563-EB8E-41B6-A727-47F3BFC68B59}"/>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で横ばいとなっている。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が類似団体と比較して低い要因としては、過疎化の進行により課税客体が著しく減少していることや本町は広い面積を有し、各所に集落が点在していることから、集落をつなぐ道路橋りょう等のインフラ整備が必須となるため、投資的事業費の需要額が高い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今後も投資的事業を厳選し、公債費の抑制を図りつつ、徴収業務を強化して財源確保に努めていく。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EC81FC2-6ABF-47D3-BBE3-B6975AD863A9}"/>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B5DB0BE-1D1F-4F71-B902-F62DDD01C38C}"/>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3673506B-6D8C-4D37-A3FC-5ABB865DCE42}"/>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6F7BCC3-CE05-45D1-9FAE-8FB925577B9F}"/>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80EE759E-F73C-4BB8-93F5-94BF54A68F41}"/>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FC2432F-9C0B-4E9E-9A41-93F9D24CEF6F}"/>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1C34D28-711F-421A-8832-BAC39C0900B7}"/>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18EC61D-98AF-468F-9597-FF1163929E6D}"/>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A4A1942-4F45-4F7E-8E2A-6BE3486E3C83}"/>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59B58CC-1FE8-4A8F-80A0-C4D1B9298A6E}"/>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61EC090D-9D7E-4959-9CC4-B2474FB9B209}"/>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16C91F3-FEA2-4CE2-9B15-6899F7FB6851}"/>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C8F293B-9DDC-449A-A0E3-67715CD253C3}"/>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B98F8E44-843D-4E46-B529-ABAA9897448A}"/>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C1EFDDD7-213B-4ABC-BDF8-EE3382A10976}"/>
            </a:ext>
          </a:extLst>
        </xdr:cNvPr>
        <xdr:cNvCxnSpPr/>
      </xdr:nvCxnSpPr>
      <xdr:spPr>
        <a:xfrm flipV="1">
          <a:off x="4514850" y="6020505"/>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83AFF840-2CC3-43CF-A23B-69434C8FD4B2}"/>
            </a:ext>
          </a:extLst>
        </xdr:cNvPr>
        <xdr:cNvSpPr txBox="1"/>
      </xdr:nvSpPr>
      <xdr:spPr>
        <a:xfrm>
          <a:off x="4584700" y="74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C34A12CB-A937-4480-A38E-8290E4BE9BE5}"/>
            </a:ext>
          </a:extLst>
        </xdr:cNvPr>
        <xdr:cNvCxnSpPr/>
      </xdr:nvCxnSpPr>
      <xdr:spPr>
        <a:xfrm>
          <a:off x="4425950" y="7434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F067ED9E-6364-4E9F-AFF8-07B740722286}"/>
            </a:ext>
          </a:extLst>
        </xdr:cNvPr>
        <xdr:cNvSpPr txBox="1"/>
      </xdr:nvSpPr>
      <xdr:spPr>
        <a:xfrm>
          <a:off x="4584700" y="576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288C3EC0-5B21-4C4A-8FA8-727593233670}"/>
            </a:ext>
          </a:extLst>
        </xdr:cNvPr>
        <xdr:cNvCxnSpPr/>
      </xdr:nvCxnSpPr>
      <xdr:spPr>
        <a:xfrm>
          <a:off x="4425950" y="6020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13DB8D-75E6-4A05-A879-3CDEA65D4C0C}"/>
            </a:ext>
          </a:extLst>
        </xdr:cNvPr>
        <xdr:cNvCxnSpPr/>
      </xdr:nvCxnSpPr>
      <xdr:spPr>
        <a:xfrm>
          <a:off x="3752850" y="734398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91E6F36D-9FC6-4465-92D6-A391995E05BB}"/>
            </a:ext>
          </a:extLst>
        </xdr:cNvPr>
        <xdr:cNvSpPr txBox="1"/>
      </xdr:nvSpPr>
      <xdr:spPr>
        <a:xfrm>
          <a:off x="4584700" y="697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D248C9E1-A44B-4051-8C29-E8B0C00397F2}"/>
            </a:ext>
          </a:extLst>
        </xdr:cNvPr>
        <xdr:cNvSpPr/>
      </xdr:nvSpPr>
      <xdr:spPr>
        <a:xfrm>
          <a:off x="4464050" y="712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B2138A5F-467E-48FD-BB93-239675041A8F}"/>
            </a:ext>
          </a:extLst>
        </xdr:cNvPr>
        <xdr:cNvCxnSpPr/>
      </xdr:nvCxnSpPr>
      <xdr:spPr>
        <a:xfrm>
          <a:off x="2940050" y="734398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70FE62D1-9278-4A89-8D13-E893D378E422}"/>
            </a:ext>
          </a:extLst>
        </xdr:cNvPr>
        <xdr:cNvSpPr/>
      </xdr:nvSpPr>
      <xdr:spPr>
        <a:xfrm>
          <a:off x="3702050" y="71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204B117A-3BCB-4324-A0A2-5B92290383ED}"/>
            </a:ext>
          </a:extLst>
        </xdr:cNvPr>
        <xdr:cNvSpPr txBox="1"/>
      </xdr:nvSpPr>
      <xdr:spPr>
        <a:xfrm>
          <a:off x="3409950" y="688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FBA5B1DA-66A6-40B5-B556-72611C2A9ED7}"/>
            </a:ext>
          </a:extLst>
        </xdr:cNvPr>
        <xdr:cNvCxnSpPr/>
      </xdr:nvCxnSpPr>
      <xdr:spPr>
        <a:xfrm>
          <a:off x="2127250" y="734398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2CB47958-2E71-4A42-A3AD-8107BB9C8AF4}"/>
            </a:ext>
          </a:extLst>
        </xdr:cNvPr>
        <xdr:cNvSpPr/>
      </xdr:nvSpPr>
      <xdr:spPr>
        <a:xfrm>
          <a:off x="2889250" y="70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BB427221-DBA9-41E8-B4F0-67A297022233}"/>
            </a:ext>
          </a:extLst>
        </xdr:cNvPr>
        <xdr:cNvSpPr txBox="1"/>
      </xdr:nvSpPr>
      <xdr:spPr>
        <a:xfrm>
          <a:off x="25971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83644EE-9F4E-46DB-9C78-8B689E74CDD0}"/>
            </a:ext>
          </a:extLst>
        </xdr:cNvPr>
        <xdr:cNvCxnSpPr/>
      </xdr:nvCxnSpPr>
      <xdr:spPr>
        <a:xfrm flipV="1">
          <a:off x="1333500" y="7343987"/>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79274C3C-BB26-43AA-9C2F-716EBD363515}"/>
            </a:ext>
          </a:extLst>
        </xdr:cNvPr>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32D093D9-E889-4F8A-9397-9E64562E5BDB}"/>
            </a:ext>
          </a:extLst>
        </xdr:cNvPr>
        <xdr:cNvSpPr txBox="1"/>
      </xdr:nvSpPr>
      <xdr:spPr>
        <a:xfrm>
          <a:off x="1784350" y="6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F29C2B6F-3E8E-4A6A-8716-899361D4BCAF}"/>
            </a:ext>
          </a:extLst>
        </xdr:cNvPr>
        <xdr:cNvSpPr/>
      </xdr:nvSpPr>
      <xdr:spPr>
        <a:xfrm>
          <a:off x="1282700" y="70556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8AB822A5-1EEC-46D7-BE13-2339EB8149C5}"/>
            </a:ext>
          </a:extLst>
        </xdr:cNvPr>
        <xdr:cNvSpPr txBox="1"/>
      </xdr:nvSpPr>
      <xdr:spPr>
        <a:xfrm>
          <a:off x="97155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F691D4A-6A01-4A21-9084-7F7425B92EA2}"/>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78A4897-3C4E-4F56-9DB7-8A78D80BCE8E}"/>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ADA3A28-9BE9-4E33-81D6-2A4F6232FABA}"/>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C905A0F-5301-4AD4-9D0E-B7B3465A1327}"/>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F344C58-F84F-40FE-A544-75079F9544A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635401DF-41FA-4290-9B79-DBC688F999B4}"/>
            </a:ext>
          </a:extLst>
        </xdr:cNvPr>
        <xdr:cNvSpPr/>
      </xdr:nvSpPr>
      <xdr:spPr>
        <a:xfrm>
          <a:off x="4464050" y="729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79A86EBB-6310-4EC4-B02E-DF8FA0C987A3}"/>
            </a:ext>
          </a:extLst>
        </xdr:cNvPr>
        <xdr:cNvSpPr txBox="1"/>
      </xdr:nvSpPr>
      <xdr:spPr>
        <a:xfrm>
          <a:off x="4584700" y="71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C2A06DF-970F-4EE4-9ECF-F1F5EF09B0D2}"/>
            </a:ext>
          </a:extLst>
        </xdr:cNvPr>
        <xdr:cNvSpPr/>
      </xdr:nvSpPr>
      <xdr:spPr>
        <a:xfrm>
          <a:off x="3702050" y="729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630D7607-1E73-4745-AC40-6BCF2A2C377E}"/>
            </a:ext>
          </a:extLst>
        </xdr:cNvPr>
        <xdr:cNvSpPr txBox="1"/>
      </xdr:nvSpPr>
      <xdr:spPr>
        <a:xfrm>
          <a:off x="3409950" y="737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DA95BD04-CE40-40DF-B020-F8E1A88C191C}"/>
            </a:ext>
          </a:extLst>
        </xdr:cNvPr>
        <xdr:cNvSpPr/>
      </xdr:nvSpPr>
      <xdr:spPr>
        <a:xfrm>
          <a:off x="2889250" y="7293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5B03867A-4CE6-4767-A4B7-A09A4686D165}"/>
            </a:ext>
          </a:extLst>
        </xdr:cNvPr>
        <xdr:cNvSpPr txBox="1"/>
      </xdr:nvSpPr>
      <xdr:spPr>
        <a:xfrm>
          <a:off x="25971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F6DB52A7-4343-4C26-A3F8-F25A7E0E57A5}"/>
            </a:ext>
          </a:extLst>
        </xdr:cNvPr>
        <xdr:cNvSpPr/>
      </xdr:nvSpPr>
      <xdr:spPr>
        <a:xfrm>
          <a:off x="2095500" y="7293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25C2241B-72D7-4EAD-91DF-9F3831523D63}"/>
            </a:ext>
          </a:extLst>
        </xdr:cNvPr>
        <xdr:cNvSpPr txBox="1"/>
      </xdr:nvSpPr>
      <xdr:spPr>
        <a:xfrm>
          <a:off x="17843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5E8328D2-66CD-471E-84CA-0A45C6E58BA1}"/>
            </a:ext>
          </a:extLst>
        </xdr:cNvPr>
        <xdr:cNvSpPr/>
      </xdr:nvSpPr>
      <xdr:spPr>
        <a:xfrm>
          <a:off x="1282700" y="730659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5C8D810B-C916-404F-912E-C2162FD903EB}"/>
            </a:ext>
          </a:extLst>
        </xdr:cNvPr>
        <xdr:cNvSpPr txBox="1"/>
      </xdr:nvSpPr>
      <xdr:spPr>
        <a:xfrm>
          <a:off x="971550" y="738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94602DE-AAB7-48D0-AC8E-245FF1FE4D2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2F457D5-AAB5-476E-9A26-FB5E6574ADF2}"/>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45A7AB0F-6D5F-4DBD-B2A9-030A29ADF765}"/>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3FCFC7F-A890-4642-B8A5-BE352398A543}"/>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113149FA-FF1F-4AF1-A518-20FFE521BD35}"/>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9D93272-CE26-4B37-9F9F-1AF1E97E7A47}"/>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EE7E285-6E00-4E8F-AB73-9EDC366780C6}"/>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DE03B91D-5A3C-404D-AA9F-FF86A5A16D7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8476554-D6DC-44C1-8880-148749D51F95}"/>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5AAAAA0B-6387-443E-B15C-D8856A2427C6}"/>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71</xdr:row>
      <xdr:rowOff>114300</xdr:rowOff>
    </xdr:to>
    <xdr:sp macro="" textlink="">
      <xdr:nvSpPr>
        <xdr:cNvPr id="107" name="正方形/長方形 106">
          <a:extLst>
            <a:ext uri="{FF2B5EF4-FFF2-40B4-BE49-F238E27FC236}">
              <a16:creationId xmlns:a16="http://schemas.microsoft.com/office/drawing/2014/main" id="{05CE8BAF-B0E2-481B-A3B3-464B69BCE206}"/>
            </a:ext>
          </a:extLst>
        </xdr:cNvPr>
        <xdr:cNvSpPr/>
      </xdr:nvSpPr>
      <xdr:spPr>
        <a:xfrm>
          <a:off x="5499100" y="9588500"/>
          <a:ext cx="5480050" cy="2698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94948926-7AEE-4232-93BF-6D960710BD8B}"/>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133348</xdr:rowOff>
    </xdr:from>
    <xdr:to>
      <xdr:col>56</xdr:col>
      <xdr:colOff>187960</xdr:colOff>
      <xdr:row>71</xdr:row>
      <xdr:rowOff>38099</xdr:rowOff>
    </xdr:to>
    <xdr:sp macro="" textlink="" fLocksText="0">
      <xdr:nvSpPr>
        <xdr:cNvPr id="109" name="テキスト ボックス 108">
          <a:extLst>
            <a:ext uri="{FF2B5EF4-FFF2-40B4-BE49-F238E27FC236}">
              <a16:creationId xmlns:a16="http://schemas.microsoft.com/office/drawing/2014/main" id="{5B845AD6-C3EC-4FF7-9DD2-77C3DED0699E}"/>
            </a:ext>
          </a:extLst>
        </xdr:cNvPr>
        <xdr:cNvSpPr txBox="1"/>
      </xdr:nvSpPr>
      <xdr:spPr>
        <a:xfrm>
          <a:off x="5607050" y="9905998"/>
          <a:ext cx="5248910" cy="230505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要因は、分母となる歳入（経常一般財源）では町税及び森林環境譲与税の増、普通交付税及び臨時財政対策債の大幅減により、前年度比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分子となる歳出（経常経費充当一般財源）については、コロナ禍からの活動回復、物価高騰による物件費の増、障がい者福祉施設や民間保育施設への補助金増などによる補助費等の増により前年度比増となっているため、増加したものである。　類似団体と比較すると若干高い水準となっているため、事務の効率化、民間委託等を推進し、経常経費の削減を図っていく。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28FCBFA-EE16-40F0-A0FE-9FECE9EFD4A2}"/>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1DEFB1A-59E5-4677-B887-087B04AABE84}"/>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6999E63-D86E-47F3-B2B4-6A8B210E16CD}"/>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294C1059-D2A1-4A06-AF6C-C2DAA636842E}"/>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9A1E6F58-D8E4-4F0C-ABBD-2C073C4ADA6D}"/>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21D91FB0-FC59-4BA7-BD98-A07D65DC3122}"/>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2282B95E-C6AB-4F77-9269-7DCBA46D2BC5}"/>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296A7B91-C278-4994-A3E4-7AC51E88BB95}"/>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CAFDD44B-ED33-479B-8D49-627377D48D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236BE414-21CF-4FD3-95E8-E514F7FA911D}"/>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61DCBD6F-7A57-4661-8604-7DE5669AAFEC}"/>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BF42F71-87B3-4267-8DB3-BB1CB3C6E8C1}"/>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32EF147E-C9C1-4DA4-98C2-0C25B1DC9D66}"/>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89740629-A684-4C3C-AED9-F69318041567}"/>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6258ACA5-B628-42C2-8C53-40ED7FFDC72C}"/>
            </a:ext>
          </a:extLst>
        </xdr:cNvPr>
        <xdr:cNvCxnSpPr/>
      </xdr:nvCxnSpPr>
      <xdr:spPr>
        <a:xfrm flipV="1">
          <a:off x="4514850" y="9760839"/>
          <a:ext cx="0" cy="1601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A48BB8F4-3EE2-4432-BE35-BF2C0CAD172B}"/>
            </a:ext>
          </a:extLst>
        </xdr:cNvPr>
        <xdr:cNvSpPr txBox="1"/>
      </xdr:nvSpPr>
      <xdr:spPr>
        <a:xfrm>
          <a:off x="4584700" y="11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46852031-FB31-4D33-AC56-E648E58E41FF}"/>
            </a:ext>
          </a:extLst>
        </xdr:cNvPr>
        <xdr:cNvCxnSpPr/>
      </xdr:nvCxnSpPr>
      <xdr:spPr>
        <a:xfrm>
          <a:off x="4425950" y="11362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A50A8B01-5E86-423E-86E1-C69CC5798E0E}"/>
            </a:ext>
          </a:extLst>
        </xdr:cNvPr>
        <xdr:cNvSpPr txBox="1"/>
      </xdr:nvSpPr>
      <xdr:spPr>
        <a:xfrm>
          <a:off x="4584700" y="951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301570E4-7D34-4E43-AC6C-813DC61089FE}"/>
            </a:ext>
          </a:extLst>
        </xdr:cNvPr>
        <xdr:cNvCxnSpPr/>
      </xdr:nvCxnSpPr>
      <xdr:spPr>
        <a:xfrm>
          <a:off x="4425950" y="9760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128905</xdr:rowOff>
    </xdr:to>
    <xdr:cxnSp macro="">
      <xdr:nvCxnSpPr>
        <xdr:cNvPr id="129" name="直線コネクタ 128">
          <a:extLst>
            <a:ext uri="{FF2B5EF4-FFF2-40B4-BE49-F238E27FC236}">
              <a16:creationId xmlns:a16="http://schemas.microsoft.com/office/drawing/2014/main" id="{29B3B0C5-0F23-4800-A4A1-A92EF69A5AD0}"/>
            </a:ext>
          </a:extLst>
        </xdr:cNvPr>
        <xdr:cNvCxnSpPr/>
      </xdr:nvCxnSpPr>
      <xdr:spPr>
        <a:xfrm>
          <a:off x="3752850" y="10388854"/>
          <a:ext cx="762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C02AA7C9-C75F-4BDE-B229-7CB2BDA1B266}"/>
            </a:ext>
          </a:extLst>
        </xdr:cNvPr>
        <xdr:cNvSpPr txBox="1"/>
      </xdr:nvSpPr>
      <xdr:spPr>
        <a:xfrm>
          <a:off x="4584700" y="10262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6F1779C9-F6F3-4AE2-B9E6-34D58BB04092}"/>
            </a:ext>
          </a:extLst>
        </xdr:cNvPr>
        <xdr:cNvSpPr/>
      </xdr:nvSpPr>
      <xdr:spPr>
        <a:xfrm>
          <a:off x="4464050" y="1041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62</xdr:row>
      <xdr:rowOff>140970</xdr:rowOff>
    </xdr:to>
    <xdr:cxnSp macro="">
      <xdr:nvCxnSpPr>
        <xdr:cNvPr id="132" name="直線コネクタ 131">
          <a:extLst>
            <a:ext uri="{FF2B5EF4-FFF2-40B4-BE49-F238E27FC236}">
              <a16:creationId xmlns:a16="http://schemas.microsoft.com/office/drawing/2014/main" id="{542DF8C7-08EE-444D-AFE8-F1A94CDFF71E}"/>
            </a:ext>
          </a:extLst>
        </xdr:cNvPr>
        <xdr:cNvCxnSpPr/>
      </xdr:nvCxnSpPr>
      <xdr:spPr>
        <a:xfrm flipV="1">
          <a:off x="2940050" y="10388854"/>
          <a:ext cx="8128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A9A72FE4-6F5B-4AEC-9784-697940D0F630}"/>
            </a:ext>
          </a:extLst>
        </xdr:cNvPr>
        <xdr:cNvSpPr/>
      </xdr:nvSpPr>
      <xdr:spPr>
        <a:xfrm>
          <a:off x="37020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10C2EDAF-5062-4E53-84E1-A02380F35E62}"/>
            </a:ext>
          </a:extLst>
        </xdr:cNvPr>
        <xdr:cNvSpPr txBox="1"/>
      </xdr:nvSpPr>
      <xdr:spPr>
        <a:xfrm>
          <a:off x="3409950" y="1010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169926</xdr:rowOff>
    </xdr:to>
    <xdr:cxnSp macro="">
      <xdr:nvCxnSpPr>
        <xdr:cNvPr id="135" name="直線コネクタ 134">
          <a:extLst>
            <a:ext uri="{FF2B5EF4-FFF2-40B4-BE49-F238E27FC236}">
              <a16:creationId xmlns:a16="http://schemas.microsoft.com/office/drawing/2014/main" id="{B9E3B6A1-C446-4654-8014-0A1FA1202DB3}"/>
            </a:ext>
          </a:extLst>
        </xdr:cNvPr>
        <xdr:cNvCxnSpPr/>
      </xdr:nvCxnSpPr>
      <xdr:spPr>
        <a:xfrm flipV="1">
          <a:off x="2127250" y="10534650"/>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49C69F99-D0D0-4957-AED1-511A17D4A882}"/>
            </a:ext>
          </a:extLst>
        </xdr:cNvPr>
        <xdr:cNvSpPr/>
      </xdr:nvSpPr>
      <xdr:spPr>
        <a:xfrm>
          <a:off x="2889250" y="104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9AD86762-75D4-4FEF-B15C-2419AF99EBE6}"/>
            </a:ext>
          </a:extLst>
        </xdr:cNvPr>
        <xdr:cNvSpPr txBox="1"/>
      </xdr:nvSpPr>
      <xdr:spPr>
        <a:xfrm>
          <a:off x="2597150" y="1021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62</xdr:row>
      <xdr:rowOff>169926</xdr:rowOff>
    </xdr:to>
    <xdr:cxnSp macro="">
      <xdr:nvCxnSpPr>
        <xdr:cNvPr id="138" name="直線コネクタ 137">
          <a:extLst>
            <a:ext uri="{FF2B5EF4-FFF2-40B4-BE49-F238E27FC236}">
              <a16:creationId xmlns:a16="http://schemas.microsoft.com/office/drawing/2014/main" id="{A0AEB75E-132B-4FD1-8C9F-1B0E2B5BFFD9}"/>
            </a:ext>
          </a:extLst>
        </xdr:cNvPr>
        <xdr:cNvCxnSpPr/>
      </xdr:nvCxnSpPr>
      <xdr:spPr>
        <a:xfrm>
          <a:off x="1333500" y="10500868"/>
          <a:ext cx="79375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C9E5595E-AF3C-4D61-AE18-2ED38612B009}"/>
            </a:ext>
          </a:extLst>
        </xdr:cNvPr>
        <xdr:cNvSpPr/>
      </xdr:nvSpPr>
      <xdr:spPr>
        <a:xfrm>
          <a:off x="2095500" y="1047661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94C9DB4E-52D8-41B5-BA24-E5CA5991E17E}"/>
            </a:ext>
          </a:extLst>
        </xdr:cNvPr>
        <xdr:cNvSpPr txBox="1"/>
      </xdr:nvSpPr>
      <xdr:spPr>
        <a:xfrm>
          <a:off x="1784350" y="1024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76114279-5AEE-4B8D-AC45-5323F1B1B495}"/>
            </a:ext>
          </a:extLst>
        </xdr:cNvPr>
        <xdr:cNvSpPr/>
      </xdr:nvSpPr>
      <xdr:spPr>
        <a:xfrm>
          <a:off x="1282700" y="10450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E8F386-C415-4524-AC31-09ECCD12F0A4}"/>
            </a:ext>
          </a:extLst>
        </xdr:cNvPr>
        <xdr:cNvSpPr txBox="1"/>
      </xdr:nvSpPr>
      <xdr:spPr>
        <a:xfrm>
          <a:off x="971550" y="1022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59B8FCF-F58D-48D3-85E7-1A4F18B34217}"/>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DEED62B-E368-47FB-AD1C-E6FC8F6A3BAB}"/>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A54D0E7-7F45-46BA-B8B8-044640E0BD4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203F770-F837-4D4E-A2D7-460FD88F01A7}"/>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4B745F2-D216-4C6B-A3B6-E784A27C056D}"/>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8" name="楕円 147">
          <a:extLst>
            <a:ext uri="{FF2B5EF4-FFF2-40B4-BE49-F238E27FC236}">
              <a16:creationId xmlns:a16="http://schemas.microsoft.com/office/drawing/2014/main" id="{712830F1-8915-4CDA-9818-764001580D0D}"/>
            </a:ext>
          </a:extLst>
        </xdr:cNvPr>
        <xdr:cNvSpPr/>
      </xdr:nvSpPr>
      <xdr:spPr>
        <a:xfrm>
          <a:off x="4464050" y="10471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50182</xdr:rowOff>
    </xdr:from>
    <xdr:ext cx="762000" cy="259045"/>
    <xdr:sp macro="" textlink="">
      <xdr:nvSpPr>
        <xdr:cNvPr id="149" name="財政構造の弾力性該当値テキスト">
          <a:extLst>
            <a:ext uri="{FF2B5EF4-FFF2-40B4-BE49-F238E27FC236}">
              <a16:creationId xmlns:a16="http://schemas.microsoft.com/office/drawing/2014/main" id="{C68AAC51-D2C8-4145-8A74-134465BA7545}"/>
            </a:ext>
          </a:extLst>
        </xdr:cNvPr>
        <xdr:cNvSpPr txBox="1"/>
      </xdr:nvSpPr>
      <xdr:spPr>
        <a:xfrm>
          <a:off x="4584700" y="1044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0" name="楕円 149">
          <a:extLst>
            <a:ext uri="{FF2B5EF4-FFF2-40B4-BE49-F238E27FC236}">
              <a16:creationId xmlns:a16="http://schemas.microsoft.com/office/drawing/2014/main" id="{58073A3D-D813-45E7-9146-505F769FEE59}"/>
            </a:ext>
          </a:extLst>
        </xdr:cNvPr>
        <xdr:cNvSpPr/>
      </xdr:nvSpPr>
      <xdr:spPr>
        <a:xfrm>
          <a:off x="3702050" y="10338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51" name="テキスト ボックス 150">
          <a:extLst>
            <a:ext uri="{FF2B5EF4-FFF2-40B4-BE49-F238E27FC236}">
              <a16:creationId xmlns:a16="http://schemas.microsoft.com/office/drawing/2014/main" id="{273F0F4F-6D21-436F-ABEE-9637105B4A41}"/>
            </a:ext>
          </a:extLst>
        </xdr:cNvPr>
        <xdr:cNvSpPr txBox="1"/>
      </xdr:nvSpPr>
      <xdr:spPr>
        <a:xfrm>
          <a:off x="3409950" y="1042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2" name="楕円 151">
          <a:extLst>
            <a:ext uri="{FF2B5EF4-FFF2-40B4-BE49-F238E27FC236}">
              <a16:creationId xmlns:a16="http://schemas.microsoft.com/office/drawing/2014/main" id="{1E2D6023-E19B-4464-ABEA-51AF0056431F}"/>
            </a:ext>
          </a:extLst>
        </xdr:cNvPr>
        <xdr:cNvSpPr/>
      </xdr:nvSpPr>
      <xdr:spPr>
        <a:xfrm>
          <a:off x="2889250" y="1048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3" name="テキスト ボックス 152">
          <a:extLst>
            <a:ext uri="{FF2B5EF4-FFF2-40B4-BE49-F238E27FC236}">
              <a16:creationId xmlns:a16="http://schemas.microsoft.com/office/drawing/2014/main" id="{02F7D31A-F2E4-4151-B13A-9D08A04CFDEF}"/>
            </a:ext>
          </a:extLst>
        </xdr:cNvPr>
        <xdr:cNvSpPr txBox="1"/>
      </xdr:nvSpPr>
      <xdr:spPr>
        <a:xfrm>
          <a:off x="2597150" y="1056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4" name="楕円 153">
          <a:extLst>
            <a:ext uri="{FF2B5EF4-FFF2-40B4-BE49-F238E27FC236}">
              <a16:creationId xmlns:a16="http://schemas.microsoft.com/office/drawing/2014/main" id="{769F3CE4-8051-4C3B-83FB-5DD3191B748A}"/>
            </a:ext>
          </a:extLst>
        </xdr:cNvPr>
        <xdr:cNvSpPr/>
      </xdr:nvSpPr>
      <xdr:spPr>
        <a:xfrm>
          <a:off x="2095500" y="105128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5" name="テキスト ボックス 154">
          <a:extLst>
            <a:ext uri="{FF2B5EF4-FFF2-40B4-BE49-F238E27FC236}">
              <a16:creationId xmlns:a16="http://schemas.microsoft.com/office/drawing/2014/main" id="{020504CD-46D1-44A3-8CB2-1ED86B97AB1F}"/>
            </a:ext>
          </a:extLst>
        </xdr:cNvPr>
        <xdr:cNvSpPr txBox="1"/>
      </xdr:nvSpPr>
      <xdr:spPr>
        <a:xfrm>
          <a:off x="1784350" y="1059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6" name="楕円 155">
          <a:extLst>
            <a:ext uri="{FF2B5EF4-FFF2-40B4-BE49-F238E27FC236}">
              <a16:creationId xmlns:a16="http://schemas.microsoft.com/office/drawing/2014/main" id="{4564D8AD-E626-43D0-9506-AC2900D02E6C}"/>
            </a:ext>
          </a:extLst>
        </xdr:cNvPr>
        <xdr:cNvSpPr/>
      </xdr:nvSpPr>
      <xdr:spPr>
        <a:xfrm>
          <a:off x="1282700" y="104500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57" name="テキスト ボックス 156">
          <a:extLst>
            <a:ext uri="{FF2B5EF4-FFF2-40B4-BE49-F238E27FC236}">
              <a16:creationId xmlns:a16="http://schemas.microsoft.com/office/drawing/2014/main" id="{BD231127-9533-4A0E-93B1-787902A7568A}"/>
            </a:ext>
          </a:extLst>
        </xdr:cNvPr>
        <xdr:cNvSpPr txBox="1"/>
      </xdr:nvSpPr>
      <xdr:spPr>
        <a:xfrm>
          <a:off x="971550" y="105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A9F65CA1-0EC3-4F82-BCEB-FDEA65F3EF24}"/>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7864BF5B-4880-4FE7-8F3D-E7E19473863F}"/>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9D60903F-0A18-49B4-98A8-39F8E58EBE92}"/>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5BAF548-79F6-4DE4-B545-D1AC974327AE}"/>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B168931-E738-446E-AB3E-546E29A9AEF7}"/>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86CA1AAA-BA5B-46C9-BAFF-37D3311C693A}"/>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368129A0-2CCB-4096-B165-97EA13EFF16D}"/>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62E95377-648C-43F5-BF6F-8F7CDE4BDE69}"/>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EA3A9B32-40CD-402B-8092-3A94FC5C770A}"/>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B94C5A9B-A69A-4277-890C-321792AEC4FC}"/>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1B35FF9D-DA7D-4B6C-9E43-8AF6FE7554E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A18E1596-1676-4A24-B268-CCA3F3B24132}"/>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EE81E73B-9D7B-4B50-8252-23358E6F1D09}"/>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人当たりの人件費・物件費等の決算額は前年度比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要因としては、人件費は国保会計繰出職員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人増により、一般会計職員の減による微減、物件費はコロナ禍からの活動回復、物価高騰による物件費の増によるものである。併せて当町の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日現在の人口が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人に減少したこととが挙げられる。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A964B4D1-7D18-4B21-A7E6-59CAC672166B}"/>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301EFDFC-BE60-4757-8E26-34EB64B7F04C}"/>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3AC07CC0-7C53-4D52-8614-18F6BCDEFFD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26641C59-BC74-441B-BD01-FE7495426139}"/>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C157D091-3512-4647-B387-06325BBF238E}"/>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127F6A3F-CB85-49ED-B483-31DE48197D78}"/>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D516B30C-27B1-4DB9-9BF1-69B4E39E350E}"/>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7640BAEA-246F-4D73-B84D-A8A775538446}"/>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DAED79EA-BD1A-4060-BCCA-EC1DB94FE083}"/>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447C97F5-72B6-472C-92CE-274960F56ADE}"/>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B0D796A5-FFF2-4C94-99F1-CD5B65BFE147}"/>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5C3DC9E7-D4E1-4C4F-B7D4-2DB4A599DDFF}"/>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F88CE2F3-2817-4AC9-812D-680C80D066EE}"/>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5AE90E35-876F-465B-AFB5-423044AA0D9D}"/>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6A448DBC-E46C-46D0-9C2D-3FA0C427E00A}"/>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364D46A-C99D-478A-8808-CFBA299C258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740E2F9-9099-4C2D-81E7-0893D38E49E4}"/>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6C36B9C-E209-4885-8097-335466A04B1F}"/>
            </a:ext>
          </a:extLst>
        </xdr:cNvPr>
        <xdr:cNvCxnSpPr/>
      </xdr:nvCxnSpPr>
      <xdr:spPr>
        <a:xfrm flipV="1">
          <a:off x="4514850" y="13617520"/>
          <a:ext cx="0" cy="1503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3C37C16A-1C3C-4854-AC82-37EC615A5F09}"/>
            </a:ext>
          </a:extLst>
        </xdr:cNvPr>
        <xdr:cNvSpPr txBox="1"/>
      </xdr:nvSpPr>
      <xdr:spPr>
        <a:xfrm>
          <a:off x="4584700" y="1509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2A2769AA-65DB-4231-8856-DEE7B671B84E}"/>
            </a:ext>
          </a:extLst>
        </xdr:cNvPr>
        <xdr:cNvCxnSpPr/>
      </xdr:nvCxnSpPr>
      <xdr:spPr>
        <a:xfrm>
          <a:off x="4425950" y="151211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8BCF743F-8D70-4B88-BC66-37AEC8485FCD}"/>
            </a:ext>
          </a:extLst>
        </xdr:cNvPr>
        <xdr:cNvSpPr txBox="1"/>
      </xdr:nvSpPr>
      <xdr:spPr>
        <a:xfrm>
          <a:off x="4584700" y="133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7F2B6C7-8372-47EB-A04E-7D3E8A38DD4F}"/>
            </a:ext>
          </a:extLst>
        </xdr:cNvPr>
        <xdr:cNvCxnSpPr/>
      </xdr:nvCxnSpPr>
      <xdr:spPr>
        <a:xfrm>
          <a:off x="4425950" y="1361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172</xdr:rowOff>
    </xdr:from>
    <xdr:to>
      <xdr:col>23</xdr:col>
      <xdr:colOff>133350</xdr:colOff>
      <xdr:row>82</xdr:row>
      <xdr:rowOff>16647</xdr:rowOff>
    </xdr:to>
    <xdr:cxnSp macro="">
      <xdr:nvCxnSpPr>
        <xdr:cNvPr id="193" name="直線コネクタ 192">
          <a:extLst>
            <a:ext uri="{FF2B5EF4-FFF2-40B4-BE49-F238E27FC236}">
              <a16:creationId xmlns:a16="http://schemas.microsoft.com/office/drawing/2014/main" id="{85610BB0-8354-40A5-8D30-9BD02BE7A746}"/>
            </a:ext>
          </a:extLst>
        </xdr:cNvPr>
        <xdr:cNvCxnSpPr/>
      </xdr:nvCxnSpPr>
      <xdr:spPr>
        <a:xfrm>
          <a:off x="3752850" y="13746652"/>
          <a:ext cx="762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B60F0CC7-AB35-40A1-A59E-0B18F407B57B}"/>
            </a:ext>
          </a:extLst>
        </xdr:cNvPr>
        <xdr:cNvSpPr txBox="1"/>
      </xdr:nvSpPr>
      <xdr:spPr>
        <a:xfrm>
          <a:off x="4584700" y="13693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B73DB201-5651-4639-96B2-B8942EF918A9}"/>
            </a:ext>
          </a:extLst>
        </xdr:cNvPr>
        <xdr:cNvSpPr/>
      </xdr:nvSpPr>
      <xdr:spPr>
        <a:xfrm>
          <a:off x="4464050" y="13721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156514</xdr:rowOff>
    </xdr:from>
    <xdr:to>
      <xdr:col>19</xdr:col>
      <xdr:colOff>133350</xdr:colOff>
      <xdr:row>82</xdr:row>
      <xdr:rowOff>172</xdr:rowOff>
    </xdr:to>
    <xdr:cxnSp macro="">
      <xdr:nvCxnSpPr>
        <xdr:cNvPr id="196" name="直線コネクタ 195">
          <a:extLst>
            <a:ext uri="{FF2B5EF4-FFF2-40B4-BE49-F238E27FC236}">
              <a16:creationId xmlns:a16="http://schemas.microsoft.com/office/drawing/2014/main" id="{D58D1279-95D4-477E-8781-0E3B66662B74}"/>
            </a:ext>
          </a:extLst>
        </xdr:cNvPr>
        <xdr:cNvCxnSpPr/>
      </xdr:nvCxnSpPr>
      <xdr:spPr>
        <a:xfrm>
          <a:off x="2940050" y="13735354"/>
          <a:ext cx="8128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1392ECDD-A44E-44C5-A0EE-33141251C9E5}"/>
            </a:ext>
          </a:extLst>
        </xdr:cNvPr>
        <xdr:cNvSpPr/>
      </xdr:nvSpPr>
      <xdr:spPr>
        <a:xfrm>
          <a:off x="3702050" y="13702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7F2A875E-1939-4D0F-9E6D-BB4E5251B67F}"/>
            </a:ext>
          </a:extLst>
        </xdr:cNvPr>
        <xdr:cNvSpPr txBox="1"/>
      </xdr:nvSpPr>
      <xdr:spPr>
        <a:xfrm>
          <a:off x="3409950" y="1378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116229</xdr:rowOff>
    </xdr:from>
    <xdr:to>
      <xdr:col>15</xdr:col>
      <xdr:colOff>82550</xdr:colOff>
      <xdr:row>81</xdr:row>
      <xdr:rowOff>156514</xdr:rowOff>
    </xdr:to>
    <xdr:cxnSp macro="">
      <xdr:nvCxnSpPr>
        <xdr:cNvPr id="199" name="直線コネクタ 198">
          <a:extLst>
            <a:ext uri="{FF2B5EF4-FFF2-40B4-BE49-F238E27FC236}">
              <a16:creationId xmlns:a16="http://schemas.microsoft.com/office/drawing/2014/main" id="{EDF8FC04-C028-4142-97A1-A32CB489D74B}"/>
            </a:ext>
          </a:extLst>
        </xdr:cNvPr>
        <xdr:cNvCxnSpPr/>
      </xdr:nvCxnSpPr>
      <xdr:spPr>
        <a:xfrm>
          <a:off x="2127250" y="13695069"/>
          <a:ext cx="812800" cy="4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1167145E-4981-4F52-AF90-674EF398F95D}"/>
            </a:ext>
          </a:extLst>
        </xdr:cNvPr>
        <xdr:cNvSpPr/>
      </xdr:nvSpPr>
      <xdr:spPr>
        <a:xfrm>
          <a:off x="2889250" y="1367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D108E691-4F13-4D0D-911F-2B5D4AE02819}"/>
            </a:ext>
          </a:extLst>
        </xdr:cNvPr>
        <xdr:cNvSpPr txBox="1"/>
      </xdr:nvSpPr>
      <xdr:spPr>
        <a:xfrm>
          <a:off x="2597150" y="1344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112798</xdr:rowOff>
    </xdr:from>
    <xdr:to>
      <xdr:col>11</xdr:col>
      <xdr:colOff>31750</xdr:colOff>
      <xdr:row>81</xdr:row>
      <xdr:rowOff>116229</xdr:rowOff>
    </xdr:to>
    <xdr:cxnSp macro="">
      <xdr:nvCxnSpPr>
        <xdr:cNvPr id="202" name="直線コネクタ 201">
          <a:extLst>
            <a:ext uri="{FF2B5EF4-FFF2-40B4-BE49-F238E27FC236}">
              <a16:creationId xmlns:a16="http://schemas.microsoft.com/office/drawing/2014/main" id="{53D3F7BC-7F14-4740-83C2-2DD8A96F492A}"/>
            </a:ext>
          </a:extLst>
        </xdr:cNvPr>
        <xdr:cNvCxnSpPr/>
      </xdr:nvCxnSpPr>
      <xdr:spPr>
        <a:xfrm>
          <a:off x="1333500" y="13691638"/>
          <a:ext cx="79375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D7A68B03-9DCA-4606-B078-2E21A1BF71CE}"/>
            </a:ext>
          </a:extLst>
        </xdr:cNvPr>
        <xdr:cNvSpPr/>
      </xdr:nvSpPr>
      <xdr:spPr>
        <a:xfrm>
          <a:off x="2095500" y="136488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12097B6B-DFE2-496B-A263-3A0EF75D278B}"/>
            </a:ext>
          </a:extLst>
        </xdr:cNvPr>
        <xdr:cNvSpPr txBox="1"/>
      </xdr:nvSpPr>
      <xdr:spPr>
        <a:xfrm>
          <a:off x="1784350" y="137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BABF13D9-D0D1-46BB-B784-B1DB732891C6}"/>
            </a:ext>
          </a:extLst>
        </xdr:cNvPr>
        <xdr:cNvSpPr/>
      </xdr:nvSpPr>
      <xdr:spPr>
        <a:xfrm>
          <a:off x="1282700" y="136413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8055C0B8-36FB-4EE7-A496-0FC0177F18BA}"/>
            </a:ext>
          </a:extLst>
        </xdr:cNvPr>
        <xdr:cNvSpPr txBox="1"/>
      </xdr:nvSpPr>
      <xdr:spPr>
        <a:xfrm>
          <a:off x="971550" y="137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1EFDF17-1399-4BED-8DD3-412D20AEA3BA}"/>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235BC75-7E22-4E22-A96F-BDCBB414F8DF}"/>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B7CB4FE-5591-4A42-BBD2-0415C34C4904}"/>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4640CD3-2999-4794-8380-ABE1BDCAFE94}"/>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83FB5C4-A8FA-41E0-8F60-AD9BBB16BFA4}"/>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137297</xdr:rowOff>
    </xdr:from>
    <xdr:to>
      <xdr:col>23</xdr:col>
      <xdr:colOff>184150</xdr:colOff>
      <xdr:row>82</xdr:row>
      <xdr:rowOff>67447</xdr:rowOff>
    </xdr:to>
    <xdr:sp macro="" textlink="">
      <xdr:nvSpPr>
        <xdr:cNvPr id="212" name="楕円 211">
          <a:extLst>
            <a:ext uri="{FF2B5EF4-FFF2-40B4-BE49-F238E27FC236}">
              <a16:creationId xmlns:a16="http://schemas.microsoft.com/office/drawing/2014/main" id="{2FD8037E-B3DD-441E-9BDE-035058B6C353}"/>
            </a:ext>
          </a:extLst>
        </xdr:cNvPr>
        <xdr:cNvSpPr/>
      </xdr:nvSpPr>
      <xdr:spPr>
        <a:xfrm>
          <a:off x="4464050" y="13716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153824</xdr:rowOff>
    </xdr:from>
    <xdr:ext cx="762000" cy="259045"/>
    <xdr:sp macro="" textlink="">
      <xdr:nvSpPr>
        <xdr:cNvPr id="213" name="人件費・物件費等の状況該当値テキスト">
          <a:extLst>
            <a:ext uri="{FF2B5EF4-FFF2-40B4-BE49-F238E27FC236}">
              <a16:creationId xmlns:a16="http://schemas.microsoft.com/office/drawing/2014/main" id="{4879BE09-1543-4B7F-A2B7-5EBAD064B430}"/>
            </a:ext>
          </a:extLst>
        </xdr:cNvPr>
        <xdr:cNvSpPr txBox="1"/>
      </xdr:nvSpPr>
      <xdr:spPr>
        <a:xfrm>
          <a:off x="4584700" y="1356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120822</xdr:rowOff>
    </xdr:from>
    <xdr:to>
      <xdr:col>19</xdr:col>
      <xdr:colOff>184150</xdr:colOff>
      <xdr:row>82</xdr:row>
      <xdr:rowOff>50972</xdr:rowOff>
    </xdr:to>
    <xdr:sp macro="" textlink="">
      <xdr:nvSpPr>
        <xdr:cNvPr id="214" name="楕円 213">
          <a:extLst>
            <a:ext uri="{FF2B5EF4-FFF2-40B4-BE49-F238E27FC236}">
              <a16:creationId xmlns:a16="http://schemas.microsoft.com/office/drawing/2014/main" id="{940F9F3F-B135-4B3F-AA01-5442B1F7AFFF}"/>
            </a:ext>
          </a:extLst>
        </xdr:cNvPr>
        <xdr:cNvSpPr/>
      </xdr:nvSpPr>
      <xdr:spPr>
        <a:xfrm>
          <a:off x="3702050" y="13699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61149</xdr:rowOff>
    </xdr:from>
    <xdr:ext cx="736600" cy="259045"/>
    <xdr:sp macro="" textlink="">
      <xdr:nvSpPr>
        <xdr:cNvPr id="215" name="テキスト ボックス 214">
          <a:extLst>
            <a:ext uri="{FF2B5EF4-FFF2-40B4-BE49-F238E27FC236}">
              <a16:creationId xmlns:a16="http://schemas.microsoft.com/office/drawing/2014/main" id="{6E295617-5B1F-48F6-A135-5D55A0BC532F}"/>
            </a:ext>
          </a:extLst>
        </xdr:cNvPr>
        <xdr:cNvSpPr txBox="1"/>
      </xdr:nvSpPr>
      <xdr:spPr>
        <a:xfrm>
          <a:off x="3409950" y="134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105714</xdr:rowOff>
    </xdr:from>
    <xdr:to>
      <xdr:col>15</xdr:col>
      <xdr:colOff>133350</xdr:colOff>
      <xdr:row>82</xdr:row>
      <xdr:rowOff>35864</xdr:rowOff>
    </xdr:to>
    <xdr:sp macro="" textlink="">
      <xdr:nvSpPr>
        <xdr:cNvPr id="216" name="楕円 215">
          <a:extLst>
            <a:ext uri="{FF2B5EF4-FFF2-40B4-BE49-F238E27FC236}">
              <a16:creationId xmlns:a16="http://schemas.microsoft.com/office/drawing/2014/main" id="{4AC2DA05-02C1-4265-8F29-8E3D00454E43}"/>
            </a:ext>
          </a:extLst>
        </xdr:cNvPr>
        <xdr:cNvSpPr/>
      </xdr:nvSpPr>
      <xdr:spPr>
        <a:xfrm>
          <a:off x="2889250" y="13684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20641</xdr:rowOff>
    </xdr:from>
    <xdr:ext cx="762000" cy="259045"/>
    <xdr:sp macro="" textlink="">
      <xdr:nvSpPr>
        <xdr:cNvPr id="217" name="テキスト ボックス 216">
          <a:extLst>
            <a:ext uri="{FF2B5EF4-FFF2-40B4-BE49-F238E27FC236}">
              <a16:creationId xmlns:a16="http://schemas.microsoft.com/office/drawing/2014/main" id="{0C34DD43-5D5A-4013-ADFB-2D9D1A59862A}"/>
            </a:ext>
          </a:extLst>
        </xdr:cNvPr>
        <xdr:cNvSpPr txBox="1"/>
      </xdr:nvSpPr>
      <xdr:spPr>
        <a:xfrm>
          <a:off x="2597150" y="1376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65429</xdr:rowOff>
    </xdr:from>
    <xdr:to>
      <xdr:col>11</xdr:col>
      <xdr:colOff>82550</xdr:colOff>
      <xdr:row>81</xdr:row>
      <xdr:rowOff>167029</xdr:rowOff>
    </xdr:to>
    <xdr:sp macro="" textlink="">
      <xdr:nvSpPr>
        <xdr:cNvPr id="218" name="楕円 217">
          <a:extLst>
            <a:ext uri="{FF2B5EF4-FFF2-40B4-BE49-F238E27FC236}">
              <a16:creationId xmlns:a16="http://schemas.microsoft.com/office/drawing/2014/main" id="{13BD0EC8-5641-410A-82D1-88EA5A154C55}"/>
            </a:ext>
          </a:extLst>
        </xdr:cNvPr>
        <xdr:cNvSpPr/>
      </xdr:nvSpPr>
      <xdr:spPr>
        <a:xfrm>
          <a:off x="2095500" y="136442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5756</xdr:rowOff>
    </xdr:from>
    <xdr:ext cx="762000" cy="259045"/>
    <xdr:sp macro="" textlink="">
      <xdr:nvSpPr>
        <xdr:cNvPr id="219" name="テキスト ボックス 218">
          <a:extLst>
            <a:ext uri="{FF2B5EF4-FFF2-40B4-BE49-F238E27FC236}">
              <a16:creationId xmlns:a16="http://schemas.microsoft.com/office/drawing/2014/main" id="{6158C84E-A3A9-4562-9B41-F4530BE4A41B}"/>
            </a:ext>
          </a:extLst>
        </xdr:cNvPr>
        <xdr:cNvSpPr txBox="1"/>
      </xdr:nvSpPr>
      <xdr:spPr>
        <a:xfrm>
          <a:off x="1784350" y="1341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61998</xdr:rowOff>
    </xdr:from>
    <xdr:to>
      <xdr:col>7</xdr:col>
      <xdr:colOff>31750</xdr:colOff>
      <xdr:row>81</xdr:row>
      <xdr:rowOff>163598</xdr:rowOff>
    </xdr:to>
    <xdr:sp macro="" textlink="">
      <xdr:nvSpPr>
        <xdr:cNvPr id="220" name="楕円 219">
          <a:extLst>
            <a:ext uri="{FF2B5EF4-FFF2-40B4-BE49-F238E27FC236}">
              <a16:creationId xmlns:a16="http://schemas.microsoft.com/office/drawing/2014/main" id="{47F77690-F4C5-4B69-82FC-E9967770BF80}"/>
            </a:ext>
          </a:extLst>
        </xdr:cNvPr>
        <xdr:cNvSpPr/>
      </xdr:nvSpPr>
      <xdr:spPr>
        <a:xfrm>
          <a:off x="1282700" y="136408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2325</xdr:rowOff>
    </xdr:from>
    <xdr:ext cx="762000" cy="259045"/>
    <xdr:sp macro="" textlink="">
      <xdr:nvSpPr>
        <xdr:cNvPr id="221" name="テキスト ボックス 220">
          <a:extLst>
            <a:ext uri="{FF2B5EF4-FFF2-40B4-BE49-F238E27FC236}">
              <a16:creationId xmlns:a16="http://schemas.microsoft.com/office/drawing/2014/main" id="{4D82B59A-E8EC-491E-AC05-FE7277C9E5B5}"/>
            </a:ext>
          </a:extLst>
        </xdr:cNvPr>
        <xdr:cNvSpPr txBox="1"/>
      </xdr:nvSpPr>
      <xdr:spPr>
        <a:xfrm>
          <a:off x="971550" y="134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70E9717-1EE3-4B72-A35E-7F8B8FF22A4B}"/>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E85E496-EC49-4EBE-8AF7-7BCEF253F14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4EE1E6AE-690A-48F1-8B74-907D5CDA237E}"/>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628272CC-229F-4F5F-A0B3-5FB3940957D3}"/>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FBAAD79-372B-4F89-888A-FCBB2CBC997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C5E80B21-4FE7-41E2-8952-1F0E04CD8A19}"/>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D75EFEA-B07B-4E30-9543-3E673F27533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4E56D8A-CC42-4CEF-B284-79EB38E977D1}"/>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2A5ACAE-B9AC-4392-8305-068E614BB50B}"/>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49EECF7-04D3-4591-BEE1-DE66B07769AB}"/>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1E9607E-BC5C-4E99-AD9E-22912635358E}"/>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45CD685F-0D85-48DB-842B-606A921380E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8135C52-755C-46E1-8693-AF43BC660C17}"/>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要因としては階層変動、職種異動により平均給与が減少したためである。高卒の経験年数階層が上位の層のラス指数が高いため、類似団体と比較して高い水準となっている。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53A453D-C54E-4616-B627-5B49C67F4EAA}"/>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E6815CD-7A55-454A-875D-DC28B46FCCD6}"/>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39BCF0A1-988B-41BF-B123-4EC4C4C89F63}"/>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9B027658-0CE1-459A-BB7C-1CAE6547423F}"/>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0F0E3E7-2C33-41CB-A78D-A25D5319B57C}"/>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F9F6C17B-1664-44EB-BF46-1FF2A359C4EF}"/>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647FAF-351C-485B-9A3D-C68AE582BDFC}"/>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A35FC8C6-DA73-4659-A9F4-C01F8638C9BD}"/>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5A5AC44F-692B-4E92-B9D4-848A1C8572CD}"/>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D3C68F2A-03EC-4A69-B1F8-C94588F48167}"/>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B131B17C-A14A-40B3-BBC7-88FA9C083E0B}"/>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1D047E40-0B40-4F90-9AB6-FE0A67F54C1F}"/>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D38DEC3D-3B5F-41D9-8472-1025018AEB8E}"/>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B234C08-D0E9-48A4-81EE-4B919FF5823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5F98179-F49B-4F4F-87EB-B7C64C90889A}"/>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7E9B2980-20A0-439F-BCE2-22147A4FAEAE}"/>
            </a:ext>
          </a:extLst>
        </xdr:cNvPr>
        <xdr:cNvCxnSpPr/>
      </xdr:nvCxnSpPr>
      <xdr:spPr>
        <a:xfrm flipV="1">
          <a:off x="15474950" y="13522678"/>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8D7565C2-E01E-410D-BE34-1D56D46A72A0}"/>
            </a:ext>
          </a:extLst>
        </xdr:cNvPr>
        <xdr:cNvSpPr txBox="1"/>
      </xdr:nvSpPr>
      <xdr:spPr>
        <a:xfrm>
          <a:off x="15563850" y="149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3389842B-F73A-436E-AB69-961C5AC7FB6F}"/>
            </a:ext>
          </a:extLst>
        </xdr:cNvPr>
        <xdr:cNvCxnSpPr/>
      </xdr:nvCxnSpPr>
      <xdr:spPr>
        <a:xfrm>
          <a:off x="15405100" y="14936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B475C30F-0283-4310-BE93-BA563218B184}"/>
            </a:ext>
          </a:extLst>
        </xdr:cNvPr>
        <xdr:cNvSpPr txBox="1"/>
      </xdr:nvSpPr>
      <xdr:spPr>
        <a:xfrm>
          <a:off x="15563850" y="1326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AF7AD3FB-3FF7-46F0-9FD8-F245374AD341}"/>
            </a:ext>
          </a:extLst>
        </xdr:cNvPr>
        <xdr:cNvCxnSpPr/>
      </xdr:nvCxnSpPr>
      <xdr:spPr>
        <a:xfrm>
          <a:off x="15405100" y="13522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158045</xdr:rowOff>
    </xdr:to>
    <xdr:cxnSp macro="">
      <xdr:nvCxnSpPr>
        <xdr:cNvPr id="255" name="直線コネクタ 254">
          <a:extLst>
            <a:ext uri="{FF2B5EF4-FFF2-40B4-BE49-F238E27FC236}">
              <a16:creationId xmlns:a16="http://schemas.microsoft.com/office/drawing/2014/main" id="{277F2CD7-3E96-4B81-9E86-213F8BB3038D}"/>
            </a:ext>
          </a:extLst>
        </xdr:cNvPr>
        <xdr:cNvCxnSpPr/>
      </xdr:nvCxnSpPr>
      <xdr:spPr>
        <a:xfrm flipV="1">
          <a:off x="14712950" y="14622075"/>
          <a:ext cx="762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A985DB39-EC94-47A9-8707-9C34B4630868}"/>
            </a:ext>
          </a:extLst>
        </xdr:cNvPr>
        <xdr:cNvSpPr txBox="1"/>
      </xdr:nvSpPr>
      <xdr:spPr>
        <a:xfrm>
          <a:off x="15563850" y="14106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C6B67A98-21EA-4D92-BC2D-E9224587F35C}"/>
            </a:ext>
          </a:extLst>
        </xdr:cNvPr>
        <xdr:cNvSpPr/>
      </xdr:nvSpPr>
      <xdr:spPr>
        <a:xfrm>
          <a:off x="15427960" y="1425716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87</xdr:row>
      <xdr:rowOff>158045</xdr:rowOff>
    </xdr:to>
    <xdr:cxnSp macro="">
      <xdr:nvCxnSpPr>
        <xdr:cNvPr id="258" name="直線コネクタ 257">
          <a:extLst>
            <a:ext uri="{FF2B5EF4-FFF2-40B4-BE49-F238E27FC236}">
              <a16:creationId xmlns:a16="http://schemas.microsoft.com/office/drawing/2014/main" id="{914679AF-5C4C-4F37-A0C4-7CBE6AA595AB}"/>
            </a:ext>
          </a:extLst>
        </xdr:cNvPr>
        <xdr:cNvCxnSpPr/>
      </xdr:nvCxnSpPr>
      <xdr:spPr>
        <a:xfrm>
          <a:off x="13903960" y="14742725"/>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E104C998-893C-4819-9C37-1C567A0F1FBE}"/>
            </a:ext>
          </a:extLst>
        </xdr:cNvPr>
        <xdr:cNvSpPr/>
      </xdr:nvSpPr>
      <xdr:spPr>
        <a:xfrm>
          <a:off x="14665960" y="142475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AE0441EF-DB15-4671-A1FF-9B5614EDA120}"/>
            </a:ext>
          </a:extLst>
        </xdr:cNvPr>
        <xdr:cNvSpPr txBox="1"/>
      </xdr:nvSpPr>
      <xdr:spPr>
        <a:xfrm>
          <a:off x="14370050" y="1402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158045</xdr:rowOff>
    </xdr:to>
    <xdr:cxnSp macro="">
      <xdr:nvCxnSpPr>
        <xdr:cNvPr id="261" name="直線コネクタ 260">
          <a:extLst>
            <a:ext uri="{FF2B5EF4-FFF2-40B4-BE49-F238E27FC236}">
              <a16:creationId xmlns:a16="http://schemas.microsoft.com/office/drawing/2014/main" id="{81CAA403-CE6C-405C-A44B-A7DDFD47D9EB}"/>
            </a:ext>
          </a:extLst>
        </xdr:cNvPr>
        <xdr:cNvCxnSpPr/>
      </xdr:nvCxnSpPr>
      <xdr:spPr>
        <a:xfrm>
          <a:off x="13106400" y="14585668"/>
          <a:ext cx="79756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D0398BFC-514F-41D7-BDAE-43C44AEE524B}"/>
            </a:ext>
          </a:extLst>
        </xdr:cNvPr>
        <xdr:cNvSpPr/>
      </xdr:nvSpPr>
      <xdr:spPr>
        <a:xfrm>
          <a:off x="13868400" y="142207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B9B4C587-D367-493B-9C8C-D2394CC438FA}"/>
            </a:ext>
          </a:extLst>
        </xdr:cNvPr>
        <xdr:cNvSpPr txBox="1"/>
      </xdr:nvSpPr>
      <xdr:spPr>
        <a:xfrm>
          <a:off x="13557250" y="1399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168628</xdr:rowOff>
    </xdr:to>
    <xdr:cxnSp macro="">
      <xdr:nvCxnSpPr>
        <xdr:cNvPr id="264" name="直線コネクタ 263">
          <a:extLst>
            <a:ext uri="{FF2B5EF4-FFF2-40B4-BE49-F238E27FC236}">
              <a16:creationId xmlns:a16="http://schemas.microsoft.com/office/drawing/2014/main" id="{2FE26F9A-8BB5-4393-B7E1-2A77234DF58D}"/>
            </a:ext>
          </a:extLst>
        </xdr:cNvPr>
        <xdr:cNvCxnSpPr/>
      </xdr:nvCxnSpPr>
      <xdr:spPr>
        <a:xfrm>
          <a:off x="12293600" y="14545451"/>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2C3BE149-EEFF-4528-90EE-EB535044E87E}"/>
            </a:ext>
          </a:extLst>
        </xdr:cNvPr>
        <xdr:cNvSpPr/>
      </xdr:nvSpPr>
      <xdr:spPr>
        <a:xfrm>
          <a:off x="13055600" y="141939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310945A-3D91-4ECC-A3F1-EF73A484192A}"/>
            </a:ext>
          </a:extLst>
        </xdr:cNvPr>
        <xdr:cNvSpPr txBox="1"/>
      </xdr:nvSpPr>
      <xdr:spPr>
        <a:xfrm>
          <a:off x="127635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6CA7EBFF-E9C4-4E2E-9AE1-3EAE4E373489}"/>
            </a:ext>
          </a:extLst>
        </xdr:cNvPr>
        <xdr:cNvSpPr/>
      </xdr:nvSpPr>
      <xdr:spPr>
        <a:xfrm>
          <a:off x="12242800" y="142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BE1DFDA4-141D-4880-8CAE-FC1FD4657925}"/>
            </a:ext>
          </a:extLst>
        </xdr:cNvPr>
        <xdr:cNvSpPr txBox="1"/>
      </xdr:nvSpPr>
      <xdr:spPr>
        <a:xfrm>
          <a:off x="11950700" y="140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34A2A58-3E99-41FC-9B81-0EDA25686ED8}"/>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5A20087-6DB5-4351-9A8E-A3754A77C0C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F0517F1-B765-42EC-9BB9-9811178144B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0EC7B89-B0E7-4BC1-9BDA-3B11CA67DDFA}"/>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88BD669-5AAA-44DA-B373-F680DA06280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4" name="楕円 273">
          <a:extLst>
            <a:ext uri="{FF2B5EF4-FFF2-40B4-BE49-F238E27FC236}">
              <a16:creationId xmlns:a16="http://schemas.microsoft.com/office/drawing/2014/main" id="{059C3245-EDB3-4DBD-BB03-0E68521448A0}"/>
            </a:ext>
          </a:extLst>
        </xdr:cNvPr>
        <xdr:cNvSpPr/>
      </xdr:nvSpPr>
      <xdr:spPr>
        <a:xfrm>
          <a:off x="15427960" y="145750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5" name="給与水準   （国との比較）該当値テキスト">
          <a:extLst>
            <a:ext uri="{FF2B5EF4-FFF2-40B4-BE49-F238E27FC236}">
              <a16:creationId xmlns:a16="http://schemas.microsoft.com/office/drawing/2014/main" id="{0F3B56BF-49A3-418B-8A9C-B39E01E90258}"/>
            </a:ext>
          </a:extLst>
        </xdr:cNvPr>
        <xdr:cNvSpPr txBox="1"/>
      </xdr:nvSpPr>
      <xdr:spPr>
        <a:xfrm>
          <a:off x="15563850" y="1454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a:extLst>
            <a:ext uri="{FF2B5EF4-FFF2-40B4-BE49-F238E27FC236}">
              <a16:creationId xmlns:a16="http://schemas.microsoft.com/office/drawing/2014/main" id="{D8BCFDD5-5D1A-4152-9644-60E9FAD88070}"/>
            </a:ext>
          </a:extLst>
        </xdr:cNvPr>
        <xdr:cNvSpPr/>
      </xdr:nvSpPr>
      <xdr:spPr>
        <a:xfrm>
          <a:off x="14665960" y="146919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a:extLst>
            <a:ext uri="{FF2B5EF4-FFF2-40B4-BE49-F238E27FC236}">
              <a16:creationId xmlns:a16="http://schemas.microsoft.com/office/drawing/2014/main" id="{53818666-FA8F-41F8-BD17-9D8D4119C889}"/>
            </a:ext>
          </a:extLst>
        </xdr:cNvPr>
        <xdr:cNvSpPr txBox="1"/>
      </xdr:nvSpPr>
      <xdr:spPr>
        <a:xfrm>
          <a:off x="14370050" y="1477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8" name="楕円 277">
          <a:extLst>
            <a:ext uri="{FF2B5EF4-FFF2-40B4-BE49-F238E27FC236}">
              <a16:creationId xmlns:a16="http://schemas.microsoft.com/office/drawing/2014/main" id="{354384C8-786F-45B5-AC9B-158E0BAA92C6}"/>
            </a:ext>
          </a:extLst>
        </xdr:cNvPr>
        <xdr:cNvSpPr/>
      </xdr:nvSpPr>
      <xdr:spPr>
        <a:xfrm>
          <a:off x="13868400" y="146919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9" name="テキスト ボックス 278">
          <a:extLst>
            <a:ext uri="{FF2B5EF4-FFF2-40B4-BE49-F238E27FC236}">
              <a16:creationId xmlns:a16="http://schemas.microsoft.com/office/drawing/2014/main" id="{61A2B73B-D0A4-4257-AB54-F37AB9D5A374}"/>
            </a:ext>
          </a:extLst>
        </xdr:cNvPr>
        <xdr:cNvSpPr txBox="1"/>
      </xdr:nvSpPr>
      <xdr:spPr>
        <a:xfrm>
          <a:off x="13557250" y="1477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0" name="楕円 279">
          <a:extLst>
            <a:ext uri="{FF2B5EF4-FFF2-40B4-BE49-F238E27FC236}">
              <a16:creationId xmlns:a16="http://schemas.microsoft.com/office/drawing/2014/main" id="{86561F9E-44F7-4EE2-A52A-17ACBC7EB54E}"/>
            </a:ext>
          </a:extLst>
        </xdr:cNvPr>
        <xdr:cNvSpPr/>
      </xdr:nvSpPr>
      <xdr:spPr>
        <a:xfrm>
          <a:off x="13055600" y="1453486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1" name="テキスト ボックス 280">
          <a:extLst>
            <a:ext uri="{FF2B5EF4-FFF2-40B4-BE49-F238E27FC236}">
              <a16:creationId xmlns:a16="http://schemas.microsoft.com/office/drawing/2014/main" id="{ADD20466-07EF-4AA2-9A7C-09D3A8082B35}"/>
            </a:ext>
          </a:extLst>
        </xdr:cNvPr>
        <xdr:cNvSpPr txBox="1"/>
      </xdr:nvSpPr>
      <xdr:spPr>
        <a:xfrm>
          <a:off x="12763500" y="1461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a:extLst>
            <a:ext uri="{FF2B5EF4-FFF2-40B4-BE49-F238E27FC236}">
              <a16:creationId xmlns:a16="http://schemas.microsoft.com/office/drawing/2014/main" id="{54F3F350-FA26-448F-934C-7F2B9CD533A4}"/>
            </a:ext>
          </a:extLst>
        </xdr:cNvPr>
        <xdr:cNvSpPr/>
      </xdr:nvSpPr>
      <xdr:spPr>
        <a:xfrm>
          <a:off x="12242800" y="14494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3" name="テキスト ボックス 282">
          <a:extLst>
            <a:ext uri="{FF2B5EF4-FFF2-40B4-BE49-F238E27FC236}">
              <a16:creationId xmlns:a16="http://schemas.microsoft.com/office/drawing/2014/main" id="{EAB664E1-6F75-420C-8F81-564C8686158B}"/>
            </a:ext>
          </a:extLst>
        </xdr:cNvPr>
        <xdr:cNvSpPr txBox="1"/>
      </xdr:nvSpPr>
      <xdr:spPr>
        <a:xfrm>
          <a:off x="11950700" y="1458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2830B8A9-4C2E-4A86-A8BD-E0131CD648B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3E242DB-A87C-4D3F-A84C-E9AD427A785B}"/>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75976EF4-7BBA-42BC-90C7-93A9D1B20B22}"/>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DB8B8E70-A6C6-43E6-B961-A7BFF8EC4D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C20A85E-F1A0-4E2B-A3E3-9E407795F5BD}"/>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C49211D8-16D7-468F-B254-7D049480F8E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84B63E89-1F77-4BCE-848A-BDCF5BBA31CB}"/>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69BFBE15-2ADB-4C09-8B4E-99ED1B80034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1C290F7-BA43-448F-B2F1-65485463AE0D}"/>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9F80DC6-DE7B-48EE-A6EC-7FD0A7E8BD2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5AFF4CCD-7631-438A-8410-16886B74209F}"/>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33E2151-07C3-42D0-8754-D6BDF4BE626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96BE5F44-E7FF-48FC-A9CE-5E9B5E3491D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人口千人当たり職員数については前年度比</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人の増となっている。　</a:t>
          </a:r>
        </a:p>
        <a:p>
          <a:r>
            <a:rPr kumimoji="1" lang="ja-JP" altLang="en-US" sz="1300">
              <a:latin typeface="ＭＳ Ｐゴシック" panose="020B0600070205080204" pitchFamily="50" charset="-128"/>
              <a:ea typeface="ＭＳ Ｐゴシック" panose="020B0600070205080204" pitchFamily="50" charset="-128"/>
            </a:rPr>
            <a:t>　要因としては病院職員、国保広域連合への出向の増、人口減少である。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DF7BA1-2C6F-4E3C-A346-2845117B8057}"/>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8E81D87F-B539-4E91-8B16-6755BF0FA715}"/>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B21E8CE-AC61-4ACC-949F-1F60A4F0284B}"/>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9A4321CE-34A5-43DE-A3C3-ADBBB35D36CB}"/>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7B2C5828-78E0-4FB8-AE77-6A87C16862B1}"/>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C40E278E-27FA-49B7-8CB4-7C42B527EA36}"/>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83A3FF85-BCC2-483C-9501-DFD5ADF28E82}"/>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BE5CF78B-5632-4E82-8A4B-D8BFC7E466E3}"/>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69A68A49-6389-40E2-9BD4-345FCBE516E9}"/>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254D582B-7ACA-4F83-A0A7-22D2D088E516}"/>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C5BB30D6-8054-4756-A8A4-3B2E205209FB}"/>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880A6EEF-A4BA-444B-A62B-6F95F32049CB}"/>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2A6E3D39-2DCC-40FE-B371-912193409F2C}"/>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ABD74A38-8BFE-43BE-859B-4C996B0D4E8B}"/>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6853D7F0-72B4-43D5-B7D4-371047874173}"/>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35722BB6-DD59-426C-8888-29FC42CAF2CB}"/>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36C89FEE-5AC8-433F-BD7E-7C48509D1A6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7098D6B-E607-445D-B5C1-E5814A158944}"/>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E5F7E10C-B433-4A80-BD47-AB101B969585}"/>
            </a:ext>
          </a:extLst>
        </xdr:cNvPr>
        <xdr:cNvCxnSpPr/>
      </xdr:nvCxnSpPr>
      <xdr:spPr>
        <a:xfrm flipV="1">
          <a:off x="15474950" y="9923526"/>
          <a:ext cx="0" cy="129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C43DDB01-240E-4436-A866-A1A73C089C68}"/>
            </a:ext>
          </a:extLst>
        </xdr:cNvPr>
        <xdr:cNvSpPr txBox="1"/>
      </xdr:nvSpPr>
      <xdr:spPr>
        <a:xfrm>
          <a:off x="15563850" y="111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DD4653A-82F6-4787-BD09-9568FBF627D2}"/>
            </a:ext>
          </a:extLst>
        </xdr:cNvPr>
        <xdr:cNvCxnSpPr/>
      </xdr:nvCxnSpPr>
      <xdr:spPr>
        <a:xfrm>
          <a:off x="15405100" y="11219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4B0C435A-3A44-4694-BDD0-D224A55EFFB2}"/>
            </a:ext>
          </a:extLst>
        </xdr:cNvPr>
        <xdr:cNvSpPr txBox="1"/>
      </xdr:nvSpPr>
      <xdr:spPr>
        <a:xfrm>
          <a:off x="1556385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37879F69-436D-4661-A7E4-C3C23B3BCD54}"/>
            </a:ext>
          </a:extLst>
        </xdr:cNvPr>
        <xdr:cNvCxnSpPr/>
      </xdr:nvCxnSpPr>
      <xdr:spPr>
        <a:xfrm>
          <a:off x="15405100" y="9923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89735</xdr:rowOff>
    </xdr:from>
    <xdr:to>
      <xdr:col>81</xdr:col>
      <xdr:colOff>44450</xdr:colOff>
      <xdr:row>61</xdr:row>
      <xdr:rowOff>121448</xdr:rowOff>
    </xdr:to>
    <xdr:cxnSp macro="">
      <xdr:nvCxnSpPr>
        <xdr:cNvPr id="320" name="直線コネクタ 319">
          <a:extLst>
            <a:ext uri="{FF2B5EF4-FFF2-40B4-BE49-F238E27FC236}">
              <a16:creationId xmlns:a16="http://schemas.microsoft.com/office/drawing/2014/main" id="{85891557-D15C-4932-9B46-35AD357F6B34}"/>
            </a:ext>
          </a:extLst>
        </xdr:cNvPr>
        <xdr:cNvCxnSpPr/>
      </xdr:nvCxnSpPr>
      <xdr:spPr>
        <a:xfrm>
          <a:off x="14712950" y="10315775"/>
          <a:ext cx="7620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283C90F1-45CA-4813-A7AD-0F25FEBE672C}"/>
            </a:ext>
          </a:extLst>
        </xdr:cNvPr>
        <xdr:cNvSpPr txBox="1"/>
      </xdr:nvSpPr>
      <xdr:spPr>
        <a:xfrm>
          <a:off x="15563850" y="101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69520AD4-494A-4992-8200-16C12A915B0F}"/>
            </a:ext>
          </a:extLst>
        </xdr:cNvPr>
        <xdr:cNvSpPr/>
      </xdr:nvSpPr>
      <xdr:spPr>
        <a:xfrm>
          <a:off x="15427960" y="10258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63536</xdr:rowOff>
    </xdr:from>
    <xdr:to>
      <xdr:col>77</xdr:col>
      <xdr:colOff>44450</xdr:colOff>
      <xdr:row>61</xdr:row>
      <xdr:rowOff>89735</xdr:rowOff>
    </xdr:to>
    <xdr:cxnSp macro="">
      <xdr:nvCxnSpPr>
        <xdr:cNvPr id="323" name="直線コネクタ 322">
          <a:extLst>
            <a:ext uri="{FF2B5EF4-FFF2-40B4-BE49-F238E27FC236}">
              <a16:creationId xmlns:a16="http://schemas.microsoft.com/office/drawing/2014/main" id="{9919BB56-41E2-499E-94DA-AA22E3BBC624}"/>
            </a:ext>
          </a:extLst>
        </xdr:cNvPr>
        <xdr:cNvCxnSpPr/>
      </xdr:nvCxnSpPr>
      <xdr:spPr>
        <a:xfrm>
          <a:off x="13903960" y="10289576"/>
          <a:ext cx="80899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6AA19E18-E201-4E7D-89A9-763EFCD8EDA1}"/>
            </a:ext>
          </a:extLst>
        </xdr:cNvPr>
        <xdr:cNvSpPr/>
      </xdr:nvSpPr>
      <xdr:spPr>
        <a:xfrm>
          <a:off x="14665960" y="10233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CB4105EA-94F4-4658-8013-D66A10BB07F6}"/>
            </a:ext>
          </a:extLst>
        </xdr:cNvPr>
        <xdr:cNvSpPr txBox="1"/>
      </xdr:nvSpPr>
      <xdr:spPr>
        <a:xfrm>
          <a:off x="14370050" y="1001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63536</xdr:rowOff>
    </xdr:to>
    <xdr:cxnSp macro="">
      <xdr:nvCxnSpPr>
        <xdr:cNvPr id="326" name="直線コネクタ 325">
          <a:extLst>
            <a:ext uri="{FF2B5EF4-FFF2-40B4-BE49-F238E27FC236}">
              <a16:creationId xmlns:a16="http://schemas.microsoft.com/office/drawing/2014/main" id="{B4340ED6-1A15-4F96-96F9-D41767579AA6}"/>
            </a:ext>
          </a:extLst>
        </xdr:cNvPr>
        <xdr:cNvCxnSpPr/>
      </xdr:nvCxnSpPr>
      <xdr:spPr>
        <a:xfrm>
          <a:off x="13106400" y="10262689"/>
          <a:ext cx="79756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EBF9043A-B409-424F-960B-390292F92D4B}"/>
            </a:ext>
          </a:extLst>
        </xdr:cNvPr>
        <xdr:cNvSpPr/>
      </xdr:nvSpPr>
      <xdr:spPr>
        <a:xfrm>
          <a:off x="13868400" y="102263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DD8ADF61-BB39-45CB-A28A-FC29E550AFB4}"/>
            </a:ext>
          </a:extLst>
        </xdr:cNvPr>
        <xdr:cNvSpPr txBox="1"/>
      </xdr:nvSpPr>
      <xdr:spPr>
        <a:xfrm>
          <a:off x="13557250" y="1000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36649</xdr:rowOff>
    </xdr:to>
    <xdr:cxnSp macro="">
      <xdr:nvCxnSpPr>
        <xdr:cNvPr id="329" name="直線コネクタ 328">
          <a:extLst>
            <a:ext uri="{FF2B5EF4-FFF2-40B4-BE49-F238E27FC236}">
              <a16:creationId xmlns:a16="http://schemas.microsoft.com/office/drawing/2014/main" id="{EDFFAE13-3E26-41E6-BF93-6FC9FFADCC9E}"/>
            </a:ext>
          </a:extLst>
        </xdr:cNvPr>
        <xdr:cNvCxnSpPr/>
      </xdr:nvCxnSpPr>
      <xdr:spPr>
        <a:xfrm>
          <a:off x="12293600" y="1026268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2361E0E8-0A4C-465F-AA31-F04886D82BCB}"/>
            </a:ext>
          </a:extLst>
        </xdr:cNvPr>
        <xdr:cNvSpPr/>
      </xdr:nvSpPr>
      <xdr:spPr>
        <a:xfrm>
          <a:off x="13055600" y="1022052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AE1B837C-4B8E-4B29-BA28-83C99C72783A}"/>
            </a:ext>
          </a:extLst>
        </xdr:cNvPr>
        <xdr:cNvSpPr txBox="1"/>
      </xdr:nvSpPr>
      <xdr:spPr>
        <a:xfrm>
          <a:off x="12763500" y="1030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3CE78059-BA11-4D84-939B-35403890912C}"/>
            </a:ext>
          </a:extLst>
        </xdr:cNvPr>
        <xdr:cNvSpPr/>
      </xdr:nvSpPr>
      <xdr:spPr>
        <a:xfrm>
          <a:off x="1224280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9A9D3ECC-4B44-45DF-8B56-F878CE840649}"/>
            </a:ext>
          </a:extLst>
        </xdr:cNvPr>
        <xdr:cNvSpPr txBox="1"/>
      </xdr:nvSpPr>
      <xdr:spPr>
        <a:xfrm>
          <a:off x="11950700" y="994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5712411-44DC-4D03-ADCC-F3FDED215656}"/>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BB2D18C-D1D5-4E60-85ED-1B1534C4BC73}"/>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5C5E0F9-D775-4BA6-9A44-C9285D9356F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73B5C4F-D2F8-4404-A96F-A9192FA4864F}"/>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0D08917-3847-4233-955F-82AFBDB58B51}"/>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70648</xdr:rowOff>
    </xdr:from>
    <xdr:to>
      <xdr:col>81</xdr:col>
      <xdr:colOff>95250</xdr:colOff>
      <xdr:row>62</xdr:row>
      <xdr:rowOff>798</xdr:rowOff>
    </xdr:to>
    <xdr:sp macro="" textlink="">
      <xdr:nvSpPr>
        <xdr:cNvPr id="339" name="楕円 338">
          <a:extLst>
            <a:ext uri="{FF2B5EF4-FFF2-40B4-BE49-F238E27FC236}">
              <a16:creationId xmlns:a16="http://schemas.microsoft.com/office/drawing/2014/main" id="{A3B49A44-8BC3-4724-B0EF-824AC9D44EE5}"/>
            </a:ext>
          </a:extLst>
        </xdr:cNvPr>
        <xdr:cNvSpPr/>
      </xdr:nvSpPr>
      <xdr:spPr>
        <a:xfrm>
          <a:off x="15427960" y="1029668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42725</xdr:rowOff>
    </xdr:from>
    <xdr:ext cx="762000" cy="259045"/>
    <xdr:sp macro="" textlink="">
      <xdr:nvSpPr>
        <xdr:cNvPr id="340" name="定員管理の状況該当値テキスト">
          <a:extLst>
            <a:ext uri="{FF2B5EF4-FFF2-40B4-BE49-F238E27FC236}">
              <a16:creationId xmlns:a16="http://schemas.microsoft.com/office/drawing/2014/main" id="{22114846-CC08-4FF9-AC51-BDC6BC1B4BC9}"/>
            </a:ext>
          </a:extLst>
        </xdr:cNvPr>
        <xdr:cNvSpPr txBox="1"/>
      </xdr:nvSpPr>
      <xdr:spPr>
        <a:xfrm>
          <a:off x="15563850" y="1026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38935</xdr:rowOff>
    </xdr:from>
    <xdr:to>
      <xdr:col>77</xdr:col>
      <xdr:colOff>95250</xdr:colOff>
      <xdr:row>61</xdr:row>
      <xdr:rowOff>140535</xdr:rowOff>
    </xdr:to>
    <xdr:sp macro="" textlink="">
      <xdr:nvSpPr>
        <xdr:cNvPr id="341" name="楕円 340">
          <a:extLst>
            <a:ext uri="{FF2B5EF4-FFF2-40B4-BE49-F238E27FC236}">
              <a16:creationId xmlns:a16="http://schemas.microsoft.com/office/drawing/2014/main" id="{9968E504-542D-4F81-8B71-1E25E1B28265}"/>
            </a:ext>
          </a:extLst>
        </xdr:cNvPr>
        <xdr:cNvSpPr/>
      </xdr:nvSpPr>
      <xdr:spPr>
        <a:xfrm>
          <a:off x="14665960" y="102649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125312</xdr:rowOff>
    </xdr:from>
    <xdr:ext cx="736600" cy="259045"/>
    <xdr:sp macro="" textlink="">
      <xdr:nvSpPr>
        <xdr:cNvPr id="342" name="テキスト ボックス 341">
          <a:extLst>
            <a:ext uri="{FF2B5EF4-FFF2-40B4-BE49-F238E27FC236}">
              <a16:creationId xmlns:a16="http://schemas.microsoft.com/office/drawing/2014/main" id="{7F630CCB-500E-4F9E-B2B7-6C81E186DDCE}"/>
            </a:ext>
          </a:extLst>
        </xdr:cNvPr>
        <xdr:cNvSpPr txBox="1"/>
      </xdr:nvSpPr>
      <xdr:spPr>
        <a:xfrm>
          <a:off x="14370050" y="1035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12736</xdr:rowOff>
    </xdr:from>
    <xdr:to>
      <xdr:col>73</xdr:col>
      <xdr:colOff>44450</xdr:colOff>
      <xdr:row>61</xdr:row>
      <xdr:rowOff>114336</xdr:rowOff>
    </xdr:to>
    <xdr:sp macro="" textlink="">
      <xdr:nvSpPr>
        <xdr:cNvPr id="343" name="楕円 342">
          <a:extLst>
            <a:ext uri="{FF2B5EF4-FFF2-40B4-BE49-F238E27FC236}">
              <a16:creationId xmlns:a16="http://schemas.microsoft.com/office/drawing/2014/main" id="{7A89CB77-6D09-4079-A9F1-4B765BB9A0F2}"/>
            </a:ext>
          </a:extLst>
        </xdr:cNvPr>
        <xdr:cNvSpPr/>
      </xdr:nvSpPr>
      <xdr:spPr>
        <a:xfrm>
          <a:off x="13868400" y="10238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99113</xdr:rowOff>
    </xdr:from>
    <xdr:ext cx="762000" cy="259045"/>
    <xdr:sp macro="" textlink="">
      <xdr:nvSpPr>
        <xdr:cNvPr id="344" name="テキスト ボックス 343">
          <a:extLst>
            <a:ext uri="{FF2B5EF4-FFF2-40B4-BE49-F238E27FC236}">
              <a16:creationId xmlns:a16="http://schemas.microsoft.com/office/drawing/2014/main" id="{682F4AF8-697F-436C-A55C-49731EEF14D3}"/>
            </a:ext>
          </a:extLst>
        </xdr:cNvPr>
        <xdr:cNvSpPr txBox="1"/>
      </xdr:nvSpPr>
      <xdr:spPr>
        <a:xfrm>
          <a:off x="13557250" y="1032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5" name="楕円 344">
          <a:extLst>
            <a:ext uri="{FF2B5EF4-FFF2-40B4-BE49-F238E27FC236}">
              <a16:creationId xmlns:a16="http://schemas.microsoft.com/office/drawing/2014/main" id="{A2D4773B-E388-4A42-87A3-1C67BC68A5E8}"/>
            </a:ext>
          </a:extLst>
        </xdr:cNvPr>
        <xdr:cNvSpPr/>
      </xdr:nvSpPr>
      <xdr:spPr>
        <a:xfrm>
          <a:off x="13055600" y="1021569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46" name="テキスト ボックス 345">
          <a:extLst>
            <a:ext uri="{FF2B5EF4-FFF2-40B4-BE49-F238E27FC236}">
              <a16:creationId xmlns:a16="http://schemas.microsoft.com/office/drawing/2014/main" id="{631D3345-83E9-4272-82AD-D452D5A04A7B}"/>
            </a:ext>
          </a:extLst>
        </xdr:cNvPr>
        <xdr:cNvSpPr txBox="1"/>
      </xdr:nvSpPr>
      <xdr:spPr>
        <a:xfrm>
          <a:off x="12763500" y="998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47" name="楕円 346">
          <a:extLst>
            <a:ext uri="{FF2B5EF4-FFF2-40B4-BE49-F238E27FC236}">
              <a16:creationId xmlns:a16="http://schemas.microsoft.com/office/drawing/2014/main" id="{2C2AFC7E-1FCC-4F59-B5A6-CBDB06DD7A42}"/>
            </a:ext>
          </a:extLst>
        </xdr:cNvPr>
        <xdr:cNvSpPr/>
      </xdr:nvSpPr>
      <xdr:spPr>
        <a:xfrm>
          <a:off x="12242800" y="10215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48" name="テキスト ボックス 347">
          <a:extLst>
            <a:ext uri="{FF2B5EF4-FFF2-40B4-BE49-F238E27FC236}">
              <a16:creationId xmlns:a16="http://schemas.microsoft.com/office/drawing/2014/main" id="{AAA5B51D-793B-40B4-9716-537073AE537C}"/>
            </a:ext>
          </a:extLst>
        </xdr:cNvPr>
        <xdr:cNvSpPr txBox="1"/>
      </xdr:nvSpPr>
      <xdr:spPr>
        <a:xfrm>
          <a:off x="11950700" y="1029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5CEBFAE-4E47-4DF8-A5CD-DDEABFEF1A35}"/>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FAD1590-5071-4A26-93A5-C109560B3733}"/>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0125B08-165A-42CD-BBA0-72603FCD6857}"/>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67D71F42-1B7F-4E75-9720-0CEEAEB5DE1E}"/>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E070FC62-2246-4495-BB8C-694139B01D64}"/>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8C56855-E78E-400F-862D-1BDD51B5B3C2}"/>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42D239BE-57C2-45AF-B331-C86C7B115528}"/>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BD55787-B8DA-4166-A5CE-2AC995731CF4}"/>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7CFBA52-12C3-4956-9739-DF5F5057E78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E08B0B28-E685-4614-88E1-64BBD9886409}"/>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5E3BF6FC-6A6C-4264-9BAD-917A11A9C5D9}"/>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B273F82-2889-4902-A918-53EFF9CA75D9}"/>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AC37EA6-16D7-4A30-98ED-7A263DE2641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実質公債比率については前年度比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要因として、分子は令和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いる繰上償還により地方債元利償還金が減少したことと、災害復旧費等の償還終了による基準財政需要額の算入額が減少したため、分母は財源となる普通交付税が令和元年度の交付額より増加したため、類似団体や県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今後もほ場整備や教育関連施設の長寿命化といった大型投資的事業を予定しているため、実施事業を精査し、事業費の平準化を図り、財政健全化に努めていく。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A3F0331-04F9-40AB-89C1-7A2D39EF9167}"/>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A9AF8985-D8E4-4202-B407-25B8834D04F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8A1E1E5-E0B9-4951-80F6-3FF104EAFBE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39402096-065F-4F06-9753-05066DCF241F}"/>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989DB51-6B1F-4EE7-9AC0-610D3A75C475}"/>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8E2F93FA-C94E-47B4-B74C-F7E4E6637D74}"/>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7E5B7A40-5C0F-4CC3-8D2E-625A2B19A5EB}"/>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AA6007DB-2C3A-4C7D-87C2-CE4589D4C3E3}"/>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BF5F76E2-9B3E-48B3-A77C-FC5D7069A8EE}"/>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9E67BAE7-0E54-459E-B35F-8E0CC4FC912B}"/>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CED2130-AAC0-46BB-89D2-A9946415133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53B7028-6560-455A-BA6A-150795B06038}"/>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694B7F5D-389A-471D-BD4B-79EDA7DAAA48}"/>
            </a:ext>
          </a:extLst>
        </xdr:cNvPr>
        <xdr:cNvCxnSpPr/>
      </xdr:nvCxnSpPr>
      <xdr:spPr>
        <a:xfrm flipV="1">
          <a:off x="15474950" y="6274562"/>
          <a:ext cx="0" cy="98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C4CA9AE6-276B-4087-A16B-412C9E2154F3}"/>
            </a:ext>
          </a:extLst>
        </xdr:cNvPr>
        <xdr:cNvSpPr txBox="1"/>
      </xdr:nvSpPr>
      <xdr:spPr>
        <a:xfrm>
          <a:off x="15563850" y="723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867C0545-8EAB-4152-A23A-2ED56653D1A1}"/>
            </a:ext>
          </a:extLst>
        </xdr:cNvPr>
        <xdr:cNvCxnSpPr/>
      </xdr:nvCxnSpPr>
      <xdr:spPr>
        <a:xfrm>
          <a:off x="15405100" y="7260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598A68D0-A6CE-4FCF-A3D3-540465B7B77C}"/>
            </a:ext>
          </a:extLst>
        </xdr:cNvPr>
        <xdr:cNvSpPr txBox="1"/>
      </xdr:nvSpPr>
      <xdr:spPr>
        <a:xfrm>
          <a:off x="15563850" y="602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15C79248-9A29-4909-B451-EFC4B0C85782}"/>
            </a:ext>
          </a:extLst>
        </xdr:cNvPr>
        <xdr:cNvCxnSpPr/>
      </xdr:nvCxnSpPr>
      <xdr:spPr>
        <a:xfrm>
          <a:off x="15405100" y="6274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151130</xdr:rowOff>
    </xdr:to>
    <xdr:cxnSp macro="">
      <xdr:nvCxnSpPr>
        <xdr:cNvPr id="379" name="直線コネクタ 378">
          <a:extLst>
            <a:ext uri="{FF2B5EF4-FFF2-40B4-BE49-F238E27FC236}">
              <a16:creationId xmlns:a16="http://schemas.microsoft.com/office/drawing/2014/main" id="{28CFAF06-4A8D-4D90-95E0-90AB592836EC}"/>
            </a:ext>
          </a:extLst>
        </xdr:cNvPr>
        <xdr:cNvCxnSpPr/>
      </xdr:nvCxnSpPr>
      <xdr:spPr>
        <a:xfrm flipV="1">
          <a:off x="14712950" y="6851904"/>
          <a:ext cx="762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EC369E24-024D-4EFA-A1B6-CD0711DA3419}"/>
            </a:ext>
          </a:extLst>
        </xdr:cNvPr>
        <xdr:cNvSpPr txBox="1"/>
      </xdr:nvSpPr>
      <xdr:spPr>
        <a:xfrm>
          <a:off x="15563850" y="6909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DA8874EC-DE0E-4227-AE01-82F0E105615E}"/>
            </a:ext>
          </a:extLst>
        </xdr:cNvPr>
        <xdr:cNvSpPr/>
      </xdr:nvSpPr>
      <xdr:spPr>
        <a:xfrm>
          <a:off x="15427960" y="693724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170434</xdr:rowOff>
    </xdr:to>
    <xdr:cxnSp macro="">
      <xdr:nvCxnSpPr>
        <xdr:cNvPr id="382" name="直線コネクタ 381">
          <a:extLst>
            <a:ext uri="{FF2B5EF4-FFF2-40B4-BE49-F238E27FC236}">
              <a16:creationId xmlns:a16="http://schemas.microsoft.com/office/drawing/2014/main" id="{6F18E780-94E5-444A-9440-D65FD668098C}"/>
            </a:ext>
          </a:extLst>
        </xdr:cNvPr>
        <xdr:cNvCxnSpPr/>
      </xdr:nvCxnSpPr>
      <xdr:spPr>
        <a:xfrm flipV="1">
          <a:off x="13903960" y="6856730"/>
          <a:ext cx="80899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A0BB2CFD-74B1-44D4-9D42-97AA0CDC4A1F}"/>
            </a:ext>
          </a:extLst>
        </xdr:cNvPr>
        <xdr:cNvSpPr/>
      </xdr:nvSpPr>
      <xdr:spPr>
        <a:xfrm>
          <a:off x="14665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BF6196AB-B973-4E79-85B1-EF86C95EBBBA}"/>
            </a:ext>
          </a:extLst>
        </xdr:cNvPr>
        <xdr:cNvSpPr txBox="1"/>
      </xdr:nvSpPr>
      <xdr:spPr>
        <a:xfrm>
          <a:off x="14370050" y="700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40</xdr:row>
      <xdr:rowOff>170434</xdr:rowOff>
    </xdr:to>
    <xdr:cxnSp macro="">
      <xdr:nvCxnSpPr>
        <xdr:cNvPr id="385" name="直線コネクタ 384">
          <a:extLst>
            <a:ext uri="{FF2B5EF4-FFF2-40B4-BE49-F238E27FC236}">
              <a16:creationId xmlns:a16="http://schemas.microsoft.com/office/drawing/2014/main" id="{DC0E0224-E167-44F3-BEA6-6A6E6A63741F}"/>
            </a:ext>
          </a:extLst>
        </xdr:cNvPr>
        <xdr:cNvCxnSpPr/>
      </xdr:nvCxnSpPr>
      <xdr:spPr>
        <a:xfrm>
          <a:off x="13106400" y="6871208"/>
          <a:ext cx="79756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79D08B1E-E725-4071-8556-ED18DA24A852}"/>
            </a:ext>
          </a:extLst>
        </xdr:cNvPr>
        <xdr:cNvSpPr/>
      </xdr:nvSpPr>
      <xdr:spPr>
        <a:xfrm>
          <a:off x="13868400" y="6922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72EBA787-0D83-454C-B877-102C076195D9}"/>
            </a:ext>
          </a:extLst>
        </xdr:cNvPr>
        <xdr:cNvSpPr txBox="1"/>
      </xdr:nvSpPr>
      <xdr:spPr>
        <a:xfrm>
          <a:off x="13557250" y="70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40</xdr:row>
      <xdr:rowOff>165608</xdr:rowOff>
    </xdr:to>
    <xdr:cxnSp macro="">
      <xdr:nvCxnSpPr>
        <xdr:cNvPr id="388" name="直線コネクタ 387">
          <a:extLst>
            <a:ext uri="{FF2B5EF4-FFF2-40B4-BE49-F238E27FC236}">
              <a16:creationId xmlns:a16="http://schemas.microsoft.com/office/drawing/2014/main" id="{FC86B87D-1DDA-40FE-BA66-83A4922BA79B}"/>
            </a:ext>
          </a:extLst>
        </xdr:cNvPr>
        <xdr:cNvCxnSpPr/>
      </xdr:nvCxnSpPr>
      <xdr:spPr>
        <a:xfrm>
          <a:off x="12293600" y="687120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2FF91BD9-16E4-437E-9F25-E09FEE278E9D}"/>
            </a:ext>
          </a:extLst>
        </xdr:cNvPr>
        <xdr:cNvSpPr/>
      </xdr:nvSpPr>
      <xdr:spPr>
        <a:xfrm>
          <a:off x="13055600" y="690829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EBA77ED4-F0F0-497A-9D5D-95F33AF94B2C}"/>
            </a:ext>
          </a:extLst>
        </xdr:cNvPr>
        <xdr:cNvSpPr txBox="1"/>
      </xdr:nvSpPr>
      <xdr:spPr>
        <a:xfrm>
          <a:off x="12763500" y="69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33050475-1051-4A25-8169-2089D4310AEB}"/>
            </a:ext>
          </a:extLst>
        </xdr:cNvPr>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DF619620-912E-4EA0-9DB4-530B5DC77460}"/>
            </a:ext>
          </a:extLst>
        </xdr:cNvPr>
        <xdr:cNvSpPr txBox="1"/>
      </xdr:nvSpPr>
      <xdr:spPr>
        <a:xfrm>
          <a:off x="11950700" y="69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8F48249-E8B7-4A46-BF43-F6A431EEE289}"/>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CB8A5D8-0EEA-4EBA-81BB-E27303AE8FC7}"/>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1584269-42F4-4DE5-8FE0-8090C7AF7872}"/>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C1D0100-175B-4898-879B-27563E6E763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00BC847-DABC-42A2-9B9C-C9BA9A45AB7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8" name="楕円 397">
          <a:extLst>
            <a:ext uri="{FF2B5EF4-FFF2-40B4-BE49-F238E27FC236}">
              <a16:creationId xmlns:a16="http://schemas.microsoft.com/office/drawing/2014/main" id="{024416AA-1749-44DE-90C3-6E2DDC166D94}"/>
            </a:ext>
          </a:extLst>
        </xdr:cNvPr>
        <xdr:cNvSpPr/>
      </xdr:nvSpPr>
      <xdr:spPr>
        <a:xfrm>
          <a:off x="15427960" y="68011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9" name="公債費負担の状況該当値テキスト">
          <a:extLst>
            <a:ext uri="{FF2B5EF4-FFF2-40B4-BE49-F238E27FC236}">
              <a16:creationId xmlns:a16="http://schemas.microsoft.com/office/drawing/2014/main" id="{25690C3B-6238-4DCE-88AC-CD64F788A35F}"/>
            </a:ext>
          </a:extLst>
        </xdr:cNvPr>
        <xdr:cNvSpPr txBox="1"/>
      </xdr:nvSpPr>
      <xdr:spPr>
        <a:xfrm>
          <a:off x="1556385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0" name="楕円 399">
          <a:extLst>
            <a:ext uri="{FF2B5EF4-FFF2-40B4-BE49-F238E27FC236}">
              <a16:creationId xmlns:a16="http://schemas.microsoft.com/office/drawing/2014/main" id="{FDD1BEE4-7CE7-4E3B-A1FC-A8132A9CCC21}"/>
            </a:ext>
          </a:extLst>
        </xdr:cNvPr>
        <xdr:cNvSpPr/>
      </xdr:nvSpPr>
      <xdr:spPr>
        <a:xfrm>
          <a:off x="14665960" y="68059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1" name="テキスト ボックス 400">
          <a:extLst>
            <a:ext uri="{FF2B5EF4-FFF2-40B4-BE49-F238E27FC236}">
              <a16:creationId xmlns:a16="http://schemas.microsoft.com/office/drawing/2014/main" id="{13C277C8-970E-4F13-AD4B-3569D6DCAE65}"/>
            </a:ext>
          </a:extLst>
        </xdr:cNvPr>
        <xdr:cNvSpPr txBox="1"/>
      </xdr:nvSpPr>
      <xdr:spPr>
        <a:xfrm>
          <a:off x="1437005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402" name="楕円 401">
          <a:extLst>
            <a:ext uri="{FF2B5EF4-FFF2-40B4-BE49-F238E27FC236}">
              <a16:creationId xmlns:a16="http://schemas.microsoft.com/office/drawing/2014/main" id="{064238C4-7E14-479C-B3E0-6BBDDAE06760}"/>
            </a:ext>
          </a:extLst>
        </xdr:cNvPr>
        <xdr:cNvSpPr/>
      </xdr:nvSpPr>
      <xdr:spPr>
        <a:xfrm>
          <a:off x="13868400" y="682523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403" name="テキスト ボックス 402">
          <a:extLst>
            <a:ext uri="{FF2B5EF4-FFF2-40B4-BE49-F238E27FC236}">
              <a16:creationId xmlns:a16="http://schemas.microsoft.com/office/drawing/2014/main" id="{3CE96AC8-69B9-4A07-971B-EA9F3241C987}"/>
            </a:ext>
          </a:extLst>
        </xdr:cNvPr>
        <xdr:cNvSpPr txBox="1"/>
      </xdr:nvSpPr>
      <xdr:spPr>
        <a:xfrm>
          <a:off x="13557250" y="659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4" name="楕円 403">
          <a:extLst>
            <a:ext uri="{FF2B5EF4-FFF2-40B4-BE49-F238E27FC236}">
              <a16:creationId xmlns:a16="http://schemas.microsoft.com/office/drawing/2014/main" id="{E3BEF503-2E6E-45BB-8409-77DEE47F0230}"/>
            </a:ext>
          </a:extLst>
        </xdr:cNvPr>
        <xdr:cNvSpPr/>
      </xdr:nvSpPr>
      <xdr:spPr>
        <a:xfrm>
          <a:off x="13055600" y="682040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5" name="テキスト ボックス 404">
          <a:extLst>
            <a:ext uri="{FF2B5EF4-FFF2-40B4-BE49-F238E27FC236}">
              <a16:creationId xmlns:a16="http://schemas.microsoft.com/office/drawing/2014/main" id="{0DEC3598-3E51-469B-B28B-B1549037C3E6}"/>
            </a:ext>
          </a:extLst>
        </xdr:cNvPr>
        <xdr:cNvSpPr txBox="1"/>
      </xdr:nvSpPr>
      <xdr:spPr>
        <a:xfrm>
          <a:off x="12763500" y="659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6" name="楕円 405">
          <a:extLst>
            <a:ext uri="{FF2B5EF4-FFF2-40B4-BE49-F238E27FC236}">
              <a16:creationId xmlns:a16="http://schemas.microsoft.com/office/drawing/2014/main" id="{089FD6D4-E663-4E06-BAC9-8280DAD7337A}"/>
            </a:ext>
          </a:extLst>
        </xdr:cNvPr>
        <xdr:cNvSpPr/>
      </xdr:nvSpPr>
      <xdr:spPr>
        <a:xfrm>
          <a:off x="12242800" y="6820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7" name="テキスト ボックス 406">
          <a:extLst>
            <a:ext uri="{FF2B5EF4-FFF2-40B4-BE49-F238E27FC236}">
              <a16:creationId xmlns:a16="http://schemas.microsoft.com/office/drawing/2014/main" id="{3CD2F85B-7557-4C79-B6DE-333EE60B5C03}"/>
            </a:ext>
          </a:extLst>
        </xdr:cNvPr>
        <xdr:cNvSpPr txBox="1"/>
      </xdr:nvSpPr>
      <xdr:spPr>
        <a:xfrm>
          <a:off x="11950700" y="659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7465487C-3194-4F27-84FB-3BBC795C31C9}"/>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4BFD67F-1ED5-4E6C-B48F-D3CEBA264C99}"/>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DB29E8D2-BFD8-417D-9F46-4BCA54051E6C}"/>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9F1C39C0-D516-47F1-91C1-B27F30CDD44F}"/>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EFB88AB4-3097-420F-874A-3BCD7FA04B0A}"/>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7C19CC9A-4DED-4E39-BB4E-280AC19BE329}"/>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A94F3D5-8243-4297-939F-AAB76133B73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FE408B91-311F-4E38-9D7E-13C849B446B2}"/>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64C9826C-8DB9-4A2C-A3BB-1E6A30B4A0C2}"/>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7EE66C8B-8A39-4AA2-94AD-6A8DC2A3185B}"/>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F84192C6-95DE-4CA5-A306-CB66CAFECA1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329B398-9146-4C5C-B601-614893DEB7C7}"/>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3E4669C9-153A-47EC-82DB-A450C75A9E34}"/>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年度に実施した繰上償還により地方債残高が減少したこと、決算剰余金を財政調整基金への積み立てたことにより充当可能基金が増加したことが影響している。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今後予定している大型の投資的事業により地方債残高が増加する見込みだが、繰上償還や基金積立を行い財政健全化に努めていく。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AC7B6637-0729-47A6-BA5D-C3E7D41C92B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E4CDCEC0-989E-429D-8B08-51B6109E3DCF}"/>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5FE24D46-2023-4F9D-A7E3-AA9154A16AE1}"/>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9DA49EA9-E92E-4FA9-9580-54CF3CAE92A8}"/>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CAAB5F97-DC83-4844-AAB7-07DA813DB46F}"/>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71C178F2-7AB7-4E2D-96F6-5F91DF5F0D79}"/>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C5655B36-5FDE-4FFE-AE2C-42A41B2762DC}"/>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130F6E81-72B9-4448-AB40-7C9A3A0BA611}"/>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54196D4-D245-4B48-9E6D-7B437F834662}"/>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C045E0FE-BDCA-4D5D-9079-E679FC747C0C}"/>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3E246A51-7740-49CE-8A27-7A6700B8F414}"/>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813D3FDD-1BE2-4800-8E08-862D60CC39E6}"/>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6378B5D3-5B6E-4C81-A192-D9A4BC8C6E5F}"/>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2126823D-8EB5-4EB4-A1CD-6DE1BF050711}"/>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A9D1D526-246A-48B9-ADA9-79B712F38068}"/>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1BC20004-1B6D-4D51-81A0-0729EF2F1C4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DE32E549-52E4-4A66-A29D-1D040E7E34AC}"/>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985D7E65-79AA-43BE-B75C-CFEEFBF2D30D}"/>
            </a:ext>
          </a:extLst>
        </xdr:cNvPr>
        <xdr:cNvCxnSpPr/>
      </xdr:nvCxnSpPr>
      <xdr:spPr>
        <a:xfrm flipV="1">
          <a:off x="15474950" y="2263684"/>
          <a:ext cx="0" cy="1638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AC0C4520-E809-40A6-B807-0B8DF155AC06}"/>
            </a:ext>
          </a:extLst>
        </xdr:cNvPr>
        <xdr:cNvSpPr txBox="1"/>
      </xdr:nvSpPr>
      <xdr:spPr>
        <a:xfrm>
          <a:off x="15563850" y="387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E08833B1-412F-4472-A293-FC6B46AE02A6}"/>
            </a:ext>
          </a:extLst>
        </xdr:cNvPr>
        <xdr:cNvCxnSpPr/>
      </xdr:nvCxnSpPr>
      <xdr:spPr>
        <a:xfrm>
          <a:off x="15405100" y="3902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E36C4B68-2239-489D-8299-49DEAB828B27}"/>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85FC5854-8EB2-4536-ABC6-46C3FEA865A8}"/>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82973</xdr:rowOff>
    </xdr:from>
    <xdr:to>
      <xdr:col>81</xdr:col>
      <xdr:colOff>44450</xdr:colOff>
      <xdr:row>15</xdr:row>
      <xdr:rowOff>55154</xdr:rowOff>
    </xdr:to>
    <xdr:cxnSp macro="">
      <xdr:nvCxnSpPr>
        <xdr:cNvPr id="443" name="直線コネクタ 442">
          <a:extLst>
            <a:ext uri="{FF2B5EF4-FFF2-40B4-BE49-F238E27FC236}">
              <a16:creationId xmlns:a16="http://schemas.microsoft.com/office/drawing/2014/main" id="{94CBDE1A-AE45-4CD1-AC3A-0606D57D6420}"/>
            </a:ext>
          </a:extLst>
        </xdr:cNvPr>
        <xdr:cNvCxnSpPr/>
      </xdr:nvCxnSpPr>
      <xdr:spPr>
        <a:xfrm flipV="1">
          <a:off x="14712950" y="2429933"/>
          <a:ext cx="762000" cy="1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7CD9D977-A18D-4213-A621-A7A6F5052B4B}"/>
            </a:ext>
          </a:extLst>
        </xdr:cNvPr>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A86AAF0B-61A3-43DF-BAC3-9CEEFF11DA2F}"/>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55154</xdr:rowOff>
    </xdr:from>
    <xdr:to>
      <xdr:col>77</xdr:col>
      <xdr:colOff>44450</xdr:colOff>
      <xdr:row>16</xdr:row>
      <xdr:rowOff>49167</xdr:rowOff>
    </xdr:to>
    <xdr:cxnSp macro="">
      <xdr:nvCxnSpPr>
        <xdr:cNvPr id="446" name="直線コネクタ 445">
          <a:extLst>
            <a:ext uri="{FF2B5EF4-FFF2-40B4-BE49-F238E27FC236}">
              <a16:creationId xmlns:a16="http://schemas.microsoft.com/office/drawing/2014/main" id="{159F8563-F82D-40BF-9030-332C62683691}"/>
            </a:ext>
          </a:extLst>
        </xdr:cNvPr>
        <xdr:cNvCxnSpPr/>
      </xdr:nvCxnSpPr>
      <xdr:spPr>
        <a:xfrm flipV="1">
          <a:off x="13903960" y="2569754"/>
          <a:ext cx="80899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44B76D27-D072-4FFA-97A0-B53FC2A1AE63}"/>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E91B482B-C8A0-4278-A4FA-94440F464071}"/>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54247</xdr:rowOff>
    </xdr:from>
    <xdr:to>
      <xdr:col>72</xdr:col>
      <xdr:colOff>203200</xdr:colOff>
      <xdr:row>16</xdr:row>
      <xdr:rowOff>49167</xdr:rowOff>
    </xdr:to>
    <xdr:cxnSp macro="">
      <xdr:nvCxnSpPr>
        <xdr:cNvPr id="449" name="直線コネクタ 448">
          <a:extLst>
            <a:ext uri="{FF2B5EF4-FFF2-40B4-BE49-F238E27FC236}">
              <a16:creationId xmlns:a16="http://schemas.microsoft.com/office/drawing/2014/main" id="{FFD2CB0A-7D10-4E03-A05E-979AB7FC4EDB}"/>
            </a:ext>
          </a:extLst>
        </xdr:cNvPr>
        <xdr:cNvCxnSpPr/>
      </xdr:nvCxnSpPr>
      <xdr:spPr>
        <a:xfrm>
          <a:off x="13106400" y="2401207"/>
          <a:ext cx="79756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CDA06730-1529-47B2-B3D1-AE4DB2D569B6}"/>
            </a:ext>
          </a:extLst>
        </xdr:cNvPr>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6E3B05FA-B4C2-4573-BB16-ACFA0567EB63}"/>
            </a:ext>
          </a:extLst>
        </xdr:cNvPr>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92408</xdr:rowOff>
    </xdr:from>
    <xdr:to>
      <xdr:col>68</xdr:col>
      <xdr:colOff>152400</xdr:colOff>
      <xdr:row>14</xdr:row>
      <xdr:rowOff>54247</xdr:rowOff>
    </xdr:to>
    <xdr:cxnSp macro="">
      <xdr:nvCxnSpPr>
        <xdr:cNvPr id="452" name="直線コネクタ 451">
          <a:extLst>
            <a:ext uri="{FF2B5EF4-FFF2-40B4-BE49-F238E27FC236}">
              <a16:creationId xmlns:a16="http://schemas.microsoft.com/office/drawing/2014/main" id="{A6D29741-C9A3-4D70-B345-B1AAED17D9C7}"/>
            </a:ext>
          </a:extLst>
        </xdr:cNvPr>
        <xdr:cNvCxnSpPr/>
      </xdr:nvCxnSpPr>
      <xdr:spPr>
        <a:xfrm>
          <a:off x="12293600" y="2271728"/>
          <a:ext cx="812800" cy="1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B83816C8-8DF2-43EB-BDB5-3FD2F3188E76}"/>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C738C88A-CC6D-4D00-AC1D-2B3A7FD314BD}"/>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9C7C1446-E3D5-40BF-9818-B97967A752E7}"/>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2C76CF3B-F177-42E4-9275-9AA318CFAC14}"/>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54A2FCC-2DF9-4C58-B7CD-2C93B94AFCE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47CDADF-D463-4535-A5CD-2AE8D596D885}"/>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B7EE830-95FE-4A57-B37B-E7E10A8F0322}"/>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1CB6554-852B-459E-B37B-0DAE891772B8}"/>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AC70228-0F86-4DE3-B1F6-5E4C7BC32302}"/>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32173</xdr:rowOff>
    </xdr:from>
    <xdr:to>
      <xdr:col>81</xdr:col>
      <xdr:colOff>95250</xdr:colOff>
      <xdr:row>14</xdr:row>
      <xdr:rowOff>133773</xdr:rowOff>
    </xdr:to>
    <xdr:sp macro="" textlink="">
      <xdr:nvSpPr>
        <xdr:cNvPr id="462" name="楕円 461">
          <a:extLst>
            <a:ext uri="{FF2B5EF4-FFF2-40B4-BE49-F238E27FC236}">
              <a16:creationId xmlns:a16="http://schemas.microsoft.com/office/drawing/2014/main" id="{C3C323A3-0405-4A15-A011-5ACFD8A9A82C}"/>
            </a:ext>
          </a:extLst>
        </xdr:cNvPr>
        <xdr:cNvSpPr/>
      </xdr:nvSpPr>
      <xdr:spPr>
        <a:xfrm>
          <a:off x="15427960" y="23791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4250</xdr:rowOff>
    </xdr:from>
    <xdr:ext cx="762000" cy="259045"/>
    <xdr:sp macro="" textlink="">
      <xdr:nvSpPr>
        <xdr:cNvPr id="463" name="将来負担の状況該当値テキスト">
          <a:extLst>
            <a:ext uri="{FF2B5EF4-FFF2-40B4-BE49-F238E27FC236}">
              <a16:creationId xmlns:a16="http://schemas.microsoft.com/office/drawing/2014/main" id="{B8DBB422-7273-4779-8704-0552FE0D9E5C}"/>
            </a:ext>
          </a:extLst>
        </xdr:cNvPr>
        <xdr:cNvSpPr txBox="1"/>
      </xdr:nvSpPr>
      <xdr:spPr>
        <a:xfrm>
          <a:off x="15563850" y="235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4354</xdr:rowOff>
    </xdr:from>
    <xdr:to>
      <xdr:col>77</xdr:col>
      <xdr:colOff>95250</xdr:colOff>
      <xdr:row>15</xdr:row>
      <xdr:rowOff>105954</xdr:rowOff>
    </xdr:to>
    <xdr:sp macro="" textlink="">
      <xdr:nvSpPr>
        <xdr:cNvPr id="464" name="楕円 463">
          <a:extLst>
            <a:ext uri="{FF2B5EF4-FFF2-40B4-BE49-F238E27FC236}">
              <a16:creationId xmlns:a16="http://schemas.microsoft.com/office/drawing/2014/main" id="{65B2CF3B-CA0F-4DC5-8822-1DBFF0E0308E}"/>
            </a:ext>
          </a:extLst>
        </xdr:cNvPr>
        <xdr:cNvSpPr/>
      </xdr:nvSpPr>
      <xdr:spPr>
        <a:xfrm>
          <a:off x="14665960" y="251895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90731</xdr:rowOff>
    </xdr:from>
    <xdr:ext cx="736600" cy="259045"/>
    <xdr:sp macro="" textlink="">
      <xdr:nvSpPr>
        <xdr:cNvPr id="465" name="テキスト ボックス 464">
          <a:extLst>
            <a:ext uri="{FF2B5EF4-FFF2-40B4-BE49-F238E27FC236}">
              <a16:creationId xmlns:a16="http://schemas.microsoft.com/office/drawing/2014/main" id="{69B8D33A-5EEE-4A6D-BA9B-5967196E962C}"/>
            </a:ext>
          </a:extLst>
        </xdr:cNvPr>
        <xdr:cNvSpPr txBox="1"/>
      </xdr:nvSpPr>
      <xdr:spPr>
        <a:xfrm>
          <a:off x="14370050" y="260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169817</xdr:rowOff>
    </xdr:from>
    <xdr:to>
      <xdr:col>73</xdr:col>
      <xdr:colOff>44450</xdr:colOff>
      <xdr:row>16</xdr:row>
      <xdr:rowOff>99967</xdr:rowOff>
    </xdr:to>
    <xdr:sp macro="" textlink="">
      <xdr:nvSpPr>
        <xdr:cNvPr id="466" name="楕円 465">
          <a:extLst>
            <a:ext uri="{FF2B5EF4-FFF2-40B4-BE49-F238E27FC236}">
              <a16:creationId xmlns:a16="http://schemas.microsoft.com/office/drawing/2014/main" id="{54DEC4F0-5C26-41D8-93A2-44E1DCB90F2B}"/>
            </a:ext>
          </a:extLst>
        </xdr:cNvPr>
        <xdr:cNvSpPr/>
      </xdr:nvSpPr>
      <xdr:spPr>
        <a:xfrm>
          <a:off x="13868400" y="268441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84744</xdr:rowOff>
    </xdr:from>
    <xdr:ext cx="762000" cy="259045"/>
    <xdr:sp macro="" textlink="">
      <xdr:nvSpPr>
        <xdr:cNvPr id="467" name="テキスト ボックス 466">
          <a:extLst>
            <a:ext uri="{FF2B5EF4-FFF2-40B4-BE49-F238E27FC236}">
              <a16:creationId xmlns:a16="http://schemas.microsoft.com/office/drawing/2014/main" id="{80D5BAC6-4091-4768-9CF8-B582E8D76F98}"/>
            </a:ext>
          </a:extLst>
        </xdr:cNvPr>
        <xdr:cNvSpPr txBox="1"/>
      </xdr:nvSpPr>
      <xdr:spPr>
        <a:xfrm>
          <a:off x="13557250" y="276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3447</xdr:rowOff>
    </xdr:from>
    <xdr:to>
      <xdr:col>68</xdr:col>
      <xdr:colOff>203200</xdr:colOff>
      <xdr:row>14</xdr:row>
      <xdr:rowOff>105047</xdr:rowOff>
    </xdr:to>
    <xdr:sp macro="" textlink="">
      <xdr:nvSpPr>
        <xdr:cNvPr id="468" name="楕円 467">
          <a:extLst>
            <a:ext uri="{FF2B5EF4-FFF2-40B4-BE49-F238E27FC236}">
              <a16:creationId xmlns:a16="http://schemas.microsoft.com/office/drawing/2014/main" id="{6E0B8E4A-AAA1-47CF-9393-22E95E686262}"/>
            </a:ext>
          </a:extLst>
        </xdr:cNvPr>
        <xdr:cNvSpPr/>
      </xdr:nvSpPr>
      <xdr:spPr>
        <a:xfrm>
          <a:off x="13055600" y="235040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89824</xdr:rowOff>
    </xdr:from>
    <xdr:ext cx="762000" cy="259045"/>
    <xdr:sp macro="" textlink="">
      <xdr:nvSpPr>
        <xdr:cNvPr id="469" name="テキスト ボックス 468">
          <a:extLst>
            <a:ext uri="{FF2B5EF4-FFF2-40B4-BE49-F238E27FC236}">
              <a16:creationId xmlns:a16="http://schemas.microsoft.com/office/drawing/2014/main" id="{9E62BE44-6E00-400B-BDEC-38F126EB182C}"/>
            </a:ext>
          </a:extLst>
        </xdr:cNvPr>
        <xdr:cNvSpPr txBox="1"/>
      </xdr:nvSpPr>
      <xdr:spPr>
        <a:xfrm>
          <a:off x="12763500" y="243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41608</xdr:rowOff>
    </xdr:from>
    <xdr:to>
      <xdr:col>64</xdr:col>
      <xdr:colOff>152400</xdr:colOff>
      <xdr:row>13</xdr:row>
      <xdr:rowOff>143208</xdr:rowOff>
    </xdr:to>
    <xdr:sp macro="" textlink="">
      <xdr:nvSpPr>
        <xdr:cNvPr id="470" name="楕円 469">
          <a:extLst>
            <a:ext uri="{FF2B5EF4-FFF2-40B4-BE49-F238E27FC236}">
              <a16:creationId xmlns:a16="http://schemas.microsoft.com/office/drawing/2014/main" id="{F9945F9C-9B4A-4124-A0FC-324455708AF8}"/>
            </a:ext>
          </a:extLst>
        </xdr:cNvPr>
        <xdr:cNvSpPr/>
      </xdr:nvSpPr>
      <xdr:spPr>
        <a:xfrm>
          <a:off x="12242800" y="22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127985</xdr:rowOff>
    </xdr:from>
    <xdr:ext cx="762000" cy="259045"/>
    <xdr:sp macro="" textlink="">
      <xdr:nvSpPr>
        <xdr:cNvPr id="471" name="テキスト ボックス 470">
          <a:extLst>
            <a:ext uri="{FF2B5EF4-FFF2-40B4-BE49-F238E27FC236}">
              <a16:creationId xmlns:a16="http://schemas.microsoft.com/office/drawing/2014/main" id="{C3F82C2A-C6E3-4A77-AFBD-DEBE7DAC6992}"/>
            </a:ext>
          </a:extLst>
        </xdr:cNvPr>
        <xdr:cNvSpPr txBox="1"/>
      </xdr:nvSpPr>
      <xdr:spPr>
        <a:xfrm>
          <a:off x="11950700" y="230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
6,850
374.22
6,848,417
6,648,819
182,058
3,853,268
4,588,188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要因は、令和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年度から特別支援教育推進事業に過疎ソフト事業を充当したことにより小中学校の学習指導員・支援員が経常一般財源から特定財源となったことにより減となった。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7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156735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要因は、コロナ禍からの活動回復による旅費、燃料費の増、物価高騰による光熱水費や委託先人件費増による委託料の増である。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41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障がい者自立支援給付費が増となる一方、保育施設の給付費や児童手当の減などにより扶助費は微減となっているが、過疎ソフト事業の一部財源を経常から臨時に変更したことが要因である。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09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出資金については、病院の長寿命化事業等により出資金が増加したことが要因となっている。繰出金については、国保の職員増による人件費の増、後期高齢の給付費の増、下水道会計の法適用事業への繰出金増が要因である。維持補修費は除雪経費の増による影響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187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0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病院会計の負担金が減となった一方、水道会計への補助金増や障がい者福祉施設への補助金増などが要因となっている。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009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38</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00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695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39</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100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　</a:t>
          </a:r>
        </a:p>
        <a:p>
          <a:r>
            <a:rPr kumimoji="1" lang="ja-JP" altLang="en-US" sz="1300">
              <a:latin typeface="ＭＳ Ｐゴシック" panose="020B0600070205080204" pitchFamily="50" charset="-128"/>
              <a:ea typeface="ＭＳ Ｐゴシック" panose="020B0600070205080204" pitchFamily="50" charset="-128"/>
            </a:rPr>
            <a:t>　要因としては、償還が終了した</a:t>
          </a:r>
          <a:r>
            <a:rPr kumimoji="1" lang="en-US" altLang="ja-JP" sz="1300">
              <a:latin typeface="ＭＳ Ｐゴシック" panose="020B0600070205080204" pitchFamily="50" charset="-128"/>
              <a:ea typeface="ＭＳ Ｐゴシック" panose="020B0600070205080204" pitchFamily="50" charset="-128"/>
            </a:rPr>
            <a:t>H8</a:t>
          </a:r>
          <a:r>
            <a:rPr kumimoji="1" lang="ja-JP" altLang="en-US" sz="1300">
              <a:latin typeface="ＭＳ Ｐゴシック" panose="020B0600070205080204" pitchFamily="50" charset="-128"/>
              <a:ea typeface="ＭＳ Ｐゴシック" panose="020B0600070205080204" pitchFamily="50" charset="-128"/>
            </a:rPr>
            <a:t>義教債、</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臨財債、</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過疎債、</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辺地債より、償還開始の</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役場保全債、</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過疎債の額が上回ったためである。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866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866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85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88917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83820</xdr:rowOff>
    </xdr:from>
    <xdr:to>
      <xdr:col>6</xdr:col>
      <xdr:colOff>171450</xdr:colOff>
      <xdr:row>76</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公債費以外については対前年度比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補助費等、物件費、繰出金の増が要因である。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136144</xdr:rowOff>
    </xdr:from>
    <xdr:to>
      <xdr:col>82</xdr:col>
      <xdr:colOff>107950</xdr:colOff>
      <xdr:row>78</xdr:row>
      <xdr:rowOff>85852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37794"/>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136144</xdr:rowOff>
    </xdr:from>
    <xdr:to>
      <xdr:col>78</xdr:col>
      <xdr:colOff>69850</xdr:colOff>
      <xdr:row>78</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3779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60706</xdr:rowOff>
    </xdr:from>
    <xdr:to>
      <xdr:col>73</xdr:col>
      <xdr:colOff>180975</xdr:colOff>
      <xdr:row>78</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338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xdr:rowOff>
    </xdr:from>
    <xdr:to>
      <xdr:col>69</xdr:col>
      <xdr:colOff>92075</xdr:colOff>
      <xdr:row>78</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8351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85344</xdr:rowOff>
    </xdr:from>
    <xdr:to>
      <xdr:col>78</xdr:col>
      <xdr:colOff>120650</xdr:colOff>
      <xdr:row>78</xdr:row>
      <xdr:rowOff>15494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271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73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xdr:rowOff>
    </xdr:from>
    <xdr:to>
      <xdr:col>74</xdr:col>
      <xdr:colOff>31750</xdr:colOff>
      <xdr:row>78</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6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23622</xdr:rowOff>
    </xdr:from>
    <xdr:to>
      <xdr:col>69</xdr:col>
      <xdr:colOff>142875</xdr:colOff>
      <xdr:row>78</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109999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131063</xdr:rowOff>
    </xdr:from>
    <xdr:to>
      <xdr:col>65</xdr:col>
      <xdr:colOff>53975</xdr:colOff>
      <xdr:row>78</xdr:row>
      <xdr:rowOff>61213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45990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1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150412</xdr:rowOff>
    </xdr:from>
    <xdr:to>
      <xdr:col>29</xdr:col>
      <xdr:colOff>127000</xdr:colOff>
      <xdr:row>17</xdr:row>
      <xdr:rowOff>17741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41237"/>
          <a:ext cx="647700" cy="38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135189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17741</xdr:rowOff>
    </xdr:from>
    <xdr:to>
      <xdr:col>26</xdr:col>
      <xdr:colOff>50800</xdr:colOff>
      <xdr:row>17</xdr:row>
      <xdr:rowOff>41973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80016"/>
          <a:ext cx="6985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41973</xdr:rowOff>
    </xdr:from>
    <xdr:to>
      <xdr:col>22</xdr:col>
      <xdr:colOff>114300</xdr:colOff>
      <xdr:row>17</xdr:row>
      <xdr:rowOff>91040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04248"/>
          <a:ext cx="698500" cy="4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91040</xdr:rowOff>
    </xdr:from>
    <xdr:to>
      <xdr:col>18</xdr:col>
      <xdr:colOff>177800</xdr:colOff>
      <xdr:row>17</xdr:row>
      <xdr:rowOff>131785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53315"/>
          <a:ext cx="698500" cy="4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99612</xdr:rowOff>
    </xdr:from>
    <xdr:to>
      <xdr:col>29</xdr:col>
      <xdr:colOff>177800</xdr:colOff>
      <xdr:row>17</xdr:row>
      <xdr:rowOff>29762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9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116139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138391</xdr:rowOff>
    </xdr:from>
    <xdr:to>
      <xdr:col>26</xdr:col>
      <xdr:colOff>101600</xdr:colOff>
      <xdr:row>17</xdr:row>
      <xdr:rowOff>68541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78718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9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162623</xdr:rowOff>
    </xdr:from>
    <xdr:to>
      <xdr:col>22</xdr:col>
      <xdr:colOff>165100</xdr:colOff>
      <xdr:row>17</xdr:row>
      <xdr:rowOff>92773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5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102950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2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40240</xdr:rowOff>
    </xdr:from>
    <xdr:to>
      <xdr:col>19</xdr:col>
      <xdr:colOff>38100</xdr:colOff>
      <xdr:row>17</xdr:row>
      <xdr:rowOff>141840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0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152017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7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80985</xdr:rowOff>
    </xdr:from>
    <xdr:to>
      <xdr:col>15</xdr:col>
      <xdr:colOff>101600</xdr:colOff>
      <xdr:row>18</xdr:row>
      <xdr:rowOff>11135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4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21312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15312</xdr:rowOff>
    </xdr:from>
    <xdr:to>
      <xdr:col>29</xdr:col>
      <xdr:colOff>127000</xdr:colOff>
      <xdr:row>36</xdr:row>
      <xdr:rowOff>102464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68562"/>
          <a:ext cx="647700" cy="8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33220</xdr:rowOff>
    </xdr:from>
    <xdr:to>
      <xdr:col>26</xdr:col>
      <xdr:colOff>50800</xdr:colOff>
      <xdr:row>36</xdr:row>
      <xdr:rowOff>102464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86470"/>
          <a:ext cx="698500" cy="69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33220</xdr:rowOff>
    </xdr:from>
    <xdr:to>
      <xdr:col>22</xdr:col>
      <xdr:colOff>114300</xdr:colOff>
      <xdr:row>36</xdr:row>
      <xdr:rowOff>52956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86470"/>
          <a:ext cx="698500" cy="1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52956</xdr:rowOff>
    </xdr:from>
    <xdr:to>
      <xdr:col>18</xdr:col>
      <xdr:colOff>177800</xdr:colOff>
      <xdr:row>36</xdr:row>
      <xdr:rowOff>94180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06206"/>
          <a:ext cx="698500" cy="41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307412</xdr:rowOff>
    </xdr:from>
    <xdr:to>
      <xdr:col>29</xdr:col>
      <xdr:colOff>177800</xdr:colOff>
      <xdr:row>36</xdr:row>
      <xdr:rowOff>66112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279489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51664</xdr:rowOff>
    </xdr:from>
    <xdr:to>
      <xdr:col>26</xdr:col>
      <xdr:colOff>101600</xdr:colOff>
      <xdr:row>36</xdr:row>
      <xdr:rowOff>153264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138041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325320</xdr:rowOff>
    </xdr:from>
    <xdr:to>
      <xdr:col>22</xdr:col>
      <xdr:colOff>165100</xdr:colOff>
      <xdr:row>36</xdr:row>
      <xdr:rowOff>84020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68797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2156</xdr:rowOff>
    </xdr:from>
    <xdr:to>
      <xdr:col>19</xdr:col>
      <xdr:colOff>38100</xdr:colOff>
      <xdr:row>36</xdr:row>
      <xdr:rowOff>103756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5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88533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4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43380</xdr:rowOff>
    </xdr:from>
    <xdr:to>
      <xdr:col>15</xdr:col>
      <xdr:colOff>101600</xdr:colOff>
      <xdr:row>36</xdr:row>
      <xdr:rowOff>144980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9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129757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
6,850
374.22
6,848,417
6,648,819
182,058
3,853,268
4,588,188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30237</xdr:rowOff>
    </xdr:from>
    <xdr:to>
      <xdr:col>24</xdr:col>
      <xdr:colOff>63500</xdr:colOff>
      <xdr:row>36</xdr:row>
      <xdr:rowOff>52713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02437"/>
          <a:ext cx="8382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52713</xdr:rowOff>
    </xdr:from>
    <xdr:to>
      <xdr:col>19</xdr:col>
      <xdr:colOff>177800</xdr:colOff>
      <xdr:row>36</xdr:row>
      <xdr:rowOff>83208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24913"/>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83208</xdr:rowOff>
    </xdr:from>
    <xdr:to>
      <xdr:col>15</xdr:col>
      <xdr:colOff>50800</xdr:colOff>
      <xdr:row>37</xdr:row>
      <xdr:rowOff>109607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55408"/>
          <a:ext cx="889000" cy="19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109607</xdr:rowOff>
    </xdr:from>
    <xdr:to>
      <xdr:col>10</xdr:col>
      <xdr:colOff>114300</xdr:colOff>
      <xdr:row>37</xdr:row>
      <xdr:rowOff>156425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53257"/>
          <a:ext cx="8890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150887</xdr:rowOff>
    </xdr:from>
    <xdr:to>
      <xdr:col>24</xdr:col>
      <xdr:colOff>114300</xdr:colOff>
      <xdr:row>36</xdr:row>
      <xdr:rowOff>81037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2314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0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1913</xdr:rowOff>
    </xdr:from>
    <xdr:to>
      <xdr:col>20</xdr:col>
      <xdr:colOff>38100</xdr:colOff>
      <xdr:row>36</xdr:row>
      <xdr:rowOff>103513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120040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4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32408</xdr:rowOff>
    </xdr:from>
    <xdr:to>
      <xdr:col>15</xdr:col>
      <xdr:colOff>101600</xdr:colOff>
      <xdr:row>36</xdr:row>
      <xdr:rowOff>134008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150535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7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58807</xdr:rowOff>
    </xdr:from>
    <xdr:to>
      <xdr:col>10</xdr:col>
      <xdr:colOff>165100</xdr:colOff>
      <xdr:row>37</xdr:row>
      <xdr:rowOff>160407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5484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7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105625</xdr:rowOff>
    </xdr:from>
    <xdr:to>
      <xdr:col>6</xdr:col>
      <xdr:colOff>38100</xdr:colOff>
      <xdr:row>38</xdr:row>
      <xdr:rowOff>35775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52302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2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153473</xdr:rowOff>
    </xdr:from>
    <xdr:to>
      <xdr:col>24</xdr:col>
      <xdr:colOff>63500</xdr:colOff>
      <xdr:row>58</xdr:row>
      <xdr:rowOff>165942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7573"/>
          <a:ext cx="838200" cy="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165942</xdr:rowOff>
    </xdr:from>
    <xdr:to>
      <xdr:col>19</xdr:col>
      <xdr:colOff>177800</xdr:colOff>
      <xdr:row>58</xdr:row>
      <xdr:rowOff>167033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0042"/>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167033</xdr:rowOff>
    </xdr:from>
    <xdr:to>
      <xdr:col>15</xdr:col>
      <xdr:colOff>50800</xdr:colOff>
      <xdr:row>59</xdr:row>
      <xdr:rowOff>2345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11133"/>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2345</xdr:rowOff>
    </xdr:from>
    <xdr:to>
      <xdr:col>10</xdr:col>
      <xdr:colOff>114300</xdr:colOff>
      <xdr:row>59</xdr:row>
      <xdr:rowOff>3854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1789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102673</xdr:rowOff>
    </xdr:from>
    <xdr:to>
      <xdr:col>24</xdr:col>
      <xdr:colOff>114300</xdr:colOff>
      <xdr:row>59</xdr:row>
      <xdr:rowOff>32823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115142</xdr:rowOff>
    </xdr:from>
    <xdr:to>
      <xdr:col>20</xdr:col>
      <xdr:colOff>38100</xdr:colOff>
      <xdr:row>59</xdr:row>
      <xdr:rowOff>45292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36419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116233</xdr:rowOff>
    </xdr:from>
    <xdr:to>
      <xdr:col>15</xdr:col>
      <xdr:colOff>101600</xdr:colOff>
      <xdr:row>59</xdr:row>
      <xdr:rowOff>46383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37510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122995</xdr:rowOff>
    </xdr:from>
    <xdr:to>
      <xdr:col>10</xdr:col>
      <xdr:colOff>165100</xdr:colOff>
      <xdr:row>59</xdr:row>
      <xdr:rowOff>53145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44272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124504</xdr:rowOff>
    </xdr:from>
    <xdr:to>
      <xdr:col>6</xdr:col>
      <xdr:colOff>38100</xdr:colOff>
      <xdr:row>59</xdr:row>
      <xdr:rowOff>54654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45781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110684</xdr:rowOff>
    </xdr:from>
    <xdr:to>
      <xdr:col>24</xdr:col>
      <xdr:colOff>63500</xdr:colOff>
      <xdr:row>75</xdr:row>
      <xdr:rowOff>116056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969434"/>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116056</xdr:rowOff>
    </xdr:from>
    <xdr:to>
      <xdr:col>19</xdr:col>
      <xdr:colOff>177800</xdr:colOff>
      <xdr:row>76</xdr:row>
      <xdr:rowOff>112023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974806"/>
          <a:ext cx="889000" cy="16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112023</xdr:rowOff>
    </xdr:from>
    <xdr:to>
      <xdr:col>15</xdr:col>
      <xdr:colOff>50800</xdr:colOff>
      <xdr:row>77</xdr:row>
      <xdr:rowOff>44602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42223"/>
          <a:ext cx="889000" cy="10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3259</xdr:rowOff>
    </xdr:from>
    <xdr:to>
      <xdr:col>10</xdr:col>
      <xdr:colOff>114300</xdr:colOff>
      <xdr:row>77</xdr:row>
      <xdr:rowOff>44602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04909"/>
          <a:ext cx="889000" cy="4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59884</xdr:rowOff>
    </xdr:from>
    <xdr:to>
      <xdr:col>24</xdr:col>
      <xdr:colOff>114300</xdr:colOff>
      <xdr:row>75</xdr:row>
      <xdr:rowOff>161485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918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82761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7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65256</xdr:rowOff>
    </xdr:from>
    <xdr:to>
      <xdr:col>20</xdr:col>
      <xdr:colOff>38100</xdr:colOff>
      <xdr:row>75</xdr:row>
      <xdr:rowOff>166856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11933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9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61223</xdr:rowOff>
    </xdr:from>
    <xdr:to>
      <xdr:col>15</xdr:col>
      <xdr:colOff>101600</xdr:colOff>
      <xdr:row>76</xdr:row>
      <xdr:rowOff>162823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0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7900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8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165252</xdr:rowOff>
    </xdr:from>
    <xdr:to>
      <xdr:col>10</xdr:col>
      <xdr:colOff>165100</xdr:colOff>
      <xdr:row>77</xdr:row>
      <xdr:rowOff>95402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111929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123909</xdr:rowOff>
    </xdr:from>
    <xdr:to>
      <xdr:col>6</xdr:col>
      <xdr:colOff>38100</xdr:colOff>
      <xdr:row>77</xdr:row>
      <xdr:rowOff>54059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70586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2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79311</xdr:rowOff>
    </xdr:from>
    <xdr:to>
      <xdr:col>24</xdr:col>
      <xdr:colOff>63500</xdr:colOff>
      <xdr:row>95</xdr:row>
      <xdr:rowOff>81762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95611"/>
          <a:ext cx="838200" cy="1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79311</xdr:rowOff>
    </xdr:from>
    <xdr:to>
      <xdr:col>19</xdr:col>
      <xdr:colOff>177800</xdr:colOff>
      <xdr:row>96</xdr:row>
      <xdr:rowOff>39866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95611"/>
          <a:ext cx="889000" cy="3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39866</xdr:rowOff>
    </xdr:from>
    <xdr:to>
      <xdr:col>15</xdr:col>
      <xdr:colOff>50800</xdr:colOff>
      <xdr:row>96</xdr:row>
      <xdr:rowOff>97002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99066"/>
          <a:ext cx="8890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97002</xdr:rowOff>
    </xdr:from>
    <xdr:to>
      <xdr:col>10</xdr:col>
      <xdr:colOff>114300</xdr:colOff>
      <xdr:row>96</xdr:row>
      <xdr:rowOff>115709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56202"/>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30962</xdr:rowOff>
    </xdr:from>
    <xdr:to>
      <xdr:col>24</xdr:col>
      <xdr:colOff>114300</xdr:colOff>
      <xdr:row>95</xdr:row>
      <xdr:rowOff>132562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53839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28511</xdr:rowOff>
    </xdr:from>
    <xdr:to>
      <xdr:col>20</xdr:col>
      <xdr:colOff>38100</xdr:colOff>
      <xdr:row>94</xdr:row>
      <xdr:rowOff>130111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146638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160516</xdr:rowOff>
    </xdr:from>
    <xdr:to>
      <xdr:col>15</xdr:col>
      <xdr:colOff>101600</xdr:colOff>
      <xdr:row>96</xdr:row>
      <xdr:rowOff>90666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107193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46202</xdr:rowOff>
    </xdr:from>
    <xdr:to>
      <xdr:col>10</xdr:col>
      <xdr:colOff>165100</xdr:colOff>
      <xdr:row>96</xdr:row>
      <xdr:rowOff>147802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164329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64909</xdr:rowOff>
    </xdr:from>
    <xdr:to>
      <xdr:col>6</xdr:col>
      <xdr:colOff>38100</xdr:colOff>
      <xdr:row>96</xdr:row>
      <xdr:rowOff>166509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9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142589</xdr:rowOff>
    </xdr:from>
    <xdr:to>
      <xdr:col>55</xdr:col>
      <xdr:colOff>0</xdr:colOff>
      <xdr:row>34</xdr:row>
      <xdr:rowOff>59283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00439"/>
          <a:ext cx="838200" cy="8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128229</xdr:rowOff>
    </xdr:from>
    <xdr:to>
      <xdr:col>50</xdr:col>
      <xdr:colOff>114300</xdr:colOff>
      <xdr:row>34</xdr:row>
      <xdr:rowOff>59283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443179"/>
          <a:ext cx="889000" cy="4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128229</xdr:rowOff>
    </xdr:from>
    <xdr:to>
      <xdr:col>45</xdr:col>
      <xdr:colOff>177800</xdr:colOff>
      <xdr:row>35</xdr:row>
      <xdr:rowOff>2768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443179"/>
          <a:ext cx="889000" cy="56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2768</xdr:rowOff>
    </xdr:from>
    <xdr:to>
      <xdr:col>41</xdr:col>
      <xdr:colOff>50800</xdr:colOff>
      <xdr:row>35</xdr:row>
      <xdr:rowOff>78938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03518"/>
          <a:ext cx="8890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91789</xdr:rowOff>
    </xdr:from>
    <xdr:to>
      <xdr:col>55</xdr:col>
      <xdr:colOff>50800</xdr:colOff>
      <xdr:row>34</xdr:row>
      <xdr:rowOff>21939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114666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0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8483</xdr:rowOff>
    </xdr:from>
    <xdr:to>
      <xdr:col>50</xdr:col>
      <xdr:colOff>165100</xdr:colOff>
      <xdr:row>34</xdr:row>
      <xdr:rowOff>110083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126610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1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77429</xdr:rowOff>
    </xdr:from>
    <xdr:to>
      <xdr:col>46</xdr:col>
      <xdr:colOff>38100</xdr:colOff>
      <xdr:row>32</xdr:row>
      <xdr:rowOff>7579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24106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16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123418</xdr:rowOff>
    </xdr:from>
    <xdr:to>
      <xdr:col>41</xdr:col>
      <xdr:colOff>101600</xdr:colOff>
      <xdr:row>35</xdr:row>
      <xdr:rowOff>53568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70095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2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28138</xdr:rowOff>
    </xdr:from>
    <xdr:to>
      <xdr:col>36</xdr:col>
      <xdr:colOff>165100</xdr:colOff>
      <xdr:row>35</xdr:row>
      <xdr:rowOff>129738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146265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0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170462</xdr:rowOff>
    </xdr:from>
    <xdr:to>
      <xdr:col>55</xdr:col>
      <xdr:colOff>0</xdr:colOff>
      <xdr:row>58</xdr:row>
      <xdr:rowOff>48978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43112"/>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168739</xdr:rowOff>
    </xdr:from>
    <xdr:to>
      <xdr:col>50</xdr:col>
      <xdr:colOff>114300</xdr:colOff>
      <xdr:row>58</xdr:row>
      <xdr:rowOff>48978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98489"/>
          <a:ext cx="889000" cy="3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168739</xdr:rowOff>
    </xdr:from>
    <xdr:to>
      <xdr:col>45</xdr:col>
      <xdr:colOff>177800</xdr:colOff>
      <xdr:row>57</xdr:row>
      <xdr:rowOff>154683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98489"/>
          <a:ext cx="889000" cy="32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154683</xdr:rowOff>
    </xdr:from>
    <xdr:to>
      <xdr:col>41</xdr:col>
      <xdr:colOff>50800</xdr:colOff>
      <xdr:row>58</xdr:row>
      <xdr:rowOff>15332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27333"/>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119662</xdr:rowOff>
    </xdr:from>
    <xdr:to>
      <xdr:col>55</xdr:col>
      <xdr:colOff>50800</xdr:colOff>
      <xdr:row>58</xdr:row>
      <xdr:rowOff>49812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142539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169628</xdr:rowOff>
    </xdr:from>
    <xdr:to>
      <xdr:col>50</xdr:col>
      <xdr:colOff>165100</xdr:colOff>
      <xdr:row>58</xdr:row>
      <xdr:rowOff>99778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116305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1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117939</xdr:rowOff>
    </xdr:from>
    <xdr:to>
      <xdr:col>46</xdr:col>
      <xdr:colOff>38100</xdr:colOff>
      <xdr:row>56</xdr:row>
      <xdr:rowOff>48089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64616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32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103883</xdr:rowOff>
    </xdr:from>
    <xdr:to>
      <xdr:col>41</xdr:col>
      <xdr:colOff>101600</xdr:colOff>
      <xdr:row>58</xdr:row>
      <xdr:rowOff>34033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50560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5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135982</xdr:rowOff>
    </xdr:from>
    <xdr:to>
      <xdr:col>36</xdr:col>
      <xdr:colOff>165100</xdr:colOff>
      <xdr:row>58</xdr:row>
      <xdr:rowOff>66132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82659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8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51446</xdr:rowOff>
    </xdr:from>
    <xdr:to>
      <xdr:col>55</xdr:col>
      <xdr:colOff>0</xdr:colOff>
      <xdr:row>78</xdr:row>
      <xdr:rowOff>87537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24546"/>
          <a:ext cx="838200" cy="3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87537</xdr:rowOff>
    </xdr:from>
    <xdr:to>
      <xdr:col>50</xdr:col>
      <xdr:colOff>114300</xdr:colOff>
      <xdr:row>78</xdr:row>
      <xdr:rowOff>116666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60637"/>
          <a:ext cx="889000" cy="2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116666</xdr:rowOff>
    </xdr:from>
    <xdr:to>
      <xdr:col>45</xdr:col>
      <xdr:colOff>177800</xdr:colOff>
      <xdr:row>78</xdr:row>
      <xdr:rowOff>133765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89766"/>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133765</xdr:rowOff>
    </xdr:from>
    <xdr:to>
      <xdr:col>41</xdr:col>
      <xdr:colOff>50800</xdr:colOff>
      <xdr:row>78</xdr:row>
      <xdr:rowOff>135553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06865"/>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646</xdr:rowOff>
    </xdr:from>
    <xdr:to>
      <xdr:col>55</xdr:col>
      <xdr:colOff>50800</xdr:colOff>
      <xdr:row>78</xdr:row>
      <xdr:rowOff>102246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36737</xdr:rowOff>
    </xdr:from>
    <xdr:to>
      <xdr:col>50</xdr:col>
      <xdr:colOff>165100</xdr:colOff>
      <xdr:row>78</xdr:row>
      <xdr:rowOff>138337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129464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65866</xdr:rowOff>
    </xdr:from>
    <xdr:to>
      <xdr:col>46</xdr:col>
      <xdr:colOff>38100</xdr:colOff>
      <xdr:row>78</xdr:row>
      <xdr:rowOff>167466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158593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82965</xdr:rowOff>
    </xdr:from>
    <xdr:to>
      <xdr:col>41</xdr:col>
      <xdr:colOff>101600</xdr:colOff>
      <xdr:row>79</xdr:row>
      <xdr:rowOff>13115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4242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84753</xdr:rowOff>
    </xdr:from>
    <xdr:to>
      <xdr:col>36</xdr:col>
      <xdr:colOff>165100</xdr:colOff>
      <xdr:row>79</xdr:row>
      <xdr:rowOff>14903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6030</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55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62598</xdr:rowOff>
    </xdr:from>
    <xdr:to>
      <xdr:col>54</xdr:col>
      <xdr:colOff>189865</xdr:colOff>
      <xdr:row>98</xdr:row>
      <xdr:rowOff>168649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6007448"/>
          <a:ext cx="1270" cy="96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1026</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168649</xdr:rowOff>
    </xdr:from>
    <xdr:to>
      <xdr:col>55</xdr:col>
      <xdr:colOff>88900</xdr:colOff>
      <xdr:row>98</xdr:row>
      <xdr:rowOff>168649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7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9275</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78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62598</xdr:rowOff>
    </xdr:from>
    <xdr:to>
      <xdr:col>55</xdr:col>
      <xdr:colOff>88900</xdr:colOff>
      <xdr:row>93</xdr:row>
      <xdr:rowOff>62598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00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15198</xdr:rowOff>
    </xdr:from>
    <xdr:to>
      <xdr:col>55</xdr:col>
      <xdr:colOff>0</xdr:colOff>
      <xdr:row>97</xdr:row>
      <xdr:rowOff>76729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45848"/>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43770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65343</xdr:rowOff>
    </xdr:from>
    <xdr:to>
      <xdr:col>55</xdr:col>
      <xdr:colOff>50800</xdr:colOff>
      <xdr:row>97</xdr:row>
      <xdr:rowOff>166943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9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131714</xdr:rowOff>
    </xdr:from>
    <xdr:to>
      <xdr:col>50</xdr:col>
      <xdr:colOff>114300</xdr:colOff>
      <xdr:row>97</xdr:row>
      <xdr:rowOff>76729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733664"/>
          <a:ext cx="889000" cy="97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36813</xdr:rowOff>
    </xdr:from>
    <xdr:to>
      <xdr:col>50</xdr:col>
      <xdr:colOff>165100</xdr:colOff>
      <xdr:row>97</xdr:row>
      <xdr:rowOff>138413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129540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131714</xdr:rowOff>
    </xdr:from>
    <xdr:to>
      <xdr:col>45</xdr:col>
      <xdr:colOff>177800</xdr:colOff>
      <xdr:row>95</xdr:row>
      <xdr:rowOff>152540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733664"/>
          <a:ext cx="889000" cy="7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67187</xdr:rowOff>
    </xdr:from>
    <xdr:to>
      <xdr:col>46</xdr:col>
      <xdr:colOff>38100</xdr:colOff>
      <xdr:row>97</xdr:row>
      <xdr:rowOff>168787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159914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9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152540</xdr:rowOff>
    </xdr:from>
    <xdr:to>
      <xdr:col>41</xdr:col>
      <xdr:colOff>50800</xdr:colOff>
      <xdr:row>96</xdr:row>
      <xdr:rowOff>82310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40290"/>
          <a:ext cx="889000" cy="10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158032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135848</xdr:rowOff>
    </xdr:from>
    <xdr:to>
      <xdr:col>55</xdr:col>
      <xdr:colOff>50800</xdr:colOff>
      <xdr:row>97</xdr:row>
      <xdr:rowOff>65998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158725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25929</xdr:rowOff>
    </xdr:from>
    <xdr:to>
      <xdr:col>50</xdr:col>
      <xdr:colOff>165100</xdr:colOff>
      <xdr:row>97</xdr:row>
      <xdr:rowOff>127529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144056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4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80914</xdr:rowOff>
    </xdr:from>
    <xdr:to>
      <xdr:col>46</xdr:col>
      <xdr:colOff>38100</xdr:colOff>
      <xdr:row>92</xdr:row>
      <xdr:rowOff>11064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6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27591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54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101740</xdr:rowOff>
    </xdr:from>
    <xdr:to>
      <xdr:col>41</xdr:col>
      <xdr:colOff>101600</xdr:colOff>
      <xdr:row>96</xdr:row>
      <xdr:rowOff>31890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3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48417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16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31510</xdr:rowOff>
    </xdr:from>
    <xdr:to>
      <xdr:col>36</xdr:col>
      <xdr:colOff>165100</xdr:colOff>
      <xdr:row>96</xdr:row>
      <xdr:rowOff>133110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149637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2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120525</xdr:rowOff>
    </xdr:from>
    <xdr:to>
      <xdr:col>85</xdr:col>
      <xdr:colOff>127000</xdr:colOff>
      <xdr:row>38</xdr:row>
      <xdr:rowOff>137332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35625"/>
          <a:ext cx="8382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120525</xdr:rowOff>
    </xdr:from>
    <xdr:to>
      <xdr:col>81</xdr:col>
      <xdr:colOff>50800</xdr:colOff>
      <xdr:row>38</xdr:row>
      <xdr:rowOff>132961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5625"/>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124475</xdr:rowOff>
    </xdr:from>
    <xdr:to>
      <xdr:col>76</xdr:col>
      <xdr:colOff>114300</xdr:colOff>
      <xdr:row>38</xdr:row>
      <xdr:rowOff>132961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39575"/>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27649</xdr:rowOff>
    </xdr:from>
    <xdr:to>
      <xdr:col>71</xdr:col>
      <xdr:colOff>177800</xdr:colOff>
      <xdr:row>38</xdr:row>
      <xdr:rowOff>124475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42749"/>
          <a:ext cx="889000" cy="9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86532</xdr:rowOff>
    </xdr:from>
    <xdr:to>
      <xdr:col>85</xdr:col>
      <xdr:colOff>177800</xdr:colOff>
      <xdr:row>39</xdr:row>
      <xdr:rowOff>16682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1459</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69725</xdr:rowOff>
    </xdr:from>
    <xdr:to>
      <xdr:col>81</xdr:col>
      <xdr:colOff>101600</xdr:colOff>
      <xdr:row>38</xdr:row>
      <xdr:rowOff>171325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162452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82161</xdr:rowOff>
    </xdr:from>
    <xdr:to>
      <xdr:col>76</xdr:col>
      <xdr:colOff>165100</xdr:colOff>
      <xdr:row>39</xdr:row>
      <xdr:rowOff>12311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3438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8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73675</xdr:rowOff>
    </xdr:from>
    <xdr:to>
      <xdr:col>72</xdr:col>
      <xdr:colOff>38100</xdr:colOff>
      <xdr:row>39</xdr:row>
      <xdr:rowOff>3825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166402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148299</xdr:rowOff>
    </xdr:from>
    <xdr:to>
      <xdr:col>67</xdr:col>
      <xdr:colOff>101600</xdr:colOff>
      <xdr:row>38</xdr:row>
      <xdr:rowOff>78449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94976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6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52206</xdr:rowOff>
    </xdr:from>
    <xdr:to>
      <xdr:col>85</xdr:col>
      <xdr:colOff>127000</xdr:colOff>
      <xdr:row>76</xdr:row>
      <xdr:rowOff>70562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82406"/>
          <a:ext cx="8382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70562</xdr:rowOff>
    </xdr:from>
    <xdr:to>
      <xdr:col>81</xdr:col>
      <xdr:colOff>50800</xdr:colOff>
      <xdr:row>76</xdr:row>
      <xdr:rowOff>134497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00762"/>
          <a:ext cx="889000" cy="6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134497</xdr:rowOff>
    </xdr:from>
    <xdr:to>
      <xdr:col>76</xdr:col>
      <xdr:colOff>114300</xdr:colOff>
      <xdr:row>77</xdr:row>
      <xdr:rowOff>37309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64697"/>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37309</xdr:rowOff>
    </xdr:from>
    <xdr:to>
      <xdr:col>71</xdr:col>
      <xdr:colOff>177800</xdr:colOff>
      <xdr:row>77</xdr:row>
      <xdr:rowOff>43309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895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1406</xdr:rowOff>
    </xdr:from>
    <xdr:to>
      <xdr:col>85</xdr:col>
      <xdr:colOff>177800</xdr:colOff>
      <xdr:row>76</xdr:row>
      <xdr:rowOff>103006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24282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8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19762</xdr:rowOff>
    </xdr:from>
    <xdr:to>
      <xdr:col>81</xdr:col>
      <xdr:colOff>101600</xdr:colOff>
      <xdr:row>76</xdr:row>
      <xdr:rowOff>121362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137889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83697</xdr:rowOff>
    </xdr:from>
    <xdr:to>
      <xdr:col>76</xdr:col>
      <xdr:colOff>165100</xdr:colOff>
      <xdr:row>77</xdr:row>
      <xdr:rowOff>13847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0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157959</xdr:rowOff>
    </xdr:from>
    <xdr:to>
      <xdr:col>72</xdr:col>
      <xdr:colOff>38100</xdr:colOff>
      <xdr:row>77</xdr:row>
      <xdr:rowOff>88109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79236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8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163959</xdr:rowOff>
    </xdr:from>
    <xdr:to>
      <xdr:col>67</xdr:col>
      <xdr:colOff>101600</xdr:colOff>
      <xdr:row>77</xdr:row>
      <xdr:rowOff>94109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85236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19746</xdr:rowOff>
    </xdr:from>
    <xdr:to>
      <xdr:col>85</xdr:col>
      <xdr:colOff>127000</xdr:colOff>
      <xdr:row>99</xdr:row>
      <xdr:rowOff>88333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93296"/>
          <a:ext cx="838200" cy="6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88333</xdr:rowOff>
    </xdr:from>
    <xdr:to>
      <xdr:col>81</xdr:col>
      <xdr:colOff>50800</xdr:colOff>
      <xdr:row>99</xdr:row>
      <xdr:rowOff>88379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6188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88379</xdr:rowOff>
    </xdr:from>
    <xdr:to>
      <xdr:col>76</xdr:col>
      <xdr:colOff>114300</xdr:colOff>
      <xdr:row>99</xdr:row>
      <xdr:rowOff>90793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61929"/>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48439</xdr:rowOff>
    </xdr:from>
    <xdr:to>
      <xdr:col>71</xdr:col>
      <xdr:colOff>177800</xdr:colOff>
      <xdr:row>99</xdr:row>
      <xdr:rowOff>90793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7021989"/>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140396</xdr:rowOff>
    </xdr:from>
    <xdr:to>
      <xdr:col>85</xdr:col>
      <xdr:colOff>177800</xdr:colOff>
      <xdr:row>99</xdr:row>
      <xdr:rowOff>70546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37533</xdr:rowOff>
    </xdr:from>
    <xdr:to>
      <xdr:col>81</xdr:col>
      <xdr:colOff>101600</xdr:colOff>
      <xdr:row>99</xdr:row>
      <xdr:rowOff>139133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701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130260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10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37579</xdr:rowOff>
    </xdr:from>
    <xdr:to>
      <xdr:col>76</xdr:col>
      <xdr:colOff>165100</xdr:colOff>
      <xdr:row>99</xdr:row>
      <xdr:rowOff>139179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70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130306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10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39993</xdr:rowOff>
    </xdr:from>
    <xdr:to>
      <xdr:col>72</xdr:col>
      <xdr:colOff>38100</xdr:colOff>
      <xdr:row>99</xdr:row>
      <xdr:rowOff>141593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7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132720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169089</xdr:rowOff>
    </xdr:from>
    <xdr:to>
      <xdr:col>67</xdr:col>
      <xdr:colOff>101600</xdr:colOff>
      <xdr:row>99</xdr:row>
      <xdr:rowOff>99239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90366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43296</xdr:rowOff>
    </xdr:from>
    <xdr:to>
      <xdr:col>116</xdr:col>
      <xdr:colOff>63500</xdr:colOff>
      <xdr:row>38</xdr:row>
      <xdr:rowOff>41108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386946"/>
          <a:ext cx="838200" cy="16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41108</xdr:rowOff>
    </xdr:from>
    <xdr:to>
      <xdr:col>111</xdr:col>
      <xdr:colOff>177800</xdr:colOff>
      <xdr:row>38</xdr:row>
      <xdr:rowOff>62792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556208"/>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50219</xdr:rowOff>
    </xdr:from>
    <xdr:to>
      <xdr:col>107</xdr:col>
      <xdr:colOff>50800</xdr:colOff>
      <xdr:row>38</xdr:row>
      <xdr:rowOff>62792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6531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117754</xdr:rowOff>
    </xdr:from>
    <xdr:to>
      <xdr:col>102</xdr:col>
      <xdr:colOff>114300</xdr:colOff>
      <xdr:row>38</xdr:row>
      <xdr:rowOff>50219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461404"/>
          <a:ext cx="889000" cy="10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163946</xdr:rowOff>
    </xdr:from>
    <xdr:to>
      <xdr:col>116</xdr:col>
      <xdr:colOff>114300</xdr:colOff>
      <xdr:row>37</xdr:row>
      <xdr:rowOff>94096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15373</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18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161758</xdr:rowOff>
    </xdr:from>
    <xdr:to>
      <xdr:col>112</xdr:col>
      <xdr:colOff>38100</xdr:colOff>
      <xdr:row>38</xdr:row>
      <xdr:rowOff>91908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108435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2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11992</xdr:rowOff>
    </xdr:from>
    <xdr:to>
      <xdr:col>107</xdr:col>
      <xdr:colOff>101600</xdr:colOff>
      <xdr:row>38</xdr:row>
      <xdr:rowOff>113592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130119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0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170869</xdr:rowOff>
    </xdr:from>
    <xdr:to>
      <xdr:col>102</xdr:col>
      <xdr:colOff>165100</xdr:colOff>
      <xdr:row>38</xdr:row>
      <xdr:rowOff>101019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117546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8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66954</xdr:rowOff>
    </xdr:from>
    <xdr:to>
      <xdr:col>98</xdr:col>
      <xdr:colOff>38100</xdr:colOff>
      <xdr:row>37</xdr:row>
      <xdr:rowOff>168554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13631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1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75170</xdr:rowOff>
    </xdr:from>
    <xdr:to>
      <xdr:col>116</xdr:col>
      <xdr:colOff>63500</xdr:colOff>
      <xdr:row>59</xdr:row>
      <xdr:rowOff>75921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90720"/>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75921</xdr:rowOff>
    </xdr:from>
    <xdr:to>
      <xdr:col>111</xdr:col>
      <xdr:colOff>177800</xdr:colOff>
      <xdr:row>59</xdr:row>
      <xdr:rowOff>76541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9147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76541</xdr:rowOff>
    </xdr:from>
    <xdr:to>
      <xdr:col>107</xdr:col>
      <xdr:colOff>50800</xdr:colOff>
      <xdr:row>59</xdr:row>
      <xdr:rowOff>77195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19209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77195</xdr:rowOff>
    </xdr:from>
    <xdr:to>
      <xdr:col>102</xdr:col>
      <xdr:colOff>114300</xdr:colOff>
      <xdr:row>59</xdr:row>
      <xdr:rowOff>77815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92745"/>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24370</xdr:rowOff>
    </xdr:from>
    <xdr:to>
      <xdr:col>116</xdr:col>
      <xdr:colOff>114300</xdr:colOff>
      <xdr:row>59</xdr:row>
      <xdr:rowOff>125970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110747</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5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25121</xdr:rowOff>
    </xdr:from>
    <xdr:to>
      <xdr:col>112</xdr:col>
      <xdr:colOff>38100</xdr:colOff>
      <xdr:row>59</xdr:row>
      <xdr:rowOff>126721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117848</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23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25741</xdr:rowOff>
    </xdr:from>
    <xdr:to>
      <xdr:col>107</xdr:col>
      <xdr:colOff>101600</xdr:colOff>
      <xdr:row>59</xdr:row>
      <xdr:rowOff>127341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118468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23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26395</xdr:rowOff>
    </xdr:from>
    <xdr:to>
      <xdr:col>102</xdr:col>
      <xdr:colOff>165100</xdr:colOff>
      <xdr:row>59</xdr:row>
      <xdr:rowOff>127995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119122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234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27015</xdr:rowOff>
    </xdr:from>
    <xdr:to>
      <xdr:col>98</xdr:col>
      <xdr:colOff>38100</xdr:colOff>
      <xdr:row>59</xdr:row>
      <xdr:rowOff>128615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119742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23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136941</xdr:rowOff>
    </xdr:from>
    <xdr:to>
      <xdr:col>116</xdr:col>
      <xdr:colOff>63500</xdr:colOff>
      <xdr:row>76</xdr:row>
      <xdr:rowOff>9444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95691"/>
          <a:ext cx="838200" cy="4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8765</xdr:rowOff>
    </xdr:from>
    <xdr:to>
      <xdr:col>111</xdr:col>
      <xdr:colOff>177800</xdr:colOff>
      <xdr:row>76</xdr:row>
      <xdr:rowOff>9444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38965"/>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8765</xdr:rowOff>
    </xdr:from>
    <xdr:to>
      <xdr:col>107</xdr:col>
      <xdr:colOff>50800</xdr:colOff>
      <xdr:row>76</xdr:row>
      <xdr:rowOff>57953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38965"/>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54874</xdr:rowOff>
    </xdr:from>
    <xdr:to>
      <xdr:col>102</xdr:col>
      <xdr:colOff>114300</xdr:colOff>
      <xdr:row>76</xdr:row>
      <xdr:rowOff>57953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085074"/>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86141</xdr:rowOff>
    </xdr:from>
    <xdr:to>
      <xdr:col>116</xdr:col>
      <xdr:colOff>114300</xdr:colOff>
      <xdr:row>76</xdr:row>
      <xdr:rowOff>16290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44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109018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7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130094</xdr:rowOff>
    </xdr:from>
    <xdr:to>
      <xdr:col>112</xdr:col>
      <xdr:colOff>38100</xdr:colOff>
      <xdr:row>76</xdr:row>
      <xdr:rowOff>60244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76771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129415</xdr:rowOff>
    </xdr:from>
    <xdr:to>
      <xdr:col>107</xdr:col>
      <xdr:colOff>101600</xdr:colOff>
      <xdr:row>76</xdr:row>
      <xdr:rowOff>59565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76092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7153</xdr:rowOff>
    </xdr:from>
    <xdr:to>
      <xdr:col>102</xdr:col>
      <xdr:colOff>165100</xdr:colOff>
      <xdr:row>76</xdr:row>
      <xdr:rowOff>108753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99880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3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4074</xdr:rowOff>
    </xdr:from>
    <xdr:to>
      <xdr:col>98</xdr:col>
      <xdr:colOff>38100</xdr:colOff>
      <xdr:row>76</xdr:row>
      <xdr:rowOff>105674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96801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人口減少や町の面積が広大なため、全体的に類似団体と比較して住民一人当たりのコストが高い傾向にある。</a:t>
          </a:r>
        </a:p>
        <a:p>
          <a:r>
            <a:rPr kumimoji="1" lang="ja-JP" altLang="en-US" sz="1300">
              <a:latin typeface="ＭＳ Ｐゴシック" panose="020B0600070205080204" pitchFamily="50" charset="-128"/>
              <a:ea typeface="ＭＳ Ｐゴシック" panose="020B0600070205080204" pitchFamily="50" charset="-128"/>
            </a:rPr>
            <a:t>　当町と類似団体を比較して特に高いのは、維持補修費、補助費等、投資及び出資金、普通建設事業費となっている。</a:t>
          </a:r>
        </a:p>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41,277</a:t>
          </a:r>
          <a:r>
            <a:rPr kumimoji="1" lang="ja-JP" altLang="en-US" sz="1300">
              <a:latin typeface="ＭＳ Ｐゴシック" panose="020B0600070205080204" pitchFamily="50" charset="-128"/>
              <a:ea typeface="ＭＳ Ｐゴシック" panose="020B0600070205080204" pitchFamily="50" charset="-128"/>
            </a:rPr>
            <a:t>円となっており、前年度からほぼ横ばいである。これは、冬期間の除雪や道路維持、公園維持等の大部分を直営で行っていることと施設の老朽化のため維持補修経費が増加傾向にあることが要因である。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186,868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19,279</a:t>
          </a:r>
          <a:r>
            <a:rPr kumimoji="1" lang="ja-JP" altLang="en-US" sz="1300">
              <a:latin typeface="ＭＳ Ｐゴシック" panose="020B0600070205080204" pitchFamily="50" charset="-128"/>
              <a:ea typeface="ＭＳ Ｐゴシック" panose="020B0600070205080204" pitchFamily="50" charset="-128"/>
            </a:rPr>
            <a:t>円増加している。令和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年度は物価高騰対策事業や民間保育施設、障がい者福祉施設への運営費などの補助が増加したことが要因である。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12,202</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5,183</a:t>
          </a:r>
          <a:r>
            <a:rPr kumimoji="1" lang="ja-JP" altLang="en-US" sz="1300">
              <a:latin typeface="ＭＳ Ｐゴシック" panose="020B0600070205080204" pitchFamily="50" charset="-128"/>
              <a:ea typeface="ＭＳ Ｐゴシック" panose="020B0600070205080204" pitchFamily="50" charset="-128"/>
            </a:rPr>
            <a:t>円増加している。病院の長寿命化事業等により出資金が増加したことが要因となっている。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166,161</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30,601</a:t>
          </a:r>
          <a:r>
            <a:rPr kumimoji="1" lang="ja-JP" altLang="en-US" sz="1300">
              <a:latin typeface="ＭＳ Ｐゴシック" panose="020B0600070205080204" pitchFamily="50" charset="-128"/>
              <a:ea typeface="ＭＳ Ｐゴシック" panose="020B0600070205080204" pitchFamily="50" charset="-128"/>
            </a:rPr>
            <a:t>円増加している。消防費や農業費の投資的事業の増加が要因となっている。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6,884
6,850
374.22
6,848,417
6,648,819
182,058
3,853,268
4,588,188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120215</xdr:rowOff>
    </xdr:from>
    <xdr:to>
      <xdr:col>24</xdr:col>
      <xdr:colOff>63500</xdr:colOff>
      <xdr:row>35</xdr:row>
      <xdr:rowOff>28666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49515"/>
          <a:ext cx="838200" cy="7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25400</xdr:rowOff>
    </xdr:from>
    <xdr:to>
      <xdr:col>19</xdr:col>
      <xdr:colOff>177800</xdr:colOff>
      <xdr:row>35</xdr:row>
      <xdr:rowOff>28666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261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12228</xdr:rowOff>
    </xdr:from>
    <xdr:to>
      <xdr:col>15</xdr:col>
      <xdr:colOff>50800</xdr:colOff>
      <xdr:row>35</xdr:row>
      <xdr:rowOff>25400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12978"/>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12228</xdr:rowOff>
    </xdr:from>
    <xdr:to>
      <xdr:col>10</xdr:col>
      <xdr:colOff>114300</xdr:colOff>
      <xdr:row>35</xdr:row>
      <xdr:rowOff>15058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12978"/>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69415</xdr:rowOff>
    </xdr:from>
    <xdr:to>
      <xdr:col>24</xdr:col>
      <xdr:colOff>114300</xdr:colOff>
      <xdr:row>34</xdr:row>
      <xdr:rowOff>171015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92292</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149316</xdr:rowOff>
    </xdr:from>
    <xdr:to>
      <xdr:col>20</xdr:col>
      <xdr:colOff>38100</xdr:colOff>
      <xdr:row>35</xdr:row>
      <xdr:rowOff>79466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95993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5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146050</xdr:rowOff>
    </xdr:from>
    <xdr:to>
      <xdr:col>15</xdr:col>
      <xdr:colOff>101600</xdr:colOff>
      <xdr:row>35</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132878</xdr:rowOff>
    </xdr:from>
    <xdr:to>
      <xdr:col>10</xdr:col>
      <xdr:colOff>165100</xdr:colOff>
      <xdr:row>35</xdr:row>
      <xdr:rowOff>63028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79555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135708</xdr:rowOff>
    </xdr:from>
    <xdr:to>
      <xdr:col>6</xdr:col>
      <xdr:colOff>38100</xdr:colOff>
      <xdr:row>35</xdr:row>
      <xdr:rowOff>65858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82385</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98077</xdr:rowOff>
    </xdr:from>
    <xdr:to>
      <xdr:col>24</xdr:col>
      <xdr:colOff>63500</xdr:colOff>
      <xdr:row>58</xdr:row>
      <xdr:rowOff>137802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2177"/>
          <a:ext cx="8382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57050</xdr:rowOff>
    </xdr:from>
    <xdr:to>
      <xdr:col>19</xdr:col>
      <xdr:colOff>177800</xdr:colOff>
      <xdr:row>58</xdr:row>
      <xdr:rowOff>137802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29700"/>
          <a:ext cx="889000" cy="25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57050</xdr:rowOff>
    </xdr:from>
    <xdr:to>
      <xdr:col>15</xdr:col>
      <xdr:colOff>50800</xdr:colOff>
      <xdr:row>58</xdr:row>
      <xdr:rowOff>120245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29700"/>
          <a:ext cx="889000" cy="2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119750</xdr:rowOff>
    </xdr:from>
    <xdr:to>
      <xdr:col>10</xdr:col>
      <xdr:colOff>114300</xdr:colOff>
      <xdr:row>58</xdr:row>
      <xdr:rowOff>120245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6385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47277</xdr:rowOff>
    </xdr:from>
    <xdr:to>
      <xdr:col>24</xdr:col>
      <xdr:colOff>114300</xdr:colOff>
      <xdr:row>58</xdr:row>
      <xdr:rowOff>148877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87002</xdr:rowOff>
    </xdr:from>
    <xdr:to>
      <xdr:col>20</xdr:col>
      <xdr:colOff>38100</xdr:colOff>
      <xdr:row>59</xdr:row>
      <xdr:rowOff>17152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8279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6250</xdr:rowOff>
    </xdr:from>
    <xdr:to>
      <xdr:col>15</xdr:col>
      <xdr:colOff>101600</xdr:colOff>
      <xdr:row>57</xdr:row>
      <xdr:rowOff>107850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124377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69445</xdr:rowOff>
    </xdr:from>
    <xdr:to>
      <xdr:col>10</xdr:col>
      <xdr:colOff>165100</xdr:colOff>
      <xdr:row>58</xdr:row>
      <xdr:rowOff>171045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162172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68950</xdr:rowOff>
    </xdr:from>
    <xdr:to>
      <xdr:col>6</xdr:col>
      <xdr:colOff>38100</xdr:colOff>
      <xdr:row>58</xdr:row>
      <xdr:rowOff>170550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161677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0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39352</xdr:rowOff>
    </xdr:from>
    <xdr:to>
      <xdr:col>24</xdr:col>
      <xdr:colOff>63500</xdr:colOff>
      <xdr:row>75</xdr:row>
      <xdr:rowOff>47750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98102"/>
          <a:ext cx="8382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39352</xdr:rowOff>
    </xdr:from>
    <xdr:to>
      <xdr:col>19</xdr:col>
      <xdr:colOff>177800</xdr:colOff>
      <xdr:row>76</xdr:row>
      <xdr:rowOff>45913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8102"/>
          <a:ext cx="889000" cy="17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14207</xdr:rowOff>
    </xdr:from>
    <xdr:to>
      <xdr:col>15</xdr:col>
      <xdr:colOff>50800</xdr:colOff>
      <xdr:row>76</xdr:row>
      <xdr:rowOff>45913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44407"/>
          <a:ext cx="8890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14207</xdr:rowOff>
    </xdr:from>
    <xdr:to>
      <xdr:col>10</xdr:col>
      <xdr:colOff>114300</xdr:colOff>
      <xdr:row>76</xdr:row>
      <xdr:rowOff>164046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44407"/>
          <a:ext cx="889000" cy="14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168400</xdr:rowOff>
    </xdr:from>
    <xdr:to>
      <xdr:col>24</xdr:col>
      <xdr:colOff>114300</xdr:colOff>
      <xdr:row>75</xdr:row>
      <xdr:rowOff>98550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19827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0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160002</xdr:rowOff>
    </xdr:from>
    <xdr:to>
      <xdr:col>20</xdr:col>
      <xdr:colOff>38100</xdr:colOff>
      <xdr:row>75</xdr:row>
      <xdr:rowOff>90152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106679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166563</xdr:rowOff>
    </xdr:from>
    <xdr:to>
      <xdr:col>15</xdr:col>
      <xdr:colOff>101600</xdr:colOff>
      <xdr:row>76</xdr:row>
      <xdr:rowOff>96713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87840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1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134856</xdr:rowOff>
    </xdr:from>
    <xdr:to>
      <xdr:col>10</xdr:col>
      <xdr:colOff>165100</xdr:colOff>
      <xdr:row>76</xdr:row>
      <xdr:rowOff>65007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93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81533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6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34523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138252</xdr:rowOff>
    </xdr:from>
    <xdr:to>
      <xdr:col>24</xdr:col>
      <xdr:colOff>63500</xdr:colOff>
      <xdr:row>94</xdr:row>
      <xdr:rowOff>11440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83102"/>
          <a:ext cx="838200" cy="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11440</xdr:rowOff>
    </xdr:from>
    <xdr:to>
      <xdr:col>19</xdr:col>
      <xdr:colOff>177800</xdr:colOff>
      <xdr:row>94</xdr:row>
      <xdr:rowOff>72811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27740"/>
          <a:ext cx="889000" cy="6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72811</xdr:rowOff>
    </xdr:from>
    <xdr:to>
      <xdr:col>15</xdr:col>
      <xdr:colOff>50800</xdr:colOff>
      <xdr:row>94</xdr:row>
      <xdr:rowOff>138435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89111"/>
          <a:ext cx="889000" cy="6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138435</xdr:rowOff>
    </xdr:from>
    <xdr:to>
      <xdr:col>10</xdr:col>
      <xdr:colOff>114300</xdr:colOff>
      <xdr:row>95</xdr:row>
      <xdr:rowOff>44411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54735"/>
          <a:ext cx="889000" cy="7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87452</xdr:rowOff>
    </xdr:from>
    <xdr:to>
      <xdr:col>24</xdr:col>
      <xdr:colOff>114300</xdr:colOff>
      <xdr:row>94</xdr:row>
      <xdr:rowOff>17602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110329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8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132090</xdr:rowOff>
    </xdr:from>
    <xdr:to>
      <xdr:col>20</xdr:col>
      <xdr:colOff>38100</xdr:colOff>
      <xdr:row>94</xdr:row>
      <xdr:rowOff>62240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78767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85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22011</xdr:rowOff>
    </xdr:from>
    <xdr:to>
      <xdr:col>15</xdr:col>
      <xdr:colOff>101600</xdr:colOff>
      <xdr:row>94</xdr:row>
      <xdr:rowOff>123611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140138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91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87635</xdr:rowOff>
    </xdr:from>
    <xdr:to>
      <xdr:col>10</xdr:col>
      <xdr:colOff>165100</xdr:colOff>
      <xdr:row>95</xdr:row>
      <xdr:rowOff>17785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34312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97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165061</xdr:rowOff>
    </xdr:from>
    <xdr:to>
      <xdr:col>6</xdr:col>
      <xdr:colOff>38100</xdr:colOff>
      <xdr:row>95</xdr:row>
      <xdr:rowOff>95211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111738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38202</xdr:rowOff>
    </xdr:from>
    <xdr:to>
      <xdr:col>55</xdr:col>
      <xdr:colOff>0</xdr:colOff>
      <xdr:row>36</xdr:row>
      <xdr:rowOff>24028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038952"/>
          <a:ext cx="838200" cy="1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38202</xdr:rowOff>
    </xdr:from>
    <xdr:to>
      <xdr:col>50</xdr:col>
      <xdr:colOff>114300</xdr:colOff>
      <xdr:row>36</xdr:row>
      <xdr:rowOff>60604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038952"/>
          <a:ext cx="889000" cy="19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84836</xdr:rowOff>
    </xdr:from>
    <xdr:to>
      <xdr:col>45</xdr:col>
      <xdr:colOff>177800</xdr:colOff>
      <xdr:row>36</xdr:row>
      <xdr:rowOff>60604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085586"/>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64719</xdr:rowOff>
    </xdr:from>
    <xdr:to>
      <xdr:col>41</xdr:col>
      <xdr:colOff>50800</xdr:colOff>
      <xdr:row>35</xdr:row>
      <xdr:rowOff>84836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6546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167555</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158852</xdr:rowOff>
    </xdr:from>
    <xdr:to>
      <xdr:col>50</xdr:col>
      <xdr:colOff>165100</xdr:colOff>
      <xdr:row>35</xdr:row>
      <xdr:rowOff>89002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9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105529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7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9804</xdr:rowOff>
    </xdr:from>
    <xdr:to>
      <xdr:col>46</xdr:col>
      <xdr:colOff>38100</xdr:colOff>
      <xdr:row>36</xdr:row>
      <xdr:rowOff>111404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127931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5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34036</xdr:rowOff>
    </xdr:from>
    <xdr:to>
      <xdr:col>41</xdr:col>
      <xdr:colOff>101600</xdr:colOff>
      <xdr:row>35</xdr:row>
      <xdr:rowOff>135636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152163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13919</xdr:rowOff>
    </xdr:from>
    <xdr:to>
      <xdr:col>36</xdr:col>
      <xdr:colOff>165100</xdr:colOff>
      <xdr:row>35</xdr:row>
      <xdr:rowOff>115519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132046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7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7588</xdr:rowOff>
    </xdr:from>
    <xdr:to>
      <xdr:col>55</xdr:col>
      <xdr:colOff>0</xdr:colOff>
      <xdr:row>57</xdr:row>
      <xdr:rowOff>85655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80238"/>
          <a:ext cx="8382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85655</xdr:rowOff>
    </xdr:from>
    <xdr:to>
      <xdr:col>50</xdr:col>
      <xdr:colOff>114300</xdr:colOff>
      <xdr:row>57</xdr:row>
      <xdr:rowOff>125340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58305"/>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125340</xdr:rowOff>
    </xdr:from>
    <xdr:to>
      <xdr:col>45</xdr:col>
      <xdr:colOff>177800</xdr:colOff>
      <xdr:row>57</xdr:row>
      <xdr:rowOff>161863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97990"/>
          <a:ext cx="889000" cy="3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137757</xdr:rowOff>
    </xdr:from>
    <xdr:to>
      <xdr:col>41</xdr:col>
      <xdr:colOff>50800</xdr:colOff>
      <xdr:row>57</xdr:row>
      <xdr:rowOff>161863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10407"/>
          <a:ext cx="8890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128238</xdr:rowOff>
    </xdr:from>
    <xdr:to>
      <xdr:col>55</xdr:col>
      <xdr:colOff>50800</xdr:colOff>
      <xdr:row>57</xdr:row>
      <xdr:rowOff>58388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151115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34855</xdr:rowOff>
    </xdr:from>
    <xdr:to>
      <xdr:col>50</xdr:col>
      <xdr:colOff>165100</xdr:colOff>
      <xdr:row>57</xdr:row>
      <xdr:rowOff>136455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152982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74540</xdr:rowOff>
    </xdr:from>
    <xdr:to>
      <xdr:col>46</xdr:col>
      <xdr:colOff>38100</xdr:colOff>
      <xdr:row>58</xdr:row>
      <xdr:rowOff>4690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21217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111063</xdr:rowOff>
    </xdr:from>
    <xdr:to>
      <xdr:col>41</xdr:col>
      <xdr:colOff>101600</xdr:colOff>
      <xdr:row>58</xdr:row>
      <xdr:rowOff>41213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57740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86957</xdr:rowOff>
    </xdr:from>
    <xdr:to>
      <xdr:col>36</xdr:col>
      <xdr:colOff>165100</xdr:colOff>
      <xdr:row>58</xdr:row>
      <xdr:rowOff>17107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33634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52865</xdr:rowOff>
    </xdr:from>
    <xdr:to>
      <xdr:col>55</xdr:col>
      <xdr:colOff>0</xdr:colOff>
      <xdr:row>77</xdr:row>
      <xdr:rowOff>30832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83065"/>
          <a:ext cx="838200" cy="1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30832</xdr:rowOff>
    </xdr:from>
    <xdr:to>
      <xdr:col>50</xdr:col>
      <xdr:colOff>114300</xdr:colOff>
      <xdr:row>77</xdr:row>
      <xdr:rowOff>36590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32482"/>
          <a:ext cx="8890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36590</xdr:rowOff>
    </xdr:from>
    <xdr:to>
      <xdr:col>45</xdr:col>
      <xdr:colOff>177800</xdr:colOff>
      <xdr:row>78</xdr:row>
      <xdr:rowOff>18520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38240"/>
          <a:ext cx="889000" cy="15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18520</xdr:rowOff>
    </xdr:from>
    <xdr:to>
      <xdr:col>41</xdr:col>
      <xdr:colOff>50800</xdr:colOff>
      <xdr:row>78</xdr:row>
      <xdr:rowOff>88743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91620"/>
          <a:ext cx="889000" cy="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2065</xdr:rowOff>
    </xdr:from>
    <xdr:to>
      <xdr:col>55</xdr:col>
      <xdr:colOff>50800</xdr:colOff>
      <xdr:row>76</xdr:row>
      <xdr:rowOff>103665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24942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151482</xdr:rowOff>
    </xdr:from>
    <xdr:to>
      <xdr:col>50</xdr:col>
      <xdr:colOff>165100</xdr:colOff>
      <xdr:row>77</xdr:row>
      <xdr:rowOff>81632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98159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157240</xdr:rowOff>
    </xdr:from>
    <xdr:to>
      <xdr:col>46</xdr:col>
      <xdr:colOff>38100</xdr:colOff>
      <xdr:row>77</xdr:row>
      <xdr:rowOff>87390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103918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6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139170</xdr:rowOff>
    </xdr:from>
    <xdr:to>
      <xdr:col>41</xdr:col>
      <xdr:colOff>101600</xdr:colOff>
      <xdr:row>78</xdr:row>
      <xdr:rowOff>69320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85847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37943</xdr:rowOff>
    </xdr:from>
    <xdr:to>
      <xdr:col>36</xdr:col>
      <xdr:colOff>165100</xdr:colOff>
      <xdr:row>78</xdr:row>
      <xdr:rowOff>139543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130670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136971</xdr:rowOff>
    </xdr:from>
    <xdr:to>
      <xdr:col>55</xdr:col>
      <xdr:colOff>0</xdr:colOff>
      <xdr:row>96</xdr:row>
      <xdr:rowOff>155085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96171"/>
          <a:ext cx="8382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136971</xdr:rowOff>
    </xdr:from>
    <xdr:to>
      <xdr:col>50</xdr:col>
      <xdr:colOff>114300</xdr:colOff>
      <xdr:row>96</xdr:row>
      <xdr:rowOff>145681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96171"/>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145681</xdr:rowOff>
    </xdr:from>
    <xdr:to>
      <xdr:col>45</xdr:col>
      <xdr:colOff>177800</xdr:colOff>
      <xdr:row>97</xdr:row>
      <xdr:rowOff>41768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04881"/>
          <a:ext cx="889000" cy="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72716</xdr:rowOff>
    </xdr:from>
    <xdr:to>
      <xdr:col>41</xdr:col>
      <xdr:colOff>50800</xdr:colOff>
      <xdr:row>97</xdr:row>
      <xdr:rowOff>41768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31916"/>
          <a:ext cx="889000" cy="1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104285</xdr:rowOff>
    </xdr:from>
    <xdr:to>
      <xdr:col>55</xdr:col>
      <xdr:colOff>50800</xdr:colOff>
      <xdr:row>97</xdr:row>
      <xdr:rowOff>34435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127162</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86171</xdr:rowOff>
    </xdr:from>
    <xdr:to>
      <xdr:col>50</xdr:col>
      <xdr:colOff>165100</xdr:colOff>
      <xdr:row>97</xdr:row>
      <xdr:rowOff>16321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32848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32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94881</xdr:rowOff>
    </xdr:from>
    <xdr:to>
      <xdr:col>46</xdr:col>
      <xdr:colOff>38100</xdr:colOff>
      <xdr:row>97</xdr:row>
      <xdr:rowOff>25031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41558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2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162418</xdr:rowOff>
    </xdr:from>
    <xdr:to>
      <xdr:col>41</xdr:col>
      <xdr:colOff>101600</xdr:colOff>
      <xdr:row>97</xdr:row>
      <xdr:rowOff>92568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109095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9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21916</xdr:rowOff>
    </xdr:from>
    <xdr:to>
      <xdr:col>36</xdr:col>
      <xdr:colOff>165100</xdr:colOff>
      <xdr:row>96</xdr:row>
      <xdr:rowOff>123516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140043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25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154170</xdr:rowOff>
    </xdr:from>
    <xdr:to>
      <xdr:col>85</xdr:col>
      <xdr:colOff>127000</xdr:colOff>
      <xdr:row>37</xdr:row>
      <xdr:rowOff>115286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83470"/>
          <a:ext cx="838200" cy="47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75875</xdr:rowOff>
    </xdr:from>
    <xdr:to>
      <xdr:col>81</xdr:col>
      <xdr:colOff>50800</xdr:colOff>
      <xdr:row>37</xdr:row>
      <xdr:rowOff>115286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19525"/>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72789</xdr:rowOff>
    </xdr:from>
    <xdr:to>
      <xdr:col>76</xdr:col>
      <xdr:colOff>114300</xdr:colOff>
      <xdr:row>37</xdr:row>
      <xdr:rowOff>75875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1643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72789</xdr:rowOff>
    </xdr:from>
    <xdr:to>
      <xdr:col>71</xdr:col>
      <xdr:colOff>177800</xdr:colOff>
      <xdr:row>38</xdr:row>
      <xdr:rowOff>5077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16439"/>
          <a:ext cx="8890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103370</xdr:rowOff>
    </xdr:from>
    <xdr:to>
      <xdr:col>85</xdr:col>
      <xdr:colOff>177800</xdr:colOff>
      <xdr:row>35</xdr:row>
      <xdr:rowOff>33520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126247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64486</xdr:rowOff>
    </xdr:from>
    <xdr:to>
      <xdr:col>81</xdr:col>
      <xdr:colOff>101600</xdr:colOff>
      <xdr:row>37</xdr:row>
      <xdr:rowOff>166086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0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157212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25075</xdr:rowOff>
    </xdr:from>
    <xdr:to>
      <xdr:col>76</xdr:col>
      <xdr:colOff>165100</xdr:colOff>
      <xdr:row>37</xdr:row>
      <xdr:rowOff>126675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117802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21989</xdr:rowOff>
    </xdr:from>
    <xdr:to>
      <xdr:col>72</xdr:col>
      <xdr:colOff>38100</xdr:colOff>
      <xdr:row>37</xdr:row>
      <xdr:rowOff>123589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114716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125728</xdr:rowOff>
    </xdr:from>
    <xdr:to>
      <xdr:col>67</xdr:col>
      <xdr:colOff>101600</xdr:colOff>
      <xdr:row>38</xdr:row>
      <xdr:rowOff>55877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9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47004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6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104196</xdr:rowOff>
    </xdr:from>
    <xdr:to>
      <xdr:col>85</xdr:col>
      <xdr:colOff>127000</xdr:colOff>
      <xdr:row>57</xdr:row>
      <xdr:rowOff>113644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76846"/>
          <a:ext cx="8382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76057</xdr:rowOff>
    </xdr:from>
    <xdr:to>
      <xdr:col>81</xdr:col>
      <xdr:colOff>50800</xdr:colOff>
      <xdr:row>57</xdr:row>
      <xdr:rowOff>104196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48707"/>
          <a:ext cx="889000" cy="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76057</xdr:rowOff>
    </xdr:from>
    <xdr:to>
      <xdr:col>76</xdr:col>
      <xdr:colOff>114300</xdr:colOff>
      <xdr:row>57</xdr:row>
      <xdr:rowOff>114993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48707"/>
          <a:ext cx="889000" cy="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114993</xdr:rowOff>
    </xdr:from>
    <xdr:to>
      <xdr:col>71</xdr:col>
      <xdr:colOff>177800</xdr:colOff>
      <xdr:row>57</xdr:row>
      <xdr:rowOff>150003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87643"/>
          <a:ext cx="889000" cy="3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62844</xdr:rowOff>
    </xdr:from>
    <xdr:to>
      <xdr:col>85</xdr:col>
      <xdr:colOff>177800</xdr:colOff>
      <xdr:row>57</xdr:row>
      <xdr:rowOff>164444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3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53396</xdr:rowOff>
    </xdr:from>
    <xdr:to>
      <xdr:col>81</xdr:col>
      <xdr:colOff>101600</xdr:colOff>
      <xdr:row>57</xdr:row>
      <xdr:rowOff>154996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6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25257</xdr:rowOff>
    </xdr:from>
    <xdr:to>
      <xdr:col>76</xdr:col>
      <xdr:colOff>165100</xdr:colOff>
      <xdr:row>57</xdr:row>
      <xdr:rowOff>126857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143384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64193</xdr:rowOff>
    </xdr:from>
    <xdr:to>
      <xdr:col>72</xdr:col>
      <xdr:colOff>38100</xdr:colOff>
      <xdr:row>57</xdr:row>
      <xdr:rowOff>165793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10870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99203</xdr:rowOff>
    </xdr:from>
    <xdr:to>
      <xdr:col>67</xdr:col>
      <xdr:colOff>101600</xdr:colOff>
      <xdr:row>58</xdr:row>
      <xdr:rowOff>29353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7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45880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120524</xdr:rowOff>
    </xdr:from>
    <xdr:to>
      <xdr:col>85</xdr:col>
      <xdr:colOff>127000</xdr:colOff>
      <xdr:row>78</xdr:row>
      <xdr:rowOff>137331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93624"/>
          <a:ext cx="8382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120524</xdr:rowOff>
    </xdr:from>
    <xdr:to>
      <xdr:col>81</xdr:col>
      <xdr:colOff>50800</xdr:colOff>
      <xdr:row>78</xdr:row>
      <xdr:rowOff>132961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93624"/>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124475</xdr:rowOff>
    </xdr:from>
    <xdr:to>
      <xdr:col>76</xdr:col>
      <xdr:colOff>114300</xdr:colOff>
      <xdr:row>78</xdr:row>
      <xdr:rowOff>132961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97575"/>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27649</xdr:rowOff>
    </xdr:from>
    <xdr:to>
      <xdr:col>71</xdr:col>
      <xdr:colOff>177800</xdr:colOff>
      <xdr:row>78</xdr:row>
      <xdr:rowOff>124475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00749"/>
          <a:ext cx="889000" cy="9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86531</xdr:rowOff>
    </xdr:from>
    <xdr:to>
      <xdr:col>85</xdr:col>
      <xdr:colOff>177800</xdr:colOff>
      <xdr:row>79</xdr:row>
      <xdr:rowOff>16681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1458</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69724</xdr:rowOff>
    </xdr:from>
    <xdr:to>
      <xdr:col>81</xdr:col>
      <xdr:colOff>101600</xdr:colOff>
      <xdr:row>78</xdr:row>
      <xdr:rowOff>171324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162451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82161</xdr:rowOff>
    </xdr:from>
    <xdr:to>
      <xdr:col>76</xdr:col>
      <xdr:colOff>165100</xdr:colOff>
      <xdr:row>79</xdr:row>
      <xdr:rowOff>12311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3438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54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73675</xdr:rowOff>
    </xdr:from>
    <xdr:to>
      <xdr:col>72</xdr:col>
      <xdr:colOff>38100</xdr:colOff>
      <xdr:row>79</xdr:row>
      <xdr:rowOff>3825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166402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148299</xdr:rowOff>
    </xdr:from>
    <xdr:to>
      <xdr:col>67</xdr:col>
      <xdr:colOff>101600</xdr:colOff>
      <xdr:row>78</xdr:row>
      <xdr:rowOff>78449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94976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1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52206</xdr:rowOff>
    </xdr:from>
    <xdr:to>
      <xdr:col>85</xdr:col>
      <xdr:colOff>127000</xdr:colOff>
      <xdr:row>96</xdr:row>
      <xdr:rowOff>70562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11406"/>
          <a:ext cx="8382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70562</xdr:rowOff>
    </xdr:from>
    <xdr:to>
      <xdr:col>81</xdr:col>
      <xdr:colOff>50800</xdr:colOff>
      <xdr:row>96</xdr:row>
      <xdr:rowOff>134497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29762"/>
          <a:ext cx="889000" cy="6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134497</xdr:rowOff>
    </xdr:from>
    <xdr:to>
      <xdr:col>76</xdr:col>
      <xdr:colOff>114300</xdr:colOff>
      <xdr:row>97</xdr:row>
      <xdr:rowOff>37309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93697"/>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37309</xdr:rowOff>
    </xdr:from>
    <xdr:to>
      <xdr:col>71</xdr:col>
      <xdr:colOff>177800</xdr:colOff>
      <xdr:row>97</xdr:row>
      <xdr:rowOff>43309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6795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1406</xdr:rowOff>
    </xdr:from>
    <xdr:to>
      <xdr:col>85</xdr:col>
      <xdr:colOff>177800</xdr:colOff>
      <xdr:row>96</xdr:row>
      <xdr:rowOff>103006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24283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19762</xdr:rowOff>
    </xdr:from>
    <xdr:to>
      <xdr:col>81</xdr:col>
      <xdr:colOff>101600</xdr:colOff>
      <xdr:row>96</xdr:row>
      <xdr:rowOff>121362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137889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83697</xdr:rowOff>
    </xdr:from>
    <xdr:to>
      <xdr:col>76</xdr:col>
      <xdr:colOff>165100</xdr:colOff>
      <xdr:row>97</xdr:row>
      <xdr:rowOff>13847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4974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157959</xdr:rowOff>
    </xdr:from>
    <xdr:to>
      <xdr:col>72</xdr:col>
      <xdr:colOff>38100</xdr:colOff>
      <xdr:row>97</xdr:row>
      <xdr:rowOff>88109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79236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163959</xdr:rowOff>
    </xdr:from>
    <xdr:to>
      <xdr:col>67</xdr:col>
      <xdr:colOff>101600</xdr:colOff>
      <xdr:row>97</xdr:row>
      <xdr:rowOff>94109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85236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人口減少や町の面積が広大なため、全体的に類似団体と比較して住民一人当たりのコストが高い傾向にある。</a:t>
          </a:r>
        </a:p>
        <a:p>
          <a:r>
            <a:rPr kumimoji="1" lang="ja-JP" altLang="en-US" sz="1100">
              <a:latin typeface="ＭＳ Ｐゴシック" panose="020B0600070205080204" pitchFamily="50" charset="-128"/>
              <a:ea typeface="ＭＳ Ｐゴシック" panose="020B0600070205080204" pitchFamily="50" charset="-128"/>
            </a:rPr>
            <a:t>　当町と類似団体を比較して特に高いのは、衛生費、労働費、商工費、消防費となっている。</a:t>
          </a:r>
        </a:p>
        <a:p>
          <a:r>
            <a:rPr kumimoji="1" lang="ja-JP" altLang="en-US" sz="1100">
              <a:latin typeface="ＭＳ Ｐゴシック" panose="020B0600070205080204" pitchFamily="50" charset="-128"/>
              <a:ea typeface="ＭＳ Ｐゴシック" panose="020B0600070205080204" pitchFamily="50" charset="-128"/>
            </a:rPr>
            <a:t>　衛生費は、住民一人当たり</a:t>
          </a:r>
          <a:r>
            <a:rPr kumimoji="1" lang="en-US" altLang="ja-JP" sz="1100">
              <a:latin typeface="ＭＳ Ｐゴシック" panose="020B0600070205080204" pitchFamily="50" charset="-128"/>
              <a:ea typeface="ＭＳ Ｐゴシック" panose="020B0600070205080204" pitchFamily="50" charset="-128"/>
            </a:rPr>
            <a:t>122,690</a:t>
          </a:r>
          <a:r>
            <a:rPr kumimoji="1" lang="ja-JP" altLang="en-US" sz="1100">
              <a:latin typeface="ＭＳ Ｐゴシック" panose="020B0600070205080204" pitchFamily="50" charset="-128"/>
              <a:ea typeface="ＭＳ Ｐゴシック" panose="020B0600070205080204" pitchFamily="50" charset="-128"/>
            </a:rPr>
            <a:t>円であり、前年度比</a:t>
          </a:r>
          <a:r>
            <a:rPr kumimoji="1" lang="en-US" altLang="ja-JP" sz="1100">
              <a:latin typeface="ＭＳ Ｐゴシック" panose="020B0600070205080204" pitchFamily="50" charset="-128"/>
              <a:ea typeface="ＭＳ Ｐゴシック" panose="020B0600070205080204" pitchFamily="50" charset="-128"/>
            </a:rPr>
            <a:t>5,858</a:t>
          </a:r>
          <a:r>
            <a:rPr kumimoji="1" lang="ja-JP" altLang="en-US" sz="1100">
              <a:latin typeface="ＭＳ Ｐゴシック" panose="020B0600070205080204" pitchFamily="50" charset="-128"/>
              <a:ea typeface="ＭＳ Ｐゴシック" panose="020B0600070205080204" pitchFamily="50" charset="-128"/>
            </a:rPr>
            <a:t>円の増である。病院会計については不採算地区病院であること、水道会計においては管路延長があることなどから負担金、出資金が多いため、例年、類似団体よりも数値が高い傾向にある。加えて、令和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年度は空き家解体助成事業補助金や斎場管理費の増により増加している。</a:t>
          </a:r>
        </a:p>
        <a:p>
          <a:r>
            <a:rPr kumimoji="1" lang="ja-JP" altLang="en-US" sz="1100">
              <a:latin typeface="ＭＳ Ｐゴシック" panose="020B0600070205080204" pitchFamily="50" charset="-128"/>
              <a:ea typeface="ＭＳ Ｐゴシック" panose="020B0600070205080204" pitchFamily="50" charset="-128"/>
            </a:rPr>
            <a:t>　労働費は、住民一人当たり</a:t>
          </a:r>
          <a:r>
            <a:rPr kumimoji="1" lang="en-US" altLang="ja-JP" sz="1100">
              <a:latin typeface="ＭＳ Ｐゴシック" panose="020B0600070205080204" pitchFamily="50" charset="-128"/>
              <a:ea typeface="ＭＳ Ｐゴシック" panose="020B0600070205080204" pitchFamily="50" charset="-128"/>
            </a:rPr>
            <a:t>1,003</a:t>
          </a:r>
          <a:r>
            <a:rPr kumimoji="1" lang="ja-JP" altLang="en-US" sz="1100">
              <a:latin typeface="ＭＳ Ｐゴシック" panose="020B0600070205080204" pitchFamily="50" charset="-128"/>
              <a:ea typeface="ＭＳ Ｐゴシック" panose="020B0600070205080204" pitchFamily="50" charset="-128"/>
            </a:rPr>
            <a:t>円であり、前年度比</a:t>
          </a:r>
          <a:r>
            <a:rPr kumimoji="1" lang="en-US" altLang="ja-JP" sz="1100">
              <a:latin typeface="ＭＳ Ｐゴシック" panose="020B0600070205080204" pitchFamily="50" charset="-128"/>
              <a:ea typeface="ＭＳ Ｐゴシック" panose="020B0600070205080204" pitchFamily="50" charset="-128"/>
            </a:rPr>
            <a:t>344</a:t>
          </a:r>
          <a:r>
            <a:rPr kumimoji="1" lang="ja-JP" altLang="en-US" sz="1100">
              <a:latin typeface="ＭＳ Ｐゴシック" panose="020B0600070205080204" pitchFamily="50" charset="-128"/>
              <a:ea typeface="ＭＳ Ｐゴシック" panose="020B0600070205080204" pitchFamily="50" charset="-128"/>
            </a:rPr>
            <a:t>円の減である。雇用創出として町内企業への投資支援や町民雇用に対する奨励金制度を実施していることが要因となっている。</a:t>
          </a:r>
        </a:p>
        <a:p>
          <a:r>
            <a:rPr kumimoji="1" lang="ja-JP" altLang="en-US" sz="1100">
              <a:latin typeface="ＭＳ Ｐゴシック" panose="020B0600070205080204" pitchFamily="50" charset="-128"/>
              <a:ea typeface="ＭＳ Ｐゴシック" panose="020B0600070205080204" pitchFamily="50" charset="-128"/>
            </a:rPr>
            <a:t>　商工費は、住民一人当たり</a:t>
          </a:r>
          <a:r>
            <a:rPr kumimoji="1" lang="en-US" altLang="ja-JP" sz="1100">
              <a:latin typeface="ＭＳ Ｐゴシック" panose="020B0600070205080204" pitchFamily="50" charset="-128"/>
              <a:ea typeface="ＭＳ Ｐゴシック" panose="020B0600070205080204" pitchFamily="50" charset="-128"/>
            </a:rPr>
            <a:t>51,477</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13,726</a:t>
          </a:r>
          <a:r>
            <a:rPr kumimoji="1" lang="ja-JP" altLang="en-US" sz="1100">
              <a:latin typeface="ＭＳ Ｐゴシック" panose="020B0600070205080204" pitchFamily="50" charset="-128"/>
              <a:ea typeface="ＭＳ Ｐゴシック" panose="020B0600070205080204" pitchFamily="50" charset="-128"/>
            </a:rPr>
            <a:t>円の増となっている。令和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年度は物価高騰対策事業の皆増が増加した要因となっている。</a:t>
          </a:r>
        </a:p>
        <a:p>
          <a:r>
            <a:rPr kumimoji="1" lang="ja-JP" altLang="en-US" sz="1100">
              <a:latin typeface="ＭＳ Ｐゴシック" panose="020B0600070205080204" pitchFamily="50" charset="-128"/>
              <a:ea typeface="ＭＳ Ｐゴシック" panose="020B0600070205080204" pitchFamily="50" charset="-128"/>
            </a:rPr>
            <a:t>　消防費は、住民一人当たり</a:t>
          </a:r>
          <a:r>
            <a:rPr kumimoji="1" lang="en-US" altLang="ja-JP" sz="1100">
              <a:latin typeface="ＭＳ Ｐゴシック" panose="020B0600070205080204" pitchFamily="50" charset="-128"/>
              <a:ea typeface="ＭＳ Ｐゴシック" panose="020B0600070205080204" pitchFamily="50" charset="-128"/>
            </a:rPr>
            <a:t>49,367</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20,799</a:t>
          </a:r>
          <a:r>
            <a:rPr kumimoji="1" lang="ja-JP" altLang="en-US" sz="1100">
              <a:latin typeface="ＭＳ Ｐゴシック" panose="020B0600070205080204" pitchFamily="50" charset="-128"/>
              <a:ea typeface="ＭＳ Ｐゴシック" panose="020B0600070205080204" pitchFamily="50" charset="-128"/>
            </a:rPr>
            <a:t>円の大幅増となった。令和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年度は防災行政無線更新事業の工事を実施したことが大幅に増加した要因となっている。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百万円を積み立てたため、前年度比</a:t>
          </a:r>
          <a:r>
            <a:rPr kumimoji="1" lang="en-US" altLang="ja-JP" sz="1400">
              <a:latin typeface="ＭＳ ゴシック" pitchFamily="49" charset="-128"/>
              <a:ea typeface="ＭＳ ゴシック" pitchFamily="49" charset="-128"/>
            </a:rPr>
            <a:t>8.22</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実質収支額については前年度の剰余金や普通交付税の再算定、特別交付税の増額分を財政調整基金に積み立てしたことにより、前年度比</a:t>
          </a:r>
          <a:r>
            <a:rPr kumimoji="1" lang="en-US" altLang="ja-JP" sz="1400">
              <a:latin typeface="ＭＳ ゴシック" pitchFamily="49" charset="-128"/>
              <a:ea typeface="ＭＳ ゴシック" pitchFamily="49" charset="-128"/>
            </a:rPr>
            <a:t>6.05</a:t>
          </a:r>
          <a:r>
            <a:rPr kumimoji="1" lang="ja-JP" altLang="en-US" sz="1400">
              <a:latin typeface="ＭＳ ゴシック" pitchFamily="49" charset="-128"/>
              <a:ea typeface="ＭＳ ゴシック" pitchFamily="49" charset="-128"/>
            </a:rPr>
            <a:t>ポイント減となり、平年ベースに戻っている。</a:t>
          </a:r>
        </a:p>
        <a:p>
          <a:r>
            <a:rPr kumimoji="1" lang="ja-JP" altLang="en-US" sz="1400">
              <a:latin typeface="ＭＳ ゴシック" pitchFamily="49" charset="-128"/>
              <a:ea typeface="ＭＳ ゴシック" pitchFamily="49" charset="-128"/>
            </a:rPr>
            <a:t>　実質単年度収支については単年度収支の減により前年度比</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ついては、一般会計からの繰入によるところが大きい。特に法適用企業である病院・水道、法非適用企業である公共下水道においては、独立採算性の観点から未収金対策を含めた経営改善と徴収方法の改善、利用率の向上及び加入促進に努め、一般会計の負担増につながらないよう各経営計画に基づいた改善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6848417</v>
      </c>
      <c r="BO4" s="449"/>
      <c r="BP4" s="449"/>
      <c r="BQ4" s="449"/>
      <c r="BR4" s="449"/>
      <c r="BS4" s="449"/>
      <c r="BT4" s="449"/>
      <c r="BU4" s="450"/>
      <c r="BV4" s="448">
        <v>6578466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10.8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6648819</v>
      </c>
      <c r="BO5" s="420"/>
      <c r="BP5" s="420"/>
      <c r="BQ5" s="420"/>
      <c r="BR5" s="420"/>
      <c r="BS5" s="420"/>
      <c r="BT5" s="420"/>
      <c r="BU5" s="421"/>
      <c r="BV5" s="419">
        <v>6117257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88.5</v>
      </c>
      <c r="CU5" s="417"/>
      <c r="CV5" s="417"/>
      <c r="CW5" s="417"/>
      <c r="CX5" s="417"/>
      <c r="CY5" s="417"/>
      <c r="CZ5" s="417"/>
      <c r="DA5" s="418"/>
      <c r="DB5" s="416">
        <v>82.8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199598</v>
      </c>
      <c r="BO6" s="420"/>
      <c r="BP6" s="420"/>
      <c r="BQ6" s="420"/>
      <c r="BR6" s="420"/>
      <c r="BS6" s="420"/>
      <c r="BT6" s="420"/>
      <c r="BU6" s="421"/>
      <c r="BV6" s="419">
        <v>461209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89.2</v>
      </c>
      <c r="CU6" s="563"/>
      <c r="CV6" s="563"/>
      <c r="CW6" s="563"/>
      <c r="CX6" s="563"/>
      <c r="CY6" s="563"/>
      <c r="CZ6" s="563"/>
      <c r="DA6" s="564"/>
      <c r="DB6" s="562">
        <v>85.5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17540</v>
      </c>
      <c r="BO7" s="420"/>
      <c r="BP7" s="420"/>
      <c r="BQ7" s="420"/>
      <c r="BR7" s="420"/>
      <c r="BS7" s="420"/>
      <c r="BT7" s="420"/>
      <c r="BU7" s="421"/>
      <c r="BV7" s="419">
        <v>36787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3853268</v>
      </c>
      <c r="CU7" s="420"/>
      <c r="CV7" s="420"/>
      <c r="CW7" s="420"/>
      <c r="CX7" s="420"/>
      <c r="CY7" s="420"/>
      <c r="CZ7" s="420"/>
      <c r="DA7" s="421"/>
      <c r="DB7" s="419">
        <v>3940118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182058</v>
      </c>
      <c r="BO8" s="420"/>
      <c r="BP8" s="420"/>
      <c r="BQ8" s="420"/>
      <c r="BR8" s="420"/>
      <c r="BS8" s="420"/>
      <c r="BT8" s="420"/>
      <c r="BU8" s="421"/>
      <c r="BV8" s="419">
        <v>424422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0.21</v>
      </c>
      <c r="CU8" s="523"/>
      <c r="CV8" s="523"/>
      <c r="CW8" s="523"/>
      <c r="CX8" s="523"/>
      <c r="CY8" s="523"/>
      <c r="CZ8" s="523"/>
      <c r="DA8" s="524"/>
      <c r="DB8" s="522">
        <v>0.21</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7203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-242364</v>
      </c>
      <c r="BO9" s="420"/>
      <c r="BP9" s="420"/>
      <c r="BQ9" s="420"/>
      <c r="BR9" s="420"/>
      <c r="BS9" s="420"/>
      <c r="BT9" s="420"/>
      <c r="BU9" s="421"/>
      <c r="BV9" s="419">
        <v>180755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12.4</v>
      </c>
      <c r="CU9" s="417"/>
      <c r="CV9" s="417"/>
      <c r="CW9" s="417"/>
      <c r="CX9" s="417"/>
      <c r="CY9" s="417"/>
      <c r="CZ9" s="417"/>
      <c r="DA9" s="418"/>
      <c r="DB9" s="416">
        <v>12.8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8137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303106</v>
      </c>
      <c r="BO10" s="420"/>
      <c r="BP10" s="420"/>
      <c r="BQ10" s="420"/>
      <c r="BR10" s="420"/>
      <c r="BS10" s="420"/>
      <c r="BT10" s="420"/>
      <c r="BU10" s="421"/>
      <c r="BV10" s="419">
        <v>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248572</v>
      </c>
      <c r="BO11" s="420"/>
      <c r="BP11" s="420"/>
      <c r="BQ11" s="420"/>
      <c r="BR11" s="420"/>
      <c r="BS11" s="420"/>
      <c r="BT11" s="420"/>
      <c r="BU11" s="421"/>
      <c r="BV11" s="419">
        <v>245494</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6884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6850</v>
      </c>
      <c r="S13" s="507"/>
      <c r="T13" s="507"/>
      <c r="U13" s="507"/>
      <c r="V13" s="508"/>
      <c r="W13" s="509" t="s">
        <v>143</v>
      </c>
      <c r="X13" s="405"/>
      <c r="Y13" s="405"/>
      <c r="Z13" s="405"/>
      <c r="AA13" s="405"/>
      <c r="AB13" s="406"/>
      <c r="AC13" s="372">
        <v>728</v>
      </c>
      <c r="AD13" s="373"/>
      <c r="AE13" s="373"/>
      <c r="AF13" s="373"/>
      <c r="AG13" s="374"/>
      <c r="AH13" s="372">
        <v>765</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309314</v>
      </c>
      <c r="BO13" s="420"/>
      <c r="BP13" s="420"/>
      <c r="BQ13" s="420"/>
      <c r="BR13" s="420"/>
      <c r="BS13" s="420"/>
      <c r="BT13" s="420"/>
      <c r="BU13" s="421"/>
      <c r="BV13" s="419">
        <v>426255</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5.4</v>
      </c>
      <c r="CU13" s="417"/>
      <c r="CV13" s="417"/>
      <c r="CW13" s="417"/>
      <c r="CX13" s="417"/>
      <c r="CY13" s="417"/>
      <c r="CZ13" s="417"/>
      <c r="DA13" s="418"/>
      <c r="DB13" s="416">
        <v>5.5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7111</v>
      </c>
      <c r="S14" s="507"/>
      <c r="T14" s="507"/>
      <c r="U14" s="507"/>
      <c r="V14" s="508"/>
      <c r="W14" s="510"/>
      <c r="X14" s="408"/>
      <c r="Y14" s="408"/>
      <c r="Z14" s="408"/>
      <c r="AA14" s="408"/>
      <c r="AB14" s="409"/>
      <c r="AC14" s="499">
        <v>19.8</v>
      </c>
      <c r="AD14" s="500"/>
      <c r="AE14" s="500"/>
      <c r="AF14" s="500"/>
      <c r="AG14" s="501"/>
      <c r="AH14" s="499">
        <v>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14.8</v>
      </c>
      <c r="CU14" s="517"/>
      <c r="CV14" s="517"/>
      <c r="CW14" s="517"/>
      <c r="CX14" s="517"/>
      <c r="CY14" s="517"/>
      <c r="CZ14" s="517"/>
      <c r="DA14" s="518"/>
      <c r="DB14" s="516">
        <v>27.3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7075</v>
      </c>
      <c r="S15" s="507"/>
      <c r="T15" s="507"/>
      <c r="U15" s="507"/>
      <c r="V15" s="508"/>
      <c r="W15" s="509" t="s">
        <v>151</v>
      </c>
      <c r="X15" s="405"/>
      <c r="Y15" s="405"/>
      <c r="Z15" s="405"/>
      <c r="AA15" s="405"/>
      <c r="AB15" s="406"/>
      <c r="AC15" s="372">
        <v>1091</v>
      </c>
      <c r="AD15" s="373"/>
      <c r="AE15" s="373"/>
      <c r="AF15" s="373"/>
      <c r="AG15" s="374"/>
      <c r="AH15" s="372">
        <v>1270</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755000</v>
      </c>
      <c r="BO15" s="449"/>
      <c r="BP15" s="449"/>
      <c r="BQ15" s="449"/>
      <c r="BR15" s="449"/>
      <c r="BS15" s="449"/>
      <c r="BT15" s="449"/>
      <c r="BU15" s="450"/>
      <c r="BV15" s="448">
        <v>729310</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29.7</v>
      </c>
      <c r="AD16" s="500"/>
      <c r="AE16" s="500"/>
      <c r="AF16" s="500"/>
      <c r="AG16" s="501"/>
      <c r="AH16" s="499">
        <v>31.6</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3649765</v>
      </c>
      <c r="BO16" s="420"/>
      <c r="BP16" s="420"/>
      <c r="BQ16" s="420"/>
      <c r="BR16" s="420"/>
      <c r="BS16" s="420"/>
      <c r="BT16" s="420"/>
      <c r="BU16" s="421"/>
      <c r="BV16" s="419">
        <v>3655221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1856</v>
      </c>
      <c r="AD17" s="373"/>
      <c r="AE17" s="373"/>
      <c r="AF17" s="373"/>
      <c r="AG17" s="374"/>
      <c r="AH17" s="372">
        <v>1986</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925260</v>
      </c>
      <c r="BO17" s="420"/>
      <c r="BP17" s="420"/>
      <c r="BQ17" s="420"/>
      <c r="BR17" s="420"/>
      <c r="BS17" s="420"/>
      <c r="BT17" s="420"/>
      <c r="BU17" s="421"/>
      <c r="BV17" s="419">
        <v>893075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374.22</v>
      </c>
      <c r="M18" s="472"/>
      <c r="N18" s="472"/>
      <c r="O18" s="472"/>
      <c r="P18" s="472"/>
      <c r="Q18" s="472"/>
      <c r="R18" s="473"/>
      <c r="S18" s="473"/>
      <c r="T18" s="473"/>
      <c r="U18" s="473"/>
      <c r="V18" s="474"/>
      <c r="W18" s="490"/>
      <c r="X18" s="491"/>
      <c r="Y18" s="491"/>
      <c r="Z18" s="491"/>
      <c r="AA18" s="491"/>
      <c r="AB18" s="515"/>
      <c r="AC18" s="389">
        <v>50.5</v>
      </c>
      <c r="AD18" s="390"/>
      <c r="AE18" s="390"/>
      <c r="AF18" s="390"/>
      <c r="AG18" s="475"/>
      <c r="AH18" s="389">
        <v>49.4</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3436550</v>
      </c>
      <c r="BO18" s="420"/>
      <c r="BP18" s="420"/>
      <c r="BQ18" s="420"/>
      <c r="BR18" s="420"/>
      <c r="BS18" s="420"/>
      <c r="BT18" s="420"/>
      <c r="BU18" s="421"/>
      <c r="BV18" s="419">
        <v>3309844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19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5216281</v>
      </c>
      <c r="BO19" s="420"/>
      <c r="BP19" s="420"/>
      <c r="BQ19" s="420"/>
      <c r="BR19" s="420"/>
      <c r="BS19" s="420"/>
      <c r="BT19" s="420"/>
      <c r="BU19" s="421"/>
      <c r="BV19" s="419">
        <v>5003530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2320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4588188</v>
      </c>
      <c r="BO22" s="449"/>
      <c r="BP22" s="449"/>
      <c r="BQ22" s="449"/>
      <c r="BR22" s="449"/>
      <c r="BS22" s="449"/>
      <c r="BT22" s="449"/>
      <c r="BU22" s="450"/>
      <c r="BV22" s="448">
        <v>4697811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2351893</v>
      </c>
      <c r="BO23" s="420"/>
      <c r="BP23" s="420"/>
      <c r="BQ23" s="420"/>
      <c r="BR23" s="420"/>
      <c r="BS23" s="420"/>
      <c r="BT23" s="420"/>
      <c r="BU23" s="421"/>
      <c r="BV23" s="419">
        <v>2299605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8200</v>
      </c>
      <c r="R24" s="373"/>
      <c r="S24" s="373"/>
      <c r="T24" s="373"/>
      <c r="U24" s="373"/>
      <c r="V24" s="374"/>
      <c r="W24" s="462"/>
      <c r="X24" s="399"/>
      <c r="Y24" s="400"/>
      <c r="Z24" s="375" t="s">
        <v>176</v>
      </c>
      <c r="AA24" s="376"/>
      <c r="AB24" s="376"/>
      <c r="AC24" s="376"/>
      <c r="AD24" s="376"/>
      <c r="AE24" s="376"/>
      <c r="AF24" s="376"/>
      <c r="AG24" s="377"/>
      <c r="AH24" s="372">
        <v>98</v>
      </c>
      <c r="AI24" s="373"/>
      <c r="AJ24" s="373"/>
      <c r="AK24" s="373"/>
      <c r="AL24" s="374"/>
      <c r="AM24" s="372">
        <v>306642</v>
      </c>
      <c r="AN24" s="373"/>
      <c r="AO24" s="373"/>
      <c r="AP24" s="373"/>
      <c r="AQ24" s="373"/>
      <c r="AR24" s="374"/>
      <c r="AS24" s="372">
        <v>3129</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3512092</v>
      </c>
      <c r="BO24" s="420"/>
      <c r="BP24" s="420"/>
      <c r="BQ24" s="420"/>
      <c r="BR24" s="420"/>
      <c r="BS24" s="420"/>
      <c r="BT24" s="420"/>
      <c r="BU24" s="421"/>
      <c r="BV24" s="419">
        <v>3287716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1</v>
      </c>
      <c r="M25" s="373"/>
      <c r="N25" s="373"/>
      <c r="O25" s="373"/>
      <c r="P25" s="374"/>
      <c r="Q25" s="372">
        <v>6200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131</v>
      </c>
      <c r="AN25" s="373"/>
      <c r="AO25" s="373"/>
      <c r="AP25" s="373"/>
      <c r="AQ25" s="373"/>
      <c r="AR25" s="374"/>
      <c r="AS25" s="372" t="s">
        <v>141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70765</v>
      </c>
      <c r="BO25" s="449"/>
      <c r="BP25" s="449"/>
      <c r="BQ25" s="449"/>
      <c r="BR25" s="449"/>
      <c r="BS25" s="449"/>
      <c r="BT25" s="449"/>
      <c r="BU25" s="450"/>
      <c r="BV25" s="448">
        <v>102784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5750</v>
      </c>
      <c r="R26" s="373"/>
      <c r="S26" s="373"/>
      <c r="T26" s="373"/>
      <c r="U26" s="373"/>
      <c r="V26" s="374"/>
      <c r="W26" s="462"/>
      <c r="X26" s="399"/>
      <c r="Y26" s="400"/>
      <c r="Z26" s="375" t="s">
        <v>182</v>
      </c>
      <c r="AA26" s="430"/>
      <c r="AB26" s="430"/>
      <c r="AC26" s="430"/>
      <c r="AD26" s="430"/>
      <c r="AE26" s="430"/>
      <c r="AF26" s="430"/>
      <c r="AG26" s="431"/>
      <c r="AH26" s="372">
        <v>14</v>
      </c>
      <c r="AI26" s="373"/>
      <c r="AJ26" s="373"/>
      <c r="AK26" s="373"/>
      <c r="AL26" s="374"/>
      <c r="AM26" s="372">
        <v>47642</v>
      </c>
      <c r="AN26" s="373"/>
      <c r="AO26" s="373"/>
      <c r="AP26" s="373"/>
      <c r="AQ26" s="373"/>
      <c r="AR26" s="374"/>
      <c r="AS26" s="372">
        <v>3403</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3160</v>
      </c>
      <c r="R27" s="373"/>
      <c r="S27" s="373"/>
      <c r="T27" s="373"/>
      <c r="U27" s="373"/>
      <c r="V27" s="374"/>
      <c r="W27" s="462"/>
      <c r="X27" s="399"/>
      <c r="Y27" s="400"/>
      <c r="Z27" s="375" t="s">
        <v>185</v>
      </c>
      <c r="AA27" s="376"/>
      <c r="AB27" s="376"/>
      <c r="AC27" s="376"/>
      <c r="AD27" s="376"/>
      <c r="AE27" s="376"/>
      <c r="AF27" s="376"/>
      <c r="AG27" s="377"/>
      <c r="AH27" s="372">
        <v>1</v>
      </c>
      <c r="AI27" s="373"/>
      <c r="AJ27" s="373"/>
      <c r="AK27" s="373"/>
      <c r="AL27" s="374"/>
      <c r="AM27" s="372" t="s">
        <v>186</v>
      </c>
      <c r="AN27" s="373"/>
      <c r="AO27" s="373"/>
      <c r="AP27" s="373"/>
      <c r="AQ27" s="373"/>
      <c r="AR27" s="374"/>
      <c r="AS27" s="372" t="s">
        <v>186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212410</v>
      </c>
      <c r="BO27" s="454"/>
      <c r="BP27" s="454"/>
      <c r="BQ27" s="454"/>
      <c r="BR27" s="454"/>
      <c r="BS27" s="454"/>
      <c r="BT27" s="454"/>
      <c r="BU27" s="455"/>
      <c r="BV27" s="453">
        <v>212408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2530</v>
      </c>
      <c r="R28" s="373"/>
      <c r="S28" s="373"/>
      <c r="T28" s="373"/>
      <c r="U28" s="373"/>
      <c r="V28" s="374"/>
      <c r="W28" s="462"/>
      <c r="X28" s="399"/>
      <c r="Y28" s="400"/>
      <c r="Z28" s="375" t="s">
        <v>189</v>
      </c>
      <c r="AA28" s="376"/>
      <c r="AB28" s="376"/>
      <c r="AC28" s="376"/>
      <c r="AD28" s="376"/>
      <c r="AE28" s="376"/>
      <c r="AF28" s="376"/>
      <c r="AG28" s="377"/>
      <c r="AH28" s="372" t="s">
        <v>131</v>
      </c>
      <c r="AI28" s="373"/>
      <c r="AJ28" s="373"/>
      <c r="AK28" s="373"/>
      <c r="AL28" s="374"/>
      <c r="AM28" s="372" t="s">
        <v>141</v>
      </c>
      <c r="AN28" s="373"/>
      <c r="AO28" s="373"/>
      <c r="AP28" s="373"/>
      <c r="AQ28" s="373"/>
      <c r="AR28" s="374"/>
      <c r="AS28" s="372" t="s">
        <v>131</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923676</v>
      </c>
      <c r="BO28" s="449"/>
      <c r="BP28" s="449"/>
      <c r="BQ28" s="449"/>
      <c r="BR28" s="449"/>
      <c r="BS28" s="449"/>
      <c r="BT28" s="449"/>
      <c r="BU28" s="450"/>
      <c r="BV28" s="448">
        <v>620571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8</v>
      </c>
      <c r="M29" s="373"/>
      <c r="N29" s="373"/>
      <c r="O29" s="373"/>
      <c r="P29" s="374"/>
      <c r="Q29" s="372">
        <v>2330</v>
      </c>
      <c r="R29" s="373"/>
      <c r="S29" s="373"/>
      <c r="T29" s="373"/>
      <c r="U29" s="373"/>
      <c r="V29" s="374"/>
      <c r="W29" s="463"/>
      <c r="X29" s="464"/>
      <c r="Y29" s="465"/>
      <c r="Z29" s="375" t="s">
        <v>192</v>
      </c>
      <c r="AA29" s="376"/>
      <c r="AB29" s="376"/>
      <c r="AC29" s="376"/>
      <c r="AD29" s="376"/>
      <c r="AE29" s="376"/>
      <c r="AF29" s="376"/>
      <c r="AG29" s="377"/>
      <c r="AH29" s="372">
        <v>99</v>
      </c>
      <c r="AI29" s="373"/>
      <c r="AJ29" s="373"/>
      <c r="AK29" s="373"/>
      <c r="AL29" s="374"/>
      <c r="AM29" s="372">
        <v>311014</v>
      </c>
      <c r="AN29" s="373"/>
      <c r="AO29" s="373"/>
      <c r="AP29" s="373"/>
      <c r="AQ29" s="373"/>
      <c r="AR29" s="374"/>
      <c r="AS29" s="372">
        <v>3142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182952</v>
      </c>
      <c r="BO29" s="420"/>
      <c r="BP29" s="420"/>
      <c r="BQ29" s="420"/>
      <c r="BR29" s="420"/>
      <c r="BS29" s="420"/>
      <c r="BT29" s="420"/>
      <c r="BU29" s="421"/>
      <c r="BV29" s="419">
        <v>182948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586754</v>
      </c>
      <c r="BO30" s="454"/>
      <c r="BP30" s="454"/>
      <c r="BQ30" s="454"/>
      <c r="BR30" s="454"/>
      <c r="BS30" s="454"/>
      <c r="BT30" s="454"/>
      <c r="BU30" s="455"/>
      <c r="BV30" s="453">
        <v>559128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201</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真室川町水道事業特別会計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真室川町公共下水道事業特別会計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山形県消防補償等組合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まむろ川温泉梅里苑事業特別会計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山形県自治会館管理組合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山形県市町村職員退職手当組合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山形県市町村交通災害共済組合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最上広域市町村圏事務組合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最上地区広域連合（普通会計分）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最上地区広域連合（事業会計分）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山形県後期高齢者医療広域連合（普通会計分）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山形県後期高齢者医療広域連合（事業会計分）</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QNtKlnhuyuOn3d4LbMpyVcL+03ILnkEac2p9ZoVY0JCp/3bB5mFcMWjt9sTOsa7wvvBuhxAkVDvCk9NHTT74A==" saltValue="oiVkbDwOnhkYAxP0wzbGj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571</v>
      </c>
      <c r="D34" s="1151"/>
      <c r="E34" s="1152"/>
      <c r="F34" s="32">
        <v>7.27</v>
      </c>
      <c r="G34" s="33">
        <v>7.11</v>
      </c>
      <c r="H34" s="33">
        <v>7.21</v>
      </c>
      <c r="I34" s="33">
        <v>6.59</v>
      </c>
      <c r="J34" s="34">
        <v>6.32</v>
      </c>
      <c r="K34" s="22"/>
      <c r="L34" s="22"/>
      <c r="M34" s="22"/>
      <c r="N34" s="22"/>
      <c r="O34" s="22"/>
      <c r="P34" s="22"/>
    </row>
    <row r="35" spans="1:16" ht="39" customHeight="1" x14ac:dyDescent="0.2">
      <c r="A35" s="22"/>
      <c r="B35" s="35"/>
      <c r="C35" s="1145" t="s">
        <v>572</v>
      </c>
      <c r="D35" s="1146"/>
      <c r="E35" s="1147"/>
      <c r="F35" s="36">
        <v>4.22</v>
      </c>
      <c r="G35" s="37">
        <v>4.62</v>
      </c>
      <c r="H35" s="37">
        <v>5.17</v>
      </c>
      <c r="I35" s="37">
        <v>4.5599999999999996</v>
      </c>
      <c r="J35" s="38">
        <v>5.31</v>
      </c>
      <c r="K35" s="22"/>
      <c r="L35" s="22"/>
      <c r="M35" s="22"/>
      <c r="N35" s="22"/>
      <c r="O35" s="22"/>
      <c r="P35" s="22"/>
    </row>
    <row r="36" spans="1:16" ht="39" customHeight="1" x14ac:dyDescent="0.2">
      <c r="A36" s="22"/>
      <c r="B36" s="35"/>
      <c r="C36" s="1145" t="s">
        <v>573</v>
      </c>
      <c r="D36" s="1146"/>
      <c r="E36" s="1147"/>
      <c r="F36" s="36">
        <v>4.43</v>
      </c>
      <c r="G36" s="37">
        <v>4.5199999999999996</v>
      </c>
      <c r="H36" s="37">
        <v>6.54</v>
      </c>
      <c r="I36" s="37">
        <v>10.77</v>
      </c>
      <c r="J36" s="38">
        <v>4.72</v>
      </c>
      <c r="K36" s="22"/>
      <c r="L36" s="22"/>
      <c r="M36" s="22"/>
      <c r="N36" s="22"/>
      <c r="O36" s="22"/>
      <c r="P36" s="22"/>
    </row>
    <row r="37" spans="1:16" ht="39" customHeight="1" x14ac:dyDescent="0.2">
      <c r="A37" s="22"/>
      <c r="B37" s="35"/>
      <c r="C37" s="1145" t="s">
        <v>574</v>
      </c>
      <c r="D37" s="1146"/>
      <c r="E37" s="1147"/>
      <c r="F37" s="36">
        <v>1.19</v>
      </c>
      <c r="G37" s="37">
        <v>0.26</v>
      </c>
      <c r="H37" s="37">
        <v>0.31</v>
      </c>
      <c r="I37" s="37">
        <v>0.17</v>
      </c>
      <c r="J37" s="38">
        <v>0.45</v>
      </c>
      <c r="K37" s="22"/>
      <c r="L37" s="22"/>
      <c r="M37" s="22"/>
      <c r="N37" s="22"/>
      <c r="O37" s="22"/>
      <c r="P37" s="22"/>
    </row>
    <row r="38" spans="1:16" ht="39" customHeight="1" x14ac:dyDescent="0.2">
      <c r="A38" s="22"/>
      <c r="B38" s="35"/>
      <c r="C38" s="1145" t="s">
        <v>575</v>
      </c>
      <c r="D38" s="1146"/>
      <c r="E38" s="1147"/>
      <c r="F38" s="36">
        <v>0.01</v>
      </c>
      <c r="G38" s="37">
        <v>0.03</v>
      </c>
      <c r="H38" s="37">
        <v>0.02</v>
      </c>
      <c r="I38" s="37">
        <v>0.02</v>
      </c>
      <c r="J38" s="38">
        <v>0.02</v>
      </c>
      <c r="K38" s="22"/>
      <c r="L38" s="22"/>
      <c r="M38" s="22"/>
      <c r="N38" s="22"/>
      <c r="O38" s="22"/>
      <c r="P38" s="22"/>
    </row>
    <row r="39" spans="1:16" ht="39" customHeight="1" x14ac:dyDescent="0.2">
      <c r="A39" s="22"/>
      <c r="B39" s="35"/>
      <c r="C39" s="1145" t="s">
        <v>576</v>
      </c>
      <c r="D39" s="1146"/>
      <c r="E39" s="1147"/>
      <c r="F39" s="36">
        <v>0.31</v>
      </c>
      <c r="G39" s="37">
        <v>0.02</v>
      </c>
      <c r="H39" s="37">
        <v>0.14000000000000001</v>
      </c>
      <c r="I39" s="37">
        <v>0.03</v>
      </c>
      <c r="J39" s="38">
        <v>0.02</v>
      </c>
      <c r="K39" s="22"/>
      <c r="L39" s="22"/>
      <c r="M39" s="22"/>
      <c r="N39" s="22"/>
      <c r="O39" s="22"/>
      <c r="P39" s="22"/>
    </row>
    <row r="40" spans="1:16" ht="39" customHeight="1" x14ac:dyDescent="0.2">
      <c r="A40" s="22"/>
      <c r="B40" s="35"/>
      <c r="C40" s="1145" t="s">
        <v>577</v>
      </c>
      <c r="D40" s="1146"/>
      <c r="E40" s="1147"/>
      <c r="F40" s="36">
        <v>0.02</v>
      </c>
      <c r="G40" s="37">
        <v>0.01</v>
      </c>
      <c r="H40" s="37">
        <v>0.01</v>
      </c>
      <c r="I40" s="37">
        <v>0.01</v>
      </c>
      <c r="J40" s="38">
        <v>0.01</v>
      </c>
      <c r="K40" s="22"/>
      <c r="L40" s="22"/>
      <c r="M40" s="22"/>
      <c r="N40" s="22"/>
      <c r="O40" s="22"/>
      <c r="P40" s="22"/>
    </row>
    <row r="41" spans="1:16" ht="39" customHeight="1" x14ac:dyDescent="0.2">
      <c r="A41" s="22"/>
      <c r="B41" s="35"/>
      <c r="C41" s="1145" t="s">
        <v>578</v>
      </c>
      <c r="D41" s="1146"/>
      <c r="E41" s="1147"/>
      <c r="F41" s="36">
        <v>0.02</v>
      </c>
      <c r="G41" s="37">
        <v>0.01</v>
      </c>
      <c r="H41" s="37">
        <v>0</v>
      </c>
      <c r="I41" s="37">
        <v>0.01</v>
      </c>
      <c r="J41" s="38">
        <v>0</v>
      </c>
      <c r="K41" s="22"/>
      <c r="L41" s="22"/>
      <c r="M41" s="22"/>
      <c r="N41" s="22"/>
      <c r="O41" s="22"/>
      <c r="P41" s="22"/>
    </row>
    <row r="42" spans="1:16" ht="39" customHeight="1" x14ac:dyDescent="0.2">
      <c r="A42" s="22"/>
      <c r="B42" s="39"/>
      <c r="C42" s="1145" t="s">
        <v>579</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580</v>
      </c>
      <c r="D43" s="1149"/>
      <c r="E43" s="1150"/>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HrHzklXRmoXcHCzQE0rgBR4Z7kJxSldT38rRMbHrXsU4uQhWmYODN3Xjoi6vX+hSqZB7mK6YK8HIwVyLVm5sg==" saltValue="wzfMxBFcM8r17pXcOZMN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454</v>
      </c>
      <c r="L45" s="60">
        <v>451</v>
      </c>
      <c r="M45" s="60">
        <v>443</v>
      </c>
      <c r="N45" s="60">
        <v>395</v>
      </c>
      <c r="O45" s="61">
        <v>399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2">
      <c r="A48" s="48"/>
      <c r="B48" s="1178"/>
      <c r="C48" s="1179"/>
      <c r="D48" s="62"/>
      <c r="E48" s="1155" t="s">
        <v>15</v>
      </c>
      <c r="F48" s="1155"/>
      <c r="G48" s="1155"/>
      <c r="H48" s="1155"/>
      <c r="I48" s="1155"/>
      <c r="J48" s="1156"/>
      <c r="K48" s="63">
        <v>221</v>
      </c>
      <c r="L48" s="64">
        <v>228</v>
      </c>
      <c r="M48" s="64">
        <v>225</v>
      </c>
      <c r="N48" s="64">
        <v>200</v>
      </c>
      <c r="O48" s="65">
        <v>234</v>
      </c>
      <c r="P48" s="48"/>
      <c r="Q48" s="48"/>
      <c r="R48" s="48"/>
      <c r="S48" s="48"/>
      <c r="T48" s="48"/>
      <c r="U48" s="48"/>
    </row>
    <row r="49" spans="1:21" ht="30.75" customHeight="1" x14ac:dyDescent="0.2">
      <c r="A49" s="48"/>
      <c r="B49" s="1178"/>
      <c r="C49" s="1179"/>
      <c r="D49" s="62"/>
      <c r="E49" s="1155" t="s">
        <v>16</v>
      </c>
      <c r="F49" s="1155"/>
      <c r="G49" s="1155"/>
      <c r="H49" s="1155"/>
      <c r="I49" s="1155"/>
      <c r="J49" s="1156"/>
      <c r="K49" s="63">
        <v>8</v>
      </c>
      <c r="L49" s="64">
        <v>12</v>
      </c>
      <c r="M49" s="64">
        <v>10</v>
      </c>
      <c r="N49" s="64">
        <v>9</v>
      </c>
      <c r="O49" s="65">
        <v>11</v>
      </c>
      <c r="P49" s="48"/>
      <c r="Q49" s="48"/>
      <c r="R49" s="48"/>
      <c r="S49" s="48"/>
      <c r="T49" s="48"/>
      <c r="U49" s="48"/>
    </row>
    <row r="50" spans="1:21" ht="30.75" customHeight="1" x14ac:dyDescent="0.2">
      <c r="A50" s="48"/>
      <c r="B50" s="1178"/>
      <c r="C50" s="1179"/>
      <c r="D50" s="62"/>
      <c r="E50" s="1155" t="s">
        <v>17</v>
      </c>
      <c r="F50" s="1155"/>
      <c r="G50" s="1155"/>
      <c r="H50" s="1155"/>
      <c r="I50" s="1155"/>
      <c r="J50" s="1156"/>
      <c r="K50" s="63">
        <v>2</v>
      </c>
      <c r="L50" s="64">
        <v>1</v>
      </c>
      <c r="M50" s="64">
        <v>1</v>
      </c>
      <c r="N50" s="64">
        <v>1</v>
      </c>
      <c r="O50" s="65">
        <v>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516</v>
      </c>
      <c r="L52" s="64">
        <v>500</v>
      </c>
      <c r="M52" s="64">
        <v>479</v>
      </c>
      <c r="N52" s="64">
        <v>455</v>
      </c>
      <c r="O52" s="65">
        <v>448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169</v>
      </c>
      <c r="L53" s="69">
        <v>192</v>
      </c>
      <c r="M53" s="69">
        <v>200</v>
      </c>
      <c r="N53" s="69">
        <v>150</v>
      </c>
      <c r="O53" s="70">
        <v>200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596</v>
      </c>
      <c r="L58" s="84" t="s">
        <v>596</v>
      </c>
      <c r="M58" s="84" t="s">
        <v>596</v>
      </c>
      <c r="N58" s="84" t="s">
        <v>596</v>
      </c>
      <c r="O58" s="85" t="s">
        <v>596</v>
      </c>
    </row>
    <row r="59" spans="1:21" ht="31.5" customHeight="1" x14ac:dyDescent="0.2">
      <c r="B59" s="1163"/>
      <c r="C59" s="1164"/>
      <c r="D59" s="1170" t="s">
        <v>28</v>
      </c>
      <c r="E59" s="1171"/>
      <c r="F59" s="1171"/>
      <c r="G59" s="1171"/>
      <c r="H59" s="1171"/>
      <c r="I59" s="1171"/>
      <c r="J59" s="1172"/>
      <c r="K59" s="86" t="s">
        <v>596</v>
      </c>
      <c r="L59" s="87" t="s">
        <v>596</v>
      </c>
      <c r="M59" s="87" t="s">
        <v>596</v>
      </c>
      <c r="N59" s="87" t="s">
        <v>596</v>
      </c>
      <c r="O59" s="88" t="s">
        <v>596</v>
      </c>
    </row>
    <row r="60" spans="1:21" ht="31.5" customHeight="1" thickBot="1" x14ac:dyDescent="0.25">
      <c r="B60" s="1165"/>
      <c r="C60" s="1166"/>
      <c r="D60" s="1173" t="s">
        <v>29</v>
      </c>
      <c r="E60" s="1174"/>
      <c r="F60" s="1174"/>
      <c r="G60" s="1174"/>
      <c r="H60" s="1174"/>
      <c r="I60" s="1174"/>
      <c r="J60" s="1175"/>
      <c r="K60" s="89" t="s">
        <v>596</v>
      </c>
      <c r="L60" s="90" t="s">
        <v>596</v>
      </c>
      <c r="M60" s="90" t="s">
        <v>596</v>
      </c>
      <c r="N60" s="90" t="s">
        <v>596</v>
      </c>
      <c r="O60" s="91" t="s">
        <v>596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gGEvY96rZ9ELD7K1ZeUpP++tAm1nUmpOz7Zk6ha4TF/YsaWuh6d+egGKW0genTjhHAztILXbCzv9IvDGaCaAQ==" saltValue="W8FG6tbUe4kxis/VZGKiM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96" t="s">
        <v>32</v>
      </c>
      <c r="C41" s="1197"/>
      <c r="D41" s="105"/>
      <c r="E41" s="1198" t="s">
        <v>33</v>
      </c>
      <c r="F41" s="1198"/>
      <c r="G41" s="1198"/>
      <c r="H41" s="1199"/>
      <c r="I41" s="355">
        <v>3842</v>
      </c>
      <c r="J41" s="356">
        <v>4132</v>
      </c>
      <c r="K41" s="356">
        <v>4879</v>
      </c>
      <c r="L41" s="356">
        <v>4698</v>
      </c>
      <c r="M41" s="357">
        <v>4588</v>
      </c>
    </row>
    <row r="42" spans="2:13" ht="27.75" customHeight="1" x14ac:dyDescent="0.2">
      <c r="B42" s="1186"/>
      <c r="C42" s="1187"/>
      <c r="D42" s="106"/>
      <c r="E42" s="1190" t="s">
        <v>34</v>
      </c>
      <c r="F42" s="1190"/>
      <c r="G42" s="1190"/>
      <c r="H42" s="1191"/>
      <c r="I42" s="358">
        <v>93</v>
      </c>
      <c r="J42" s="359">
        <v>69</v>
      </c>
      <c r="K42" s="359">
        <v>46</v>
      </c>
      <c r="L42" s="359">
        <v>77</v>
      </c>
      <c r="M42" s="360">
        <v>51</v>
      </c>
    </row>
    <row r="43" spans="2:13" ht="27.75" customHeight="1" x14ac:dyDescent="0.2">
      <c r="B43" s="1186"/>
      <c r="C43" s="1187"/>
      <c r="D43" s="106"/>
      <c r="E43" s="1190" t="s">
        <v>35</v>
      </c>
      <c r="F43" s="1190"/>
      <c r="G43" s="1190"/>
      <c r="H43" s="1191"/>
      <c r="I43" s="358">
        <v>2361</v>
      </c>
      <c r="J43" s="359">
        <v>2351</v>
      </c>
      <c r="K43" s="359">
        <v>2219</v>
      </c>
      <c r="L43" s="359">
        <v>1967</v>
      </c>
      <c r="M43" s="360">
        <v>1775</v>
      </c>
    </row>
    <row r="44" spans="2:13" ht="27.75" customHeight="1" x14ac:dyDescent="0.2">
      <c r="B44" s="1186"/>
      <c r="C44" s="1187"/>
      <c r="D44" s="106"/>
      <c r="E44" s="1190" t="s">
        <v>36</v>
      </c>
      <c r="F44" s="1190"/>
      <c r="G44" s="1190"/>
      <c r="H44" s="1191"/>
      <c r="I44" s="358">
        <v>35</v>
      </c>
      <c r="J44" s="359">
        <v>23</v>
      </c>
      <c r="K44" s="359">
        <v>14</v>
      </c>
      <c r="L44" s="359">
        <v>9</v>
      </c>
      <c r="M44" s="360">
        <v>2</v>
      </c>
    </row>
    <row r="45" spans="2:13" ht="27.75" customHeight="1" x14ac:dyDescent="0.2">
      <c r="B45" s="1186"/>
      <c r="C45" s="1187"/>
      <c r="D45" s="106"/>
      <c r="E45" s="1190" t="s">
        <v>37</v>
      </c>
      <c r="F45" s="1190"/>
      <c r="G45" s="1190"/>
      <c r="H45" s="1191"/>
      <c r="I45" s="358">
        <v>768</v>
      </c>
      <c r="J45" s="359">
        <v>768</v>
      </c>
      <c r="K45" s="359">
        <v>752</v>
      </c>
      <c r="L45" s="359">
        <v>710</v>
      </c>
      <c r="M45" s="360">
        <v>767</v>
      </c>
    </row>
    <row r="46" spans="2:13" ht="27.75" customHeight="1" x14ac:dyDescent="0.2">
      <c r="B46" s="1186"/>
      <c r="C46" s="1187"/>
      <c r="D46" s="107"/>
      <c r="E46" s="1190" t="s">
        <v>38</v>
      </c>
      <c r="F46" s="1190"/>
      <c r="G46" s="1190"/>
      <c r="H46" s="1191"/>
      <c r="I46" s="358" t="s">
        <v>522</v>
      </c>
      <c r="J46" s="359" t="s">
        <v>522</v>
      </c>
      <c r="K46" s="359" t="s">
        <v>522</v>
      </c>
      <c r="L46" s="359" t="s">
        <v>522</v>
      </c>
      <c r="M46" s="360" t="s">
        <v>522</v>
      </c>
    </row>
    <row r="47" spans="2:13" ht="27.75" customHeight="1" x14ac:dyDescent="0.2">
      <c r="B47" s="1186"/>
      <c r="C47" s="1187"/>
      <c r="D47" s="108"/>
      <c r="E47" s="1200" t="s">
        <v>39</v>
      </c>
      <c r="F47" s="1201"/>
      <c r="G47" s="1201"/>
      <c r="H47" s="1202"/>
      <c r="I47" s="358" t="s">
        <v>522</v>
      </c>
      <c r="J47" s="359" t="s">
        <v>522</v>
      </c>
      <c r="K47" s="359" t="s">
        <v>522</v>
      </c>
      <c r="L47" s="359" t="s">
        <v>522</v>
      </c>
      <c r="M47" s="360" t="s">
        <v>522</v>
      </c>
    </row>
    <row r="48" spans="2:13" ht="27.75" customHeight="1" x14ac:dyDescent="0.2">
      <c r="B48" s="1186"/>
      <c r="C48" s="1187"/>
      <c r="D48" s="106"/>
      <c r="E48" s="1190" t="s">
        <v>40</v>
      </c>
      <c r="F48" s="1190"/>
      <c r="G48" s="1190"/>
      <c r="H48" s="1191"/>
      <c r="I48" s="358" t="s">
        <v>522</v>
      </c>
      <c r="J48" s="359" t="s">
        <v>522</v>
      </c>
      <c r="K48" s="359" t="s">
        <v>522</v>
      </c>
      <c r="L48" s="359" t="s">
        <v>522</v>
      </c>
      <c r="M48" s="360" t="s">
        <v>522</v>
      </c>
    </row>
    <row r="49" spans="2:13" ht="27.75" customHeight="1" x14ac:dyDescent="0.2">
      <c r="B49" s="1188"/>
      <c r="C49" s="1189"/>
      <c r="D49" s="106"/>
      <c r="E49" s="1190" t="s">
        <v>41</v>
      </c>
      <c r="F49" s="1190"/>
      <c r="G49" s="1190"/>
      <c r="H49" s="1191"/>
      <c r="I49" s="358" t="s">
        <v>522</v>
      </c>
      <c r="J49" s="359" t="s">
        <v>522</v>
      </c>
      <c r="K49" s="359" t="s">
        <v>522</v>
      </c>
      <c r="L49" s="359" t="s">
        <v>522</v>
      </c>
      <c r="M49" s="360" t="s">
        <v>522</v>
      </c>
    </row>
    <row r="50" spans="2:13" ht="27.75" customHeight="1" x14ac:dyDescent="0.2">
      <c r="B50" s="1184" t="s">
        <v>42</v>
      </c>
      <c r="C50" s="1185"/>
      <c r="D50" s="109"/>
      <c r="E50" s="1190" t="s">
        <v>43</v>
      </c>
      <c r="F50" s="1190"/>
      <c r="G50" s="1190"/>
      <c r="H50" s="1191"/>
      <c r="I50" s="358">
        <v>2608</v>
      </c>
      <c r="J50" s="359">
        <v>2557</v>
      </c>
      <c r="K50" s="359">
        <v>1862</v>
      </c>
      <c r="L50" s="359">
        <v>1907</v>
      </c>
      <c r="M50" s="360">
        <v>2213</v>
      </c>
    </row>
    <row r="51" spans="2:13" ht="27.75" customHeight="1" x14ac:dyDescent="0.2">
      <c r="B51" s="1186"/>
      <c r="C51" s="1187"/>
      <c r="D51" s="106"/>
      <c r="E51" s="1190" t="s">
        <v>44</v>
      </c>
      <c r="F51" s="1190"/>
      <c r="G51" s="1190"/>
      <c r="H51" s="1191"/>
      <c r="I51" s="358">
        <v>66</v>
      </c>
      <c r="J51" s="359">
        <v>60</v>
      </c>
      <c r="K51" s="359">
        <v>59</v>
      </c>
      <c r="L51" s="359">
        <v>54</v>
      </c>
      <c r="M51" s="360">
        <v>43</v>
      </c>
    </row>
    <row r="52" spans="2:13" ht="27.75" customHeight="1" x14ac:dyDescent="0.2">
      <c r="B52" s="1188"/>
      <c r="C52" s="1189"/>
      <c r="D52" s="106"/>
      <c r="E52" s="1190" t="s">
        <v>45</v>
      </c>
      <c r="F52" s="1190"/>
      <c r="G52" s="1190"/>
      <c r="H52" s="1191"/>
      <c r="I52" s="358">
        <v>4401</v>
      </c>
      <c r="J52" s="359">
        <v>4344</v>
      </c>
      <c r="K52" s="359">
        <v>4631</v>
      </c>
      <c r="L52" s="359">
        <v>4544</v>
      </c>
      <c r="M52" s="360">
        <v>4422</v>
      </c>
    </row>
    <row r="53" spans="2:13" ht="27.75" customHeight="1" thickBot="1" x14ac:dyDescent="0.25">
      <c r="B53" s="1192" t="s">
        <v>46</v>
      </c>
      <c r="C53" s="1193"/>
      <c r="D53" s="110"/>
      <c r="E53" s="1194" t="s">
        <v>47</v>
      </c>
      <c r="F53" s="1194"/>
      <c r="G53" s="1194"/>
      <c r="H53" s="1195"/>
      <c r="I53" s="361">
        <v>24</v>
      </c>
      <c r="J53" s="362">
        <v>381</v>
      </c>
      <c r="K53" s="362">
        <v>1358</v>
      </c>
      <c r="L53" s="362">
        <v>956</v>
      </c>
      <c r="M53" s="363">
        <v>506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aH0ZFoA72eNrkBRGfuQgXmXyaC4zyZK/teOKpjRzyDqcFm78k2DkTXY2BduUiz5B0Z8cZqtPutvQt4n+c5L8JQ==" saltValue="K2S3AiZm9PBWmKT5FRpu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1" t="s">
        <v>50</v>
      </c>
      <c r="D55" s="1211"/>
      <c r="E55" s="1212"/>
      <c r="F55" s="122">
        <v>621</v>
      </c>
      <c r="G55" s="122">
        <v>621</v>
      </c>
      <c r="H55" s="123">
        <v>924</v>
      </c>
    </row>
    <row r="56" spans="2:8" ht="52.5" customHeight="1" x14ac:dyDescent="0.2">
      <c r="B56" s="124"/>
      <c r="C56" s="1213" t="s">
        <v>51</v>
      </c>
      <c r="D56" s="1213"/>
      <c r="E56" s="1214"/>
      <c r="F56" s="125">
        <v>148</v>
      </c>
      <c r="G56" s="125">
        <v>183</v>
      </c>
      <c r="H56" s="126">
        <v>183</v>
      </c>
    </row>
    <row r="57" spans="2:8" ht="53.25" customHeight="1" x14ac:dyDescent="0.2">
      <c r="B57" s="124"/>
      <c r="C57" s="1215" t="s">
        <v>52</v>
      </c>
      <c r="D57" s="1215"/>
      <c r="E57" s="1216"/>
      <c r="F57" s="127">
        <v>551</v>
      </c>
      <c r="G57" s="127">
        <v>559</v>
      </c>
      <c r="H57" s="128">
        <v>587</v>
      </c>
    </row>
    <row r="58" spans="2:8" ht="45.75" customHeight="1" x14ac:dyDescent="0.2">
      <c r="B58" s="129"/>
      <c r="C58" s="1203" t="s">
        <v>597</v>
      </c>
      <c r="D58" s="1204"/>
      <c r="E58" s="1205"/>
      <c r="F58" s="130">
        <v>482</v>
      </c>
      <c r="G58" s="130">
        <v>482</v>
      </c>
      <c r="H58" s="131">
        <v>482</v>
      </c>
    </row>
    <row r="59" spans="2:8" ht="45.75" customHeight="1" x14ac:dyDescent="0.2">
      <c r="B59" s="129"/>
      <c r="C59" s="1203" t="s">
        <v>598</v>
      </c>
      <c r="D59" s="1204"/>
      <c r="E59" s="1205"/>
      <c r="F59" s="130">
        <v>44</v>
      </c>
      <c r="G59" s="130">
        <v>55</v>
      </c>
      <c r="H59" s="131">
        <v>86</v>
      </c>
    </row>
    <row r="60" spans="2:8" ht="45.75" customHeight="1" x14ac:dyDescent="0.2">
      <c r="B60" s="129"/>
      <c r="C60" s="1203" t="s">
        <v>599</v>
      </c>
      <c r="D60" s="1204"/>
      <c r="E60" s="1205"/>
      <c r="F60" s="130">
        <v>10</v>
      </c>
      <c r="G60" s="130">
        <v>10</v>
      </c>
      <c r="H60" s="131">
        <v>10</v>
      </c>
    </row>
    <row r="61" spans="2:8" ht="45.75" customHeight="1" x14ac:dyDescent="0.2">
      <c r="B61" s="129"/>
      <c r="C61" s="1203" t="s">
        <v>600</v>
      </c>
      <c r="D61" s="1204"/>
      <c r="E61" s="1205"/>
      <c r="F61" s="130">
        <v>15</v>
      </c>
      <c r="G61" s="130">
        <v>12</v>
      </c>
      <c r="H61" s="131">
        <v>9</v>
      </c>
    </row>
    <row r="62" spans="2:8" ht="45.75" customHeight="1" thickBot="1" x14ac:dyDescent="0.25">
      <c r="B62" s="132"/>
      <c r="C62" s="1206"/>
      <c r="D62" s="1207"/>
      <c r="E62" s="1208"/>
      <c r="F62" s="133"/>
      <c r="G62" s="133"/>
      <c r="H62" s="134"/>
    </row>
    <row r="63" spans="2:8" ht="52.5" customHeight="1" thickBot="1" x14ac:dyDescent="0.25">
      <c r="B63" s="135"/>
      <c r="C63" s="1209" t="s">
        <v>53</v>
      </c>
      <c r="D63" s="1209"/>
      <c r="E63" s="1210"/>
      <c r="F63" s="136">
        <v>1320</v>
      </c>
      <c r="G63" s="136">
        <v>1363</v>
      </c>
      <c r="H63" s="137">
        <v>1693</v>
      </c>
    </row>
    <row r="64" spans="2:8" ht="13.2" x14ac:dyDescent="0.2"/>
  </sheetData>
  <sheetProtection algorithmName="SHA-512" hashValue="KOp69cQpB0kJTgSbL+sBkWjbU71yJUbUBJ5CpnIoOMhhWEEJf7xg3ix2Y0lazYR7U/prfUm0z7Ro5TupYzYQ6g==" saltValue="s+AXgm/GeNRCQUnIQHyv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156166</v>
      </c>
      <c r="E3" s="156"/>
      <c r="F3" s="157">
        <v>114790</v>
      </c>
      <c r="G3" s="158"/>
      <c r="H3" s="159"/>
    </row>
    <row r="4" spans="1:8" x14ac:dyDescent="0.2">
      <c r="A4" s="160"/>
      <c r="B4" s="161"/>
      <c r="C4" s="162"/>
      <c r="D4" s="163">
        <v>63285</v>
      </c>
      <c r="E4" s="164"/>
      <c r="F4" s="165">
        <v>55601</v>
      </c>
      <c r="G4" s="166"/>
      <c r="H4" s="167"/>
    </row>
    <row r="5" spans="1:8" x14ac:dyDescent="0.2">
      <c r="A5" s="148" t="s">
        <v>556</v>
      </c>
      <c r="B5" s="153"/>
      <c r="C5" s="154"/>
      <c r="D5" s="155">
        <v>175824</v>
      </c>
      <c r="E5" s="156"/>
      <c r="F5" s="157">
        <v>126262</v>
      </c>
      <c r="G5" s="158"/>
      <c r="H5" s="159"/>
    </row>
    <row r="6" spans="1:8" x14ac:dyDescent="0.2">
      <c r="A6" s="160"/>
      <c r="B6" s="161"/>
      <c r="C6" s="162"/>
      <c r="D6" s="163">
        <v>119440</v>
      </c>
      <c r="E6" s="164"/>
      <c r="F6" s="165">
        <v>56769</v>
      </c>
      <c r="G6" s="166"/>
      <c r="H6" s="167"/>
    </row>
    <row r="7" spans="1:8" x14ac:dyDescent="0.2">
      <c r="A7" s="148" t="s">
        <v>557</v>
      </c>
      <c r="B7" s="153"/>
      <c r="C7" s="154"/>
      <c r="D7" s="155">
        <v>377216</v>
      </c>
      <c r="E7" s="156"/>
      <c r="F7" s="157">
        <v>126525</v>
      </c>
      <c r="G7" s="158"/>
      <c r="H7" s="159"/>
    </row>
    <row r="8" spans="1:8" x14ac:dyDescent="0.2">
      <c r="A8" s="160"/>
      <c r="B8" s="161"/>
      <c r="C8" s="162"/>
      <c r="D8" s="163">
        <v>311503</v>
      </c>
      <c r="E8" s="164"/>
      <c r="F8" s="165">
        <v>67052</v>
      </c>
      <c r="G8" s="166"/>
      <c r="H8" s="167"/>
    </row>
    <row r="9" spans="1:8" x14ac:dyDescent="0.2">
      <c r="A9" s="148" t="s">
        <v>558</v>
      </c>
      <c r="B9" s="153"/>
      <c r="C9" s="154"/>
      <c r="D9" s="155">
        <v>135560</v>
      </c>
      <c r="E9" s="156"/>
      <c r="F9" s="157">
        <v>122054</v>
      </c>
      <c r="G9" s="158"/>
      <c r="H9" s="159"/>
    </row>
    <row r="10" spans="1:8" x14ac:dyDescent="0.2">
      <c r="A10" s="160"/>
      <c r="B10" s="161"/>
      <c r="C10" s="162"/>
      <c r="D10" s="163">
        <v>60877</v>
      </c>
      <c r="E10" s="164"/>
      <c r="F10" s="165">
        <v>68298</v>
      </c>
      <c r="G10" s="166"/>
      <c r="H10" s="167"/>
    </row>
    <row r="11" spans="1:8" x14ac:dyDescent="0.2">
      <c r="A11" s="148" t="s">
        <v>559</v>
      </c>
      <c r="B11" s="153"/>
      <c r="C11" s="154"/>
      <c r="D11" s="155">
        <v>166161</v>
      </c>
      <c r="E11" s="156"/>
      <c r="F11" s="157">
        <v>111644</v>
      </c>
      <c r="G11" s="158"/>
      <c r="H11" s="159"/>
    </row>
    <row r="12" spans="1:8" x14ac:dyDescent="0.2">
      <c r="A12" s="160"/>
      <c r="B12" s="161"/>
      <c r="C12" s="168"/>
      <c r="D12" s="163">
        <v>94114</v>
      </c>
      <c r="E12" s="164"/>
      <c r="F12" s="165">
        <v>66606</v>
      </c>
      <c r="G12" s="166"/>
      <c r="H12" s="167"/>
    </row>
    <row r="13" spans="1:8" x14ac:dyDescent="0.2">
      <c r="A13" s="148"/>
      <c r="B13" s="153"/>
      <c r="C13" s="169"/>
      <c r="D13" s="170">
        <v>202185</v>
      </c>
      <c r="E13" s="171"/>
      <c r="F13" s="172">
        <v>120255</v>
      </c>
      <c r="G13" s="173"/>
      <c r="H13" s="159"/>
    </row>
    <row r="14" spans="1:8" x14ac:dyDescent="0.2">
      <c r="A14" s="160"/>
      <c r="B14" s="161"/>
      <c r="C14" s="162"/>
      <c r="D14" s="163">
        <v>129844</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4.4400000000000004</v>
      </c>
      <c r="C19" s="174">
        <f>ROUND(VALUE(SUBSTITUTE(実質収支比率等に係る経年分析!G$48,"▲","-")),2)</f>
        <v>4.5199999999999996</v>
      </c>
      <c r="D19" s="174">
        <f>ROUND(VALUE(SUBSTITUTE(実質収支比率等に係る経年分析!H$48,"▲","-")),2)</f>
        <v>6.54</v>
      </c>
      <c r="E19" s="174">
        <f>ROUND(VALUE(SUBSTITUTE(実質収支比率等に係る経年分析!I$48,"▲","-")),2)</f>
        <v>10.77</v>
      </c>
      <c r="F19" s="174">
        <f>ROUND(VALUE(SUBSTITUTE(実質収支比率等に係る経年分析!J$48,"▲","-")),2)</f>
        <v>4.72</v>
      </c>
    </row>
    <row r="20" spans="1:11" x14ac:dyDescent="0.2">
      <c r="A20" s="174" t="s">
        <v>57</v>
      </c>
      <c r="B20" s="174">
        <f>ROUND(VALUE(SUBSTITUTE(実質収支比率等に係る経年分析!F$47,"▲","-")),2)</f>
        <v>26.31</v>
      </c>
      <c r="C20" s="174">
        <f>ROUND(VALUE(SUBSTITUTE(実質収支比率等に係る経年分析!G$47,"▲","-")),2)</f>
        <v>26.25</v>
      </c>
      <c r="D20" s="174">
        <f>ROUND(VALUE(SUBSTITUTE(実質収支比率等に係る経年分析!H$47,"▲","-")),2)</f>
        <v>16.670000000000002</v>
      </c>
      <c r="E20" s="174">
        <f>ROUND(VALUE(SUBSTITUTE(実質収支比率等に係る経年分析!I$47,"▲","-")),2)</f>
        <v>15.75</v>
      </c>
      <c r="F20" s="174">
        <f>ROUND(VALUE(SUBSTITUTE(実質収支比率等に係る経年分析!J$47,"▲","-")),2)</f>
        <v>23.97</v>
      </c>
    </row>
    <row r="21" spans="1:11" x14ac:dyDescent="0.2">
      <c r="A21" s="174" t="s">
        <v>58</v>
      </c>
      <c r="B21" s="174">
        <f>IF(ISNUMBER(VALUE(SUBSTITUTE(実質収支比率等に係る経年分析!F$49,"▲","-"))),ROUND(VALUE(SUBSTITUTE(実質収支比率等に係る経年分析!F$49,"▲","-")),2),NA())</f>
        <v>-5.81</v>
      </c>
      <c r="C21" s="174">
        <f>IF(ISNUMBER(VALUE(SUBSTITUTE(実質収支比率等に係る経年分析!G$49,"▲","-"))),ROUND(VALUE(SUBSTITUTE(実質収支比率等に係る経年分析!G$49,"▲","-")),2),NA())</f>
        <v>0.1</v>
      </c>
      <c r="D21" s="174">
        <f>IF(ISNUMBER(VALUE(SUBSTITUTE(実質収支比率等に係る経年分析!H$49,"▲","-"))),ROUND(VALUE(SUBSTITUTE(実質収支比率等に係る経年分析!H$49,"▲","-")),2),NA())</f>
        <v>-3.27</v>
      </c>
      <c r="E21" s="174">
        <f>IF(ISNUMBER(VALUE(SUBSTITUTE(実質収支比率等に係る経年分析!I$49,"▲","-"))),ROUND(VALUE(SUBSTITUTE(実質収支比率等に係る経年分析!I$49,"▲","-")),2),NA())</f>
        <v>10.82</v>
      </c>
      <c r="F21" s="174">
        <f>IF(ISNUMBER(VALUE(SUBSTITUTE(実質収支比率等に係る経年分析!J$49,"▲","-"))),ROUND(VALUE(SUBSTITUTE(実質収支比率等に係る経年分析!J$49,"▲","-")),2),NA())</f>
        <v>8.0299999999999994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まむろ川温泉梅里苑事業特別会計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真室川町公共下水道事業特別会計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0.45</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4.5199999999999996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4.72</v>
      </c>
    </row>
    <row r="35" spans="1:16" x14ac:dyDescent="0.2">
      <c r="A35" s="175" t="str">
        <f>IF(連結実質赤字比率に係る赤字・黒字の構成分析!C$35="",NA(),連結実質赤字比率に係る赤字・黒字の構成分析!C$35)</f>
        <v>真室川町水道事業特別会計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4.5599999999999996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5.31</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6.32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516</v>
      </c>
      <c r="E42" s="176"/>
      <c r="F42" s="176"/>
      <c r="G42" s="176">
        <f>'実質公債費比率（分子）の構造'!L$52</f>
        <v>500</v>
      </c>
      <c r="H42" s="176"/>
      <c r="I42" s="176"/>
      <c r="J42" s="176">
        <f>'実質公債費比率（分子）の構造'!M$52</f>
        <v>479</v>
      </c>
      <c r="K42" s="176"/>
      <c r="L42" s="176"/>
      <c r="M42" s="176">
        <f>'実質公債費比率（分子）の構造'!N$52</f>
        <v>455</v>
      </c>
      <c r="N42" s="176"/>
      <c r="O42" s="176"/>
      <c r="P42" s="176">
        <f>'実質公債費比率（分子）の構造'!O$52</f>
        <v>448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4</v>
      </c>
      <c r="O44" s="176"/>
      <c r="P44" s="176"/>
    </row>
    <row r="45" spans="1:16" x14ac:dyDescent="0.2">
      <c r="A45" s="176" t="s">
        <v>68</v>
      </c>
      <c r="B45" s="176">
        <f>'実質公債費比率（分子）の構造'!K$49</f>
        <v>8</v>
      </c>
      <c r="C45" s="176"/>
      <c r="D45" s="176"/>
      <c r="E45" s="176">
        <f>'実質公債費比率（分子）の構造'!L$49</f>
        <v>12</v>
      </c>
      <c r="F45" s="176"/>
      <c r="G45" s="176"/>
      <c r="H45" s="176">
        <f>'実質公債費比率（分子）の構造'!M$49</f>
        <v>10</v>
      </c>
      <c r="I45" s="176"/>
      <c r="J45" s="176"/>
      <c r="K45" s="176">
        <f>'実質公債費比率（分子）の構造'!N$49</f>
        <v>9</v>
      </c>
      <c r="L45" s="176"/>
      <c r="M45" s="176"/>
      <c r="N45" s="176">
        <f>'実質公債費比率（分子）の構造'!O$49</f>
        <v>11</v>
      </c>
      <c r="O45" s="176"/>
      <c r="P45" s="176"/>
    </row>
    <row r="46" spans="1:16" x14ac:dyDescent="0.2">
      <c r="A46" s="176" t="s">
        <v>69</v>
      </c>
      <c r="B46" s="176">
        <f>'実質公債費比率（分子）の構造'!K$48</f>
        <v>221</v>
      </c>
      <c r="C46" s="176"/>
      <c r="D46" s="176"/>
      <c r="E46" s="176">
        <f>'実質公債費比率（分子）の構造'!L$48</f>
        <v>228</v>
      </c>
      <c r="F46" s="176"/>
      <c r="G46" s="176"/>
      <c r="H46" s="176">
        <f>'実質公債費比率（分子）の構造'!M$48</f>
        <v>225</v>
      </c>
      <c r="I46" s="176"/>
      <c r="J46" s="176"/>
      <c r="K46" s="176">
        <f>'実質公債費比率（分子）の構造'!N$48</f>
        <v>200</v>
      </c>
      <c r="L46" s="176"/>
      <c r="M46" s="176"/>
      <c r="N46" s="176">
        <f>'実質公債費比率（分子）の構造'!O$48</f>
        <v>234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454</v>
      </c>
      <c r="C49" s="176"/>
      <c r="D49" s="176"/>
      <c r="E49" s="176">
        <f>'実質公債費比率（分子）の構造'!L$45</f>
        <v>451</v>
      </c>
      <c r="F49" s="176"/>
      <c r="G49" s="176"/>
      <c r="H49" s="176">
        <f>'実質公債費比率（分子）の構造'!M$45</f>
        <v>443</v>
      </c>
      <c r="I49" s="176"/>
      <c r="J49" s="176"/>
      <c r="K49" s="176">
        <f>'実質公債費比率（分子）の構造'!N$45</f>
        <v>395</v>
      </c>
      <c r="L49" s="176"/>
      <c r="M49" s="176"/>
      <c r="N49" s="176">
        <f>'実質公債費比率（分子）の構造'!O$45</f>
        <v>399</v>
      </c>
      <c r="O49" s="176"/>
      <c r="P49" s="176"/>
    </row>
    <row r="50" spans="1:16" x14ac:dyDescent="0.2">
      <c r="A50" s="176" t="s">
        <v>73</v>
      </c>
      <c r="B50" s="176" t="e">
        <f>NA()</f>
        <v>#N/A</v>
      </c>
      <c r="C50" s="176">
        <f>IF(ISNUMBER('実質公債費比率（分子）の構造'!K$53),'実質公債費比率（分子）の構造'!K$53,NA())</f>
        <v>169</v>
      </c>
      <c r="D50" s="176" t="e">
        <f>NA()</f>
        <v>#N/A</v>
      </c>
      <c r="E50" s="176" t="e">
        <f>NA()</f>
        <v>#N/A</v>
      </c>
      <c r="F50" s="176">
        <f>IF(ISNUMBER('実質公債費比率（分子）の構造'!L$53),'実質公債費比率（分子）の構造'!L$53,NA())</f>
        <v>192</v>
      </c>
      <c r="G50" s="176" t="e">
        <f>NA()</f>
        <v>#N/A</v>
      </c>
      <c r="H50" s="176" t="e">
        <f>NA()</f>
        <v>#N/A</v>
      </c>
      <c r="I50" s="176">
        <f>IF(ISNUMBER('実質公債費比率（分子）の構造'!M$53),'実質公債費比率（分子）の構造'!M$53,NA())</f>
        <v>200</v>
      </c>
      <c r="J50" s="176" t="e">
        <f>NA()</f>
        <v>#N/A</v>
      </c>
      <c r="K50" s="176" t="e">
        <f>NA()</f>
        <v>#N/A</v>
      </c>
      <c r="L50" s="176">
        <f>IF(ISNUMBER('実質公債費比率（分子）の構造'!N$53),'実質公債費比率（分子）の構造'!N$53,NA())</f>
        <v>150</v>
      </c>
      <c r="M50" s="176" t="e">
        <f>NA()</f>
        <v>#N/A</v>
      </c>
      <c r="N50" s="176" t="e">
        <f>NA()</f>
        <v>#N/A</v>
      </c>
      <c r="O50" s="176">
        <f>IF(ISNUMBER('実質公債費比率（分子）の構造'!O$53),'実質公債費比率（分子）の構造'!O$53,NA())</f>
        <v>200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4401</v>
      </c>
      <c r="E56" s="175"/>
      <c r="F56" s="175"/>
      <c r="G56" s="175">
        <f>'将来負担比率（分子）の構造'!J$52</f>
        <v>4344</v>
      </c>
      <c r="H56" s="175"/>
      <c r="I56" s="175"/>
      <c r="J56" s="175">
        <f>'将来負担比率（分子）の構造'!K$52</f>
        <v>4631</v>
      </c>
      <c r="K56" s="175"/>
      <c r="L56" s="175"/>
      <c r="M56" s="175">
        <f>'将来負担比率（分子）の構造'!L$52</f>
        <v>4544</v>
      </c>
      <c r="N56" s="175"/>
      <c r="O56" s="175"/>
      <c r="P56" s="175">
        <f>'将来負担比率（分子）の構造'!M$52</f>
        <v>4422</v>
      </c>
    </row>
    <row r="57" spans="1:16" x14ac:dyDescent="0.2">
      <c r="A57" s="175" t="s">
        <v>44</v>
      </c>
      <c r="B57" s="175"/>
      <c r="C57" s="175"/>
      <c r="D57" s="175">
        <f>'将来負担比率（分子）の構造'!I$51</f>
        <v>66</v>
      </c>
      <c r="E57" s="175"/>
      <c r="F57" s="175"/>
      <c r="G57" s="175">
        <f>'将来負担比率（分子）の構造'!J$51</f>
        <v>60</v>
      </c>
      <c r="H57" s="175"/>
      <c r="I57" s="175"/>
      <c r="J57" s="175">
        <f>'将来負担比率（分子）の構造'!K$51</f>
        <v>59</v>
      </c>
      <c r="K57" s="175"/>
      <c r="L57" s="175"/>
      <c r="M57" s="175">
        <f>'将来負担比率（分子）の構造'!L$51</f>
        <v>54</v>
      </c>
      <c r="N57" s="175"/>
      <c r="O57" s="175"/>
      <c r="P57" s="175">
        <f>'将来負担比率（分子）の構造'!M$51</f>
        <v>43</v>
      </c>
    </row>
    <row r="58" spans="1:16" x14ac:dyDescent="0.2">
      <c r="A58" s="175" t="s">
        <v>43</v>
      </c>
      <c r="B58" s="175"/>
      <c r="C58" s="175"/>
      <c r="D58" s="175">
        <f>'将来負担比率（分子）の構造'!I$50</f>
        <v>2608</v>
      </c>
      <c r="E58" s="175"/>
      <c r="F58" s="175"/>
      <c r="G58" s="175">
        <f>'将来負担比率（分子）の構造'!J$50</f>
        <v>2557</v>
      </c>
      <c r="H58" s="175"/>
      <c r="I58" s="175"/>
      <c r="J58" s="175">
        <f>'将来負担比率（分子）の構造'!K$50</f>
        <v>1862</v>
      </c>
      <c r="K58" s="175"/>
      <c r="L58" s="175"/>
      <c r="M58" s="175">
        <f>'将来負担比率（分子）の構造'!L$50</f>
        <v>1907</v>
      </c>
      <c r="N58" s="175"/>
      <c r="O58" s="175"/>
      <c r="P58" s="175">
        <f>'将来負担比率（分子）の構造'!M$50</f>
        <v>2213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768</v>
      </c>
      <c r="C62" s="175"/>
      <c r="D62" s="175"/>
      <c r="E62" s="175">
        <f>'将来負担比率（分子）の構造'!J$45</f>
        <v>768</v>
      </c>
      <c r="F62" s="175"/>
      <c r="G62" s="175"/>
      <c r="H62" s="175">
        <f>'将来負担比率（分子）の構造'!K$45</f>
        <v>752</v>
      </c>
      <c r="I62" s="175"/>
      <c r="J62" s="175"/>
      <c r="K62" s="175">
        <f>'将来負担比率（分子）の構造'!L$45</f>
        <v>710</v>
      </c>
      <c r="L62" s="175"/>
      <c r="M62" s="175"/>
      <c r="N62" s="175">
        <f>'将来負担比率（分子）の構造'!M$45</f>
        <v>767</v>
      </c>
      <c r="O62" s="175"/>
      <c r="P62" s="175"/>
    </row>
    <row r="63" spans="1:16" x14ac:dyDescent="0.2">
      <c r="A63" s="175" t="s">
        <v>36</v>
      </c>
      <c r="B63" s="175">
        <f>'将来負担比率（分子）の構造'!I$44</f>
        <v>35</v>
      </c>
      <c r="C63" s="175"/>
      <c r="D63" s="175"/>
      <c r="E63" s="175">
        <f>'将来負担比率（分子）の構造'!J$44</f>
        <v>23</v>
      </c>
      <c r="F63" s="175"/>
      <c r="G63" s="175"/>
      <c r="H63" s="175">
        <f>'将来負担比率（分子）の構造'!K$44</f>
        <v>14</v>
      </c>
      <c r="I63" s="175"/>
      <c r="J63" s="175"/>
      <c r="K63" s="175">
        <f>'将来負担比率（分子）の構造'!L$44</f>
        <v>9</v>
      </c>
      <c r="L63" s="175"/>
      <c r="M63" s="175"/>
      <c r="N63" s="175">
        <f>'将来負担比率（分子）の構造'!M$44</f>
        <v>2</v>
      </c>
      <c r="O63" s="175"/>
      <c r="P63" s="175"/>
    </row>
    <row r="64" spans="1:16" x14ac:dyDescent="0.2">
      <c r="A64" s="175" t="s">
        <v>35</v>
      </c>
      <c r="B64" s="175">
        <f>'将来負担比率（分子）の構造'!I$43</f>
        <v>2361</v>
      </c>
      <c r="C64" s="175"/>
      <c r="D64" s="175"/>
      <c r="E64" s="175">
        <f>'将来負担比率（分子）の構造'!J$43</f>
        <v>2351</v>
      </c>
      <c r="F64" s="175"/>
      <c r="G64" s="175"/>
      <c r="H64" s="175">
        <f>'将来負担比率（分子）の構造'!K$43</f>
        <v>2219</v>
      </c>
      <c r="I64" s="175"/>
      <c r="J64" s="175"/>
      <c r="K64" s="175">
        <f>'将来負担比率（分子）の構造'!L$43</f>
        <v>1967</v>
      </c>
      <c r="L64" s="175"/>
      <c r="M64" s="175"/>
      <c r="N64" s="175">
        <f>'将来負担比率（分子）の構造'!M$43</f>
        <v>1775</v>
      </c>
      <c r="O64" s="175"/>
      <c r="P64" s="175"/>
    </row>
    <row r="65" spans="1:16" x14ac:dyDescent="0.2">
      <c r="A65" s="175" t="s">
        <v>34</v>
      </c>
      <c r="B65" s="175">
        <f>'将来負担比率（分子）の構造'!I$42</f>
        <v>93</v>
      </c>
      <c r="C65" s="175"/>
      <c r="D65" s="175"/>
      <c r="E65" s="175">
        <f>'将来負担比率（分子）の構造'!J$42</f>
        <v>69</v>
      </c>
      <c r="F65" s="175"/>
      <c r="G65" s="175"/>
      <c r="H65" s="175">
        <f>'将来負担比率（分子）の構造'!K$42</f>
        <v>46</v>
      </c>
      <c r="I65" s="175"/>
      <c r="J65" s="175"/>
      <c r="K65" s="175">
        <f>'将来負担比率（分子）の構造'!L$42</f>
        <v>77</v>
      </c>
      <c r="L65" s="175"/>
      <c r="M65" s="175"/>
      <c r="N65" s="175">
        <f>'将来負担比率（分子）の構造'!M$42</f>
        <v>51</v>
      </c>
      <c r="O65" s="175"/>
      <c r="P65" s="175"/>
    </row>
    <row r="66" spans="1:16" x14ac:dyDescent="0.2">
      <c r="A66" s="175" t="s">
        <v>33</v>
      </c>
      <c r="B66" s="175">
        <f>'将来負担比率（分子）の構造'!I$41</f>
        <v>3842</v>
      </c>
      <c r="C66" s="175"/>
      <c r="D66" s="175"/>
      <c r="E66" s="175">
        <f>'将来負担比率（分子）の構造'!J$41</f>
        <v>4132</v>
      </c>
      <c r="F66" s="175"/>
      <c r="G66" s="175"/>
      <c r="H66" s="175">
        <f>'将来負担比率（分子）の構造'!K$41</f>
        <v>4879</v>
      </c>
      <c r="I66" s="175"/>
      <c r="J66" s="175"/>
      <c r="K66" s="175">
        <f>'将来負担比率（分子）の構造'!L$41</f>
        <v>4698</v>
      </c>
      <c r="L66" s="175"/>
      <c r="M66" s="175"/>
      <c r="N66" s="175">
        <f>'将来負担比率（分子）の構造'!M$41</f>
        <v>4588</v>
      </c>
      <c r="O66" s="175"/>
      <c r="P66" s="175"/>
    </row>
    <row r="67" spans="1:16" x14ac:dyDescent="0.2">
      <c r="A67" s="175" t="s">
        <v>77</v>
      </c>
      <c r="B67" s="175" t="e">
        <f>NA()</f>
        <v>#N/A</v>
      </c>
      <c r="C67" s="175">
        <f>IF(ISNUMBER('将来負担比率（分子）の構造'!I$53), IF('将来負担比率（分子）の構造'!I$53 &lt; 0, 0, '将来負担比率（分子）の構造'!I$53), NA())</f>
        <v>24</v>
      </c>
      <c r="D67" s="175" t="e">
        <f>NA()</f>
        <v>#N/A</v>
      </c>
      <c r="E67" s="175" t="e">
        <f>NA()</f>
        <v>#N/A</v>
      </c>
      <c r="F67" s="175">
        <f>IF(ISNUMBER('将来負担比率（分子）の構造'!J$53), IF('将来負担比率（分子）の構造'!J$53 &lt; 0, 0, '将来負担比率（分子）の構造'!J$53), NA())</f>
        <v>381</v>
      </c>
      <c r="G67" s="175" t="e">
        <f>NA()</f>
        <v>#N/A</v>
      </c>
      <c r="H67" s="175" t="e">
        <f>NA()</f>
        <v>#N/A</v>
      </c>
      <c r="I67" s="175">
        <f>IF(ISNUMBER('将来負担比率（分子）の構造'!K$53), IF('将来負担比率（分子）の構造'!K$53 &lt; 0, 0, '将来負担比率（分子）の構造'!K$53), NA())</f>
        <v>1358</v>
      </c>
      <c r="J67" s="175" t="e">
        <f>NA()</f>
        <v>#N/A</v>
      </c>
      <c r="K67" s="175" t="e">
        <f>NA()</f>
        <v>#N/A</v>
      </c>
      <c r="L67" s="175">
        <f>IF(ISNUMBER('将来負担比率（分子）の構造'!L$53), IF('将来負担比率（分子）の構造'!L$53 &lt; 0, 0, '将来負担比率（分子）の構造'!L$53), NA())</f>
        <v>956</v>
      </c>
      <c r="M67" s="175" t="e">
        <f>NA()</f>
        <v>#N/A</v>
      </c>
      <c r="N67" s="175" t="e">
        <f>NA()</f>
        <v>#N/A</v>
      </c>
      <c r="O67" s="175">
        <f>IF(ISNUMBER('将来負担比率（分子）の構造'!M$53), IF('将来負担比率（分子）の構造'!M$53 &lt; 0, 0, '将来負担比率（分子）の構造'!M$53), NA())</f>
        <v>506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621</v>
      </c>
      <c r="C72" s="179">
        <f>基金残高に係る経年分析!G55</f>
        <v>621</v>
      </c>
      <c r="D72" s="179">
        <f>基金残高に係る経年分析!H55</f>
        <v>924</v>
      </c>
    </row>
    <row r="73" spans="1:16" x14ac:dyDescent="0.2">
      <c r="A73" s="178" t="s">
        <v>80</v>
      </c>
      <c r="B73" s="179">
        <f>基金残高に係る経年分析!F56</f>
        <v>148</v>
      </c>
      <c r="C73" s="179">
        <f>基金残高に係る経年分析!G56</f>
        <v>183</v>
      </c>
      <c r="D73" s="179">
        <f>基金残高に係る経年分析!H56</f>
        <v>183</v>
      </c>
    </row>
    <row r="74" spans="1:16" x14ac:dyDescent="0.2">
      <c r="A74" s="178" t="s">
        <v>81</v>
      </c>
      <c r="B74" s="179">
        <f>基金残高に係る経年分析!F57</f>
        <v>551</v>
      </c>
      <c r="C74" s="179">
        <f>基金残高に係る経年分析!G57</f>
        <v>559</v>
      </c>
      <c r="D74" s="179">
        <f>基金残高に係る経年分析!H57</f>
        <v>587</v>
      </c>
    </row>
  </sheetData>
  <sheetProtection algorithmName="SHA-512" hashValue="FLq5a/rb+rPjOqCk0l8MALViUkUd/VJbqzEaZNHN2HDNMwrpTp/OKhYMUub//cOSP0oSTpx+FnVLIpczn3gFDg==" saltValue="X4kl4glQQpr9GYJxO+YC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662136</v>
      </c>
      <c r="S5" s="677"/>
      <c r="T5" s="677"/>
      <c r="U5" s="677"/>
      <c r="V5" s="677"/>
      <c r="W5" s="677"/>
      <c r="X5" s="677"/>
      <c r="Y5" s="702"/>
      <c r="Z5" s="715">
        <v>9.6999999999999993</v>
      </c>
      <c r="AA5" s="715"/>
      <c r="AB5" s="715"/>
      <c r="AC5" s="715"/>
      <c r="AD5" s="716">
        <v>654703</v>
      </c>
      <c r="AE5" s="716"/>
      <c r="AF5" s="716"/>
      <c r="AG5" s="716"/>
      <c r="AH5" s="716"/>
      <c r="AI5" s="716"/>
      <c r="AJ5" s="716"/>
      <c r="AK5" s="716"/>
      <c r="AL5" s="703">
        <v>17</v>
      </c>
      <c r="AM5" s="685"/>
      <c r="AN5" s="685"/>
      <c r="AO5" s="704"/>
      <c r="AP5" s="679" t="s">
        <v>233</v>
      </c>
      <c r="AQ5" s="680"/>
      <c r="AR5" s="680"/>
      <c r="AS5" s="680"/>
      <c r="AT5" s="680"/>
      <c r="AU5" s="680"/>
      <c r="AV5" s="680"/>
      <c r="AW5" s="680"/>
      <c r="AX5" s="680"/>
      <c r="AY5" s="680"/>
      <c r="AZ5" s="680"/>
      <c r="BA5" s="680"/>
      <c r="BB5" s="680"/>
      <c r="BC5" s="680"/>
      <c r="BD5" s="680"/>
      <c r="BE5" s="680"/>
      <c r="BF5" s="681"/>
      <c r="BG5" s="621">
        <v>654263</v>
      </c>
      <c r="BH5" s="622"/>
      <c r="BI5" s="622"/>
      <c r="BJ5" s="622"/>
      <c r="BK5" s="622"/>
      <c r="BL5" s="622"/>
      <c r="BM5" s="622"/>
      <c r="BN5" s="623"/>
      <c r="BO5" s="659">
        <v>98.8</v>
      </c>
      <c r="BP5" s="659"/>
      <c r="BQ5" s="659"/>
      <c r="BR5" s="659"/>
      <c r="BS5" s="660">
        <v>4594</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94093</v>
      </c>
      <c r="S6" s="622"/>
      <c r="T6" s="622"/>
      <c r="U6" s="622"/>
      <c r="V6" s="622"/>
      <c r="W6" s="622"/>
      <c r="X6" s="622"/>
      <c r="Y6" s="623"/>
      <c r="Z6" s="659">
        <v>1.4</v>
      </c>
      <c r="AA6" s="659"/>
      <c r="AB6" s="659"/>
      <c r="AC6" s="659"/>
      <c r="AD6" s="660">
        <v>94093</v>
      </c>
      <c r="AE6" s="660"/>
      <c r="AF6" s="660"/>
      <c r="AG6" s="660"/>
      <c r="AH6" s="660"/>
      <c r="AI6" s="660"/>
      <c r="AJ6" s="660"/>
      <c r="AK6" s="660"/>
      <c r="AL6" s="624">
        <v>2.4</v>
      </c>
      <c r="AM6" s="625"/>
      <c r="AN6" s="625"/>
      <c r="AO6" s="661"/>
      <c r="AP6" s="618" t="s">
        <v>238</v>
      </c>
      <c r="AQ6" s="619"/>
      <c r="AR6" s="619"/>
      <c r="AS6" s="619"/>
      <c r="AT6" s="619"/>
      <c r="AU6" s="619"/>
      <c r="AV6" s="619"/>
      <c r="AW6" s="619"/>
      <c r="AX6" s="619"/>
      <c r="AY6" s="619"/>
      <c r="AZ6" s="619"/>
      <c r="BA6" s="619"/>
      <c r="BB6" s="619"/>
      <c r="BC6" s="619"/>
      <c r="BD6" s="619"/>
      <c r="BE6" s="619"/>
      <c r="BF6" s="620"/>
      <c r="BG6" s="621">
        <v>654263</v>
      </c>
      <c r="BH6" s="622"/>
      <c r="BI6" s="622"/>
      <c r="BJ6" s="622"/>
      <c r="BK6" s="622"/>
      <c r="BL6" s="622"/>
      <c r="BM6" s="622"/>
      <c r="BN6" s="623"/>
      <c r="BO6" s="659">
        <v>98.8</v>
      </c>
      <c r="BP6" s="659"/>
      <c r="BQ6" s="659"/>
      <c r="BR6" s="659"/>
      <c r="BS6" s="660">
        <v>4594</v>
      </c>
      <c r="BT6" s="660"/>
      <c r="BU6" s="660"/>
      <c r="BV6" s="660"/>
      <c r="BW6" s="660"/>
      <c r="BX6" s="660"/>
      <c r="BY6" s="660"/>
      <c r="BZ6" s="660"/>
      <c r="CA6" s="660"/>
      <c r="CB6" s="698"/>
      <c r="CD6" s="679" t="s">
        <v>239</v>
      </c>
      <c r="CE6" s="680"/>
      <c r="CF6" s="680"/>
      <c r="CG6" s="680"/>
      <c r="CH6" s="680"/>
      <c r="CI6" s="680"/>
      <c r="CJ6" s="680"/>
      <c r="CK6" s="680"/>
      <c r="CL6" s="680"/>
      <c r="CM6" s="680"/>
      <c r="CN6" s="680"/>
      <c r="CO6" s="680"/>
      <c r="CP6" s="680"/>
      <c r="CQ6" s="681"/>
      <c r="CR6" s="621">
        <v>73511</v>
      </c>
      <c r="CS6" s="622"/>
      <c r="CT6" s="622"/>
      <c r="CU6" s="622"/>
      <c r="CV6" s="622"/>
      <c r="CW6" s="622"/>
      <c r="CX6" s="622"/>
      <c r="CY6" s="623"/>
      <c r="CZ6" s="703">
        <v>1.1000000000000001</v>
      </c>
      <c r="DA6" s="685"/>
      <c r="DB6" s="685"/>
      <c r="DC6" s="705"/>
      <c r="DD6" s="627" t="s">
        <v>132</v>
      </c>
      <c r="DE6" s="622"/>
      <c r="DF6" s="622"/>
      <c r="DG6" s="622"/>
      <c r="DH6" s="622"/>
      <c r="DI6" s="622"/>
      <c r="DJ6" s="622"/>
      <c r="DK6" s="622"/>
      <c r="DL6" s="622"/>
      <c r="DM6" s="622"/>
      <c r="DN6" s="622"/>
      <c r="DO6" s="622"/>
      <c r="DP6" s="623"/>
      <c r="DQ6" s="627">
        <v>73511</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214</v>
      </c>
      <c r="S7" s="622"/>
      <c r="T7" s="622"/>
      <c r="U7" s="622"/>
      <c r="V7" s="622"/>
      <c r="W7" s="622"/>
      <c r="X7" s="622"/>
      <c r="Y7" s="623"/>
      <c r="Z7" s="659">
        <v>0</v>
      </c>
      <c r="AA7" s="659"/>
      <c r="AB7" s="659"/>
      <c r="AC7" s="659"/>
      <c r="AD7" s="660">
        <v>214</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256442</v>
      </c>
      <c r="BH7" s="622"/>
      <c r="BI7" s="622"/>
      <c r="BJ7" s="622"/>
      <c r="BK7" s="622"/>
      <c r="BL7" s="622"/>
      <c r="BM7" s="622"/>
      <c r="BN7" s="623"/>
      <c r="BO7" s="659">
        <v>38.700000000000003</v>
      </c>
      <c r="BP7" s="659"/>
      <c r="BQ7" s="659"/>
      <c r="BR7" s="659"/>
      <c r="BS7" s="660">
        <v>4594</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1064423</v>
      </c>
      <c r="CS7" s="622"/>
      <c r="CT7" s="622"/>
      <c r="CU7" s="622"/>
      <c r="CV7" s="622"/>
      <c r="CW7" s="622"/>
      <c r="CX7" s="622"/>
      <c r="CY7" s="623"/>
      <c r="CZ7" s="659">
        <v>16</v>
      </c>
      <c r="DA7" s="659"/>
      <c r="DB7" s="659"/>
      <c r="DC7" s="659"/>
      <c r="DD7" s="627">
        <v>50569</v>
      </c>
      <c r="DE7" s="622"/>
      <c r="DF7" s="622"/>
      <c r="DG7" s="622"/>
      <c r="DH7" s="622"/>
      <c r="DI7" s="622"/>
      <c r="DJ7" s="622"/>
      <c r="DK7" s="622"/>
      <c r="DL7" s="622"/>
      <c r="DM7" s="622"/>
      <c r="DN7" s="622"/>
      <c r="DO7" s="622"/>
      <c r="DP7" s="623"/>
      <c r="DQ7" s="627">
        <v>982597</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1866</v>
      </c>
      <c r="S8" s="622"/>
      <c r="T8" s="622"/>
      <c r="U8" s="622"/>
      <c r="V8" s="622"/>
      <c r="W8" s="622"/>
      <c r="X8" s="622"/>
      <c r="Y8" s="623"/>
      <c r="Z8" s="659">
        <v>0</v>
      </c>
      <c r="AA8" s="659"/>
      <c r="AB8" s="659"/>
      <c r="AC8" s="659"/>
      <c r="AD8" s="660">
        <v>1866</v>
      </c>
      <c r="AE8" s="660"/>
      <c r="AF8" s="660"/>
      <c r="AG8" s="660"/>
      <c r="AH8" s="660"/>
      <c r="AI8" s="660"/>
      <c r="AJ8" s="660"/>
      <c r="AK8" s="660"/>
      <c r="AL8" s="624">
        <v>0</v>
      </c>
      <c r="AM8" s="625"/>
      <c r="AN8" s="625"/>
      <c r="AO8" s="661"/>
      <c r="AP8" s="618" t="s">
        <v>244</v>
      </c>
      <c r="AQ8" s="619"/>
      <c r="AR8" s="619"/>
      <c r="AS8" s="619"/>
      <c r="AT8" s="619"/>
      <c r="AU8" s="619"/>
      <c r="AV8" s="619"/>
      <c r="AW8" s="619"/>
      <c r="AX8" s="619"/>
      <c r="AY8" s="619"/>
      <c r="AZ8" s="619"/>
      <c r="BA8" s="619"/>
      <c r="BB8" s="619"/>
      <c r="BC8" s="619"/>
      <c r="BD8" s="619"/>
      <c r="BE8" s="619"/>
      <c r="BF8" s="620"/>
      <c r="BG8" s="621">
        <v>11600</v>
      </c>
      <c r="BH8" s="622"/>
      <c r="BI8" s="622"/>
      <c r="BJ8" s="622"/>
      <c r="BK8" s="622"/>
      <c r="BL8" s="622"/>
      <c r="BM8" s="622"/>
      <c r="BN8" s="623"/>
      <c r="BO8" s="659">
        <v>1.8</v>
      </c>
      <c r="BP8" s="659"/>
      <c r="BQ8" s="659"/>
      <c r="BR8" s="659"/>
      <c r="BS8" s="660" t="s">
        <v>132</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1304977</v>
      </c>
      <c r="CS8" s="622"/>
      <c r="CT8" s="622"/>
      <c r="CU8" s="622"/>
      <c r="CV8" s="622"/>
      <c r="CW8" s="622"/>
      <c r="CX8" s="622"/>
      <c r="CY8" s="623"/>
      <c r="CZ8" s="659">
        <v>19.600000000000001</v>
      </c>
      <c r="DA8" s="659"/>
      <c r="DB8" s="659"/>
      <c r="DC8" s="659"/>
      <c r="DD8" s="627">
        <v>22299</v>
      </c>
      <c r="DE8" s="622"/>
      <c r="DF8" s="622"/>
      <c r="DG8" s="622"/>
      <c r="DH8" s="622"/>
      <c r="DI8" s="622"/>
      <c r="DJ8" s="622"/>
      <c r="DK8" s="622"/>
      <c r="DL8" s="622"/>
      <c r="DM8" s="622"/>
      <c r="DN8" s="622"/>
      <c r="DO8" s="622"/>
      <c r="DP8" s="623"/>
      <c r="DQ8" s="627">
        <v>808805</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1308</v>
      </c>
      <c r="S9" s="622"/>
      <c r="T9" s="622"/>
      <c r="U9" s="622"/>
      <c r="V9" s="622"/>
      <c r="W9" s="622"/>
      <c r="X9" s="622"/>
      <c r="Y9" s="623"/>
      <c r="Z9" s="659">
        <v>0</v>
      </c>
      <c r="AA9" s="659"/>
      <c r="AB9" s="659"/>
      <c r="AC9" s="659"/>
      <c r="AD9" s="660">
        <v>1308</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216151</v>
      </c>
      <c r="BH9" s="622"/>
      <c r="BI9" s="622"/>
      <c r="BJ9" s="622"/>
      <c r="BK9" s="622"/>
      <c r="BL9" s="622"/>
      <c r="BM9" s="622"/>
      <c r="BN9" s="623"/>
      <c r="BO9" s="659">
        <v>32.6</v>
      </c>
      <c r="BP9" s="659"/>
      <c r="BQ9" s="659"/>
      <c r="BR9" s="659"/>
      <c r="BS9" s="660" t="s">
        <v>248</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844599</v>
      </c>
      <c r="CS9" s="622"/>
      <c r="CT9" s="622"/>
      <c r="CU9" s="622"/>
      <c r="CV9" s="622"/>
      <c r="CW9" s="622"/>
      <c r="CX9" s="622"/>
      <c r="CY9" s="623"/>
      <c r="CZ9" s="659">
        <v>12.7</v>
      </c>
      <c r="DA9" s="659"/>
      <c r="DB9" s="659"/>
      <c r="DC9" s="659"/>
      <c r="DD9" s="627">
        <v>26779</v>
      </c>
      <c r="DE9" s="622"/>
      <c r="DF9" s="622"/>
      <c r="DG9" s="622"/>
      <c r="DH9" s="622"/>
      <c r="DI9" s="622"/>
      <c r="DJ9" s="622"/>
      <c r="DK9" s="622"/>
      <c r="DL9" s="622"/>
      <c r="DM9" s="622"/>
      <c r="DN9" s="622"/>
      <c r="DO9" s="622"/>
      <c r="DP9" s="623"/>
      <c r="DQ9" s="627">
        <v>746875</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248</v>
      </c>
      <c r="AA10" s="659"/>
      <c r="AB10" s="659"/>
      <c r="AC10" s="659"/>
      <c r="AD10" s="660" t="s">
        <v>248</v>
      </c>
      <c r="AE10" s="660"/>
      <c r="AF10" s="660"/>
      <c r="AG10" s="660"/>
      <c r="AH10" s="660"/>
      <c r="AI10" s="660"/>
      <c r="AJ10" s="660"/>
      <c r="AK10" s="660"/>
      <c r="AL10" s="624" t="s">
        <v>132</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11569</v>
      </c>
      <c r="BH10" s="622"/>
      <c r="BI10" s="622"/>
      <c r="BJ10" s="622"/>
      <c r="BK10" s="622"/>
      <c r="BL10" s="622"/>
      <c r="BM10" s="622"/>
      <c r="BN10" s="623"/>
      <c r="BO10" s="659">
        <v>1.7</v>
      </c>
      <c r="BP10" s="659"/>
      <c r="BQ10" s="659"/>
      <c r="BR10" s="659"/>
      <c r="BS10" s="660" t="s">
        <v>132</v>
      </c>
      <c r="BT10" s="660"/>
      <c r="BU10" s="660"/>
      <c r="BV10" s="660"/>
      <c r="BW10" s="660"/>
      <c r="BX10" s="660"/>
      <c r="BY10" s="660"/>
      <c r="BZ10" s="660"/>
      <c r="CA10" s="660"/>
      <c r="CB10" s="698"/>
      <c r="CD10" s="618" t="s">
        <v>252</v>
      </c>
      <c r="CE10" s="619"/>
      <c r="CF10" s="619"/>
      <c r="CG10" s="619"/>
      <c r="CH10" s="619"/>
      <c r="CI10" s="619"/>
      <c r="CJ10" s="619"/>
      <c r="CK10" s="619"/>
      <c r="CL10" s="619"/>
      <c r="CM10" s="619"/>
      <c r="CN10" s="619"/>
      <c r="CO10" s="619"/>
      <c r="CP10" s="619"/>
      <c r="CQ10" s="620"/>
      <c r="CR10" s="621">
        <v>6907</v>
      </c>
      <c r="CS10" s="622"/>
      <c r="CT10" s="622"/>
      <c r="CU10" s="622"/>
      <c r="CV10" s="622"/>
      <c r="CW10" s="622"/>
      <c r="CX10" s="622"/>
      <c r="CY10" s="623"/>
      <c r="CZ10" s="659">
        <v>0.1</v>
      </c>
      <c r="DA10" s="659"/>
      <c r="DB10" s="659"/>
      <c r="DC10" s="659"/>
      <c r="DD10" s="627" t="s">
        <v>132</v>
      </c>
      <c r="DE10" s="622"/>
      <c r="DF10" s="622"/>
      <c r="DG10" s="622"/>
      <c r="DH10" s="622"/>
      <c r="DI10" s="622"/>
      <c r="DJ10" s="622"/>
      <c r="DK10" s="622"/>
      <c r="DL10" s="622"/>
      <c r="DM10" s="622"/>
      <c r="DN10" s="622"/>
      <c r="DO10" s="622"/>
      <c r="DP10" s="623"/>
      <c r="DQ10" s="627">
        <v>1907</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176159</v>
      </c>
      <c r="S11" s="622"/>
      <c r="T11" s="622"/>
      <c r="U11" s="622"/>
      <c r="V11" s="622"/>
      <c r="W11" s="622"/>
      <c r="X11" s="622"/>
      <c r="Y11" s="623"/>
      <c r="Z11" s="624">
        <v>2.6</v>
      </c>
      <c r="AA11" s="625"/>
      <c r="AB11" s="625"/>
      <c r="AC11" s="626"/>
      <c r="AD11" s="627">
        <v>176159</v>
      </c>
      <c r="AE11" s="622"/>
      <c r="AF11" s="622"/>
      <c r="AG11" s="622"/>
      <c r="AH11" s="622"/>
      <c r="AI11" s="622"/>
      <c r="AJ11" s="622"/>
      <c r="AK11" s="623"/>
      <c r="AL11" s="624">
        <v>4.5999999999999996</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17122</v>
      </c>
      <c r="BH11" s="622"/>
      <c r="BI11" s="622"/>
      <c r="BJ11" s="622"/>
      <c r="BK11" s="622"/>
      <c r="BL11" s="622"/>
      <c r="BM11" s="622"/>
      <c r="BN11" s="623"/>
      <c r="BO11" s="659">
        <v>2.6</v>
      </c>
      <c r="BP11" s="659"/>
      <c r="BQ11" s="659"/>
      <c r="BR11" s="659"/>
      <c r="BS11" s="660">
        <v>4594</v>
      </c>
      <c r="BT11" s="660"/>
      <c r="BU11" s="660"/>
      <c r="BV11" s="660"/>
      <c r="BW11" s="660"/>
      <c r="BX11" s="660"/>
      <c r="BY11" s="660"/>
      <c r="BZ11" s="660"/>
      <c r="CA11" s="660"/>
      <c r="CB11" s="698"/>
      <c r="CD11" s="618" t="s">
        <v>255</v>
      </c>
      <c r="CE11" s="619"/>
      <c r="CF11" s="619"/>
      <c r="CG11" s="619"/>
      <c r="CH11" s="619"/>
      <c r="CI11" s="619"/>
      <c r="CJ11" s="619"/>
      <c r="CK11" s="619"/>
      <c r="CL11" s="619"/>
      <c r="CM11" s="619"/>
      <c r="CN11" s="619"/>
      <c r="CO11" s="619"/>
      <c r="CP11" s="619"/>
      <c r="CQ11" s="620"/>
      <c r="CR11" s="621">
        <v>686164</v>
      </c>
      <c r="CS11" s="622"/>
      <c r="CT11" s="622"/>
      <c r="CU11" s="622"/>
      <c r="CV11" s="622"/>
      <c r="CW11" s="622"/>
      <c r="CX11" s="622"/>
      <c r="CY11" s="623"/>
      <c r="CZ11" s="659">
        <v>10.3</v>
      </c>
      <c r="DA11" s="659"/>
      <c r="DB11" s="659"/>
      <c r="DC11" s="659"/>
      <c r="DD11" s="627">
        <v>378374</v>
      </c>
      <c r="DE11" s="622"/>
      <c r="DF11" s="622"/>
      <c r="DG11" s="622"/>
      <c r="DH11" s="622"/>
      <c r="DI11" s="622"/>
      <c r="DJ11" s="622"/>
      <c r="DK11" s="622"/>
      <c r="DL11" s="622"/>
      <c r="DM11" s="622"/>
      <c r="DN11" s="622"/>
      <c r="DO11" s="622"/>
      <c r="DP11" s="623"/>
      <c r="DQ11" s="627">
        <v>306759</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132</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322176</v>
      </c>
      <c r="BH12" s="622"/>
      <c r="BI12" s="622"/>
      <c r="BJ12" s="622"/>
      <c r="BK12" s="622"/>
      <c r="BL12" s="622"/>
      <c r="BM12" s="622"/>
      <c r="BN12" s="623"/>
      <c r="BO12" s="659">
        <v>48.7</v>
      </c>
      <c r="BP12" s="659"/>
      <c r="BQ12" s="659"/>
      <c r="BR12" s="659"/>
      <c r="BS12" s="660" t="s">
        <v>248</v>
      </c>
      <c r="BT12" s="660"/>
      <c r="BU12" s="660"/>
      <c r="BV12" s="660"/>
      <c r="BW12" s="660"/>
      <c r="BX12" s="660"/>
      <c r="BY12" s="660"/>
      <c r="BZ12" s="660"/>
      <c r="CA12" s="660"/>
      <c r="CB12" s="698"/>
      <c r="CD12" s="618" t="s">
        <v>258</v>
      </c>
      <c r="CE12" s="619"/>
      <c r="CF12" s="619"/>
      <c r="CG12" s="619"/>
      <c r="CH12" s="619"/>
      <c r="CI12" s="619"/>
      <c r="CJ12" s="619"/>
      <c r="CK12" s="619"/>
      <c r="CL12" s="619"/>
      <c r="CM12" s="619"/>
      <c r="CN12" s="619"/>
      <c r="CO12" s="619"/>
      <c r="CP12" s="619"/>
      <c r="CQ12" s="620"/>
      <c r="CR12" s="621">
        <v>354371</v>
      </c>
      <c r="CS12" s="622"/>
      <c r="CT12" s="622"/>
      <c r="CU12" s="622"/>
      <c r="CV12" s="622"/>
      <c r="CW12" s="622"/>
      <c r="CX12" s="622"/>
      <c r="CY12" s="623"/>
      <c r="CZ12" s="659">
        <v>5.3</v>
      </c>
      <c r="DA12" s="659"/>
      <c r="DB12" s="659"/>
      <c r="DC12" s="659"/>
      <c r="DD12" s="627">
        <v>34559</v>
      </c>
      <c r="DE12" s="622"/>
      <c r="DF12" s="622"/>
      <c r="DG12" s="622"/>
      <c r="DH12" s="622"/>
      <c r="DI12" s="622"/>
      <c r="DJ12" s="622"/>
      <c r="DK12" s="622"/>
      <c r="DL12" s="622"/>
      <c r="DM12" s="622"/>
      <c r="DN12" s="622"/>
      <c r="DO12" s="622"/>
      <c r="DP12" s="623"/>
      <c r="DQ12" s="627">
        <v>340538</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292809</v>
      </c>
      <c r="BH13" s="622"/>
      <c r="BI13" s="622"/>
      <c r="BJ13" s="622"/>
      <c r="BK13" s="622"/>
      <c r="BL13" s="622"/>
      <c r="BM13" s="622"/>
      <c r="BN13" s="623"/>
      <c r="BO13" s="659">
        <v>44.2</v>
      </c>
      <c r="BP13" s="659"/>
      <c r="BQ13" s="659"/>
      <c r="BR13" s="659"/>
      <c r="BS13" s="660" t="s">
        <v>132</v>
      </c>
      <c r="BT13" s="660"/>
      <c r="BU13" s="660"/>
      <c r="BV13" s="660"/>
      <c r="BW13" s="660"/>
      <c r="BX13" s="660"/>
      <c r="BY13" s="660"/>
      <c r="BZ13" s="660"/>
      <c r="CA13" s="660"/>
      <c r="CB13" s="698"/>
      <c r="CD13" s="618" t="s">
        <v>261</v>
      </c>
      <c r="CE13" s="619"/>
      <c r="CF13" s="619"/>
      <c r="CG13" s="619"/>
      <c r="CH13" s="619"/>
      <c r="CI13" s="619"/>
      <c r="CJ13" s="619"/>
      <c r="CK13" s="619"/>
      <c r="CL13" s="619"/>
      <c r="CM13" s="619"/>
      <c r="CN13" s="619"/>
      <c r="CO13" s="619"/>
      <c r="CP13" s="619"/>
      <c r="CQ13" s="620"/>
      <c r="CR13" s="621">
        <v>729441</v>
      </c>
      <c r="CS13" s="622"/>
      <c r="CT13" s="622"/>
      <c r="CU13" s="622"/>
      <c r="CV13" s="622"/>
      <c r="CW13" s="622"/>
      <c r="CX13" s="622"/>
      <c r="CY13" s="623"/>
      <c r="CZ13" s="659">
        <v>11</v>
      </c>
      <c r="DA13" s="659"/>
      <c r="DB13" s="659"/>
      <c r="DC13" s="659"/>
      <c r="DD13" s="627">
        <v>395206</v>
      </c>
      <c r="DE13" s="622"/>
      <c r="DF13" s="622"/>
      <c r="DG13" s="622"/>
      <c r="DH13" s="622"/>
      <c r="DI13" s="622"/>
      <c r="DJ13" s="622"/>
      <c r="DK13" s="622"/>
      <c r="DL13" s="622"/>
      <c r="DM13" s="622"/>
      <c r="DN13" s="622"/>
      <c r="DO13" s="622"/>
      <c r="DP13" s="623"/>
      <c r="DQ13" s="627">
        <v>437886</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78</v>
      </c>
      <c r="S14" s="622"/>
      <c r="T14" s="622"/>
      <c r="U14" s="622"/>
      <c r="V14" s="622"/>
      <c r="W14" s="622"/>
      <c r="X14" s="622"/>
      <c r="Y14" s="623"/>
      <c r="Z14" s="659">
        <v>0</v>
      </c>
      <c r="AA14" s="659"/>
      <c r="AB14" s="659"/>
      <c r="AC14" s="659"/>
      <c r="AD14" s="660">
        <v>78</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29324</v>
      </c>
      <c r="BH14" s="622"/>
      <c r="BI14" s="622"/>
      <c r="BJ14" s="622"/>
      <c r="BK14" s="622"/>
      <c r="BL14" s="622"/>
      <c r="BM14" s="622"/>
      <c r="BN14" s="623"/>
      <c r="BO14" s="659">
        <v>4.4000000000000004</v>
      </c>
      <c r="BP14" s="659"/>
      <c r="BQ14" s="659"/>
      <c r="BR14" s="659"/>
      <c r="BS14" s="660" t="s">
        <v>132</v>
      </c>
      <c r="BT14" s="660"/>
      <c r="BU14" s="660"/>
      <c r="BV14" s="660"/>
      <c r="BW14" s="660"/>
      <c r="BX14" s="660"/>
      <c r="BY14" s="660"/>
      <c r="BZ14" s="660"/>
      <c r="CA14" s="660"/>
      <c r="CB14" s="698"/>
      <c r="CD14" s="618" t="s">
        <v>264</v>
      </c>
      <c r="CE14" s="619"/>
      <c r="CF14" s="619"/>
      <c r="CG14" s="619"/>
      <c r="CH14" s="619"/>
      <c r="CI14" s="619"/>
      <c r="CJ14" s="619"/>
      <c r="CK14" s="619"/>
      <c r="CL14" s="619"/>
      <c r="CM14" s="619"/>
      <c r="CN14" s="619"/>
      <c r="CO14" s="619"/>
      <c r="CP14" s="619"/>
      <c r="CQ14" s="620"/>
      <c r="CR14" s="621">
        <v>339842</v>
      </c>
      <c r="CS14" s="622"/>
      <c r="CT14" s="622"/>
      <c r="CU14" s="622"/>
      <c r="CV14" s="622"/>
      <c r="CW14" s="622"/>
      <c r="CX14" s="622"/>
      <c r="CY14" s="623"/>
      <c r="CZ14" s="659">
        <v>5.0999999999999996</v>
      </c>
      <c r="DA14" s="659"/>
      <c r="DB14" s="659"/>
      <c r="DC14" s="659"/>
      <c r="DD14" s="627">
        <v>154443</v>
      </c>
      <c r="DE14" s="622"/>
      <c r="DF14" s="622"/>
      <c r="DG14" s="622"/>
      <c r="DH14" s="622"/>
      <c r="DI14" s="622"/>
      <c r="DJ14" s="622"/>
      <c r="DK14" s="622"/>
      <c r="DL14" s="622"/>
      <c r="DM14" s="622"/>
      <c r="DN14" s="622"/>
      <c r="DO14" s="622"/>
      <c r="DP14" s="623"/>
      <c r="DQ14" s="627">
        <v>188643</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59" t="s">
        <v>248</v>
      </c>
      <c r="AA15" s="659"/>
      <c r="AB15" s="659"/>
      <c r="AC15" s="659"/>
      <c r="AD15" s="660" t="s">
        <v>248</v>
      </c>
      <c r="AE15" s="660"/>
      <c r="AF15" s="660"/>
      <c r="AG15" s="660"/>
      <c r="AH15" s="660"/>
      <c r="AI15" s="660"/>
      <c r="AJ15" s="660"/>
      <c r="AK15" s="660"/>
      <c r="AL15" s="624" t="s">
        <v>132</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46321</v>
      </c>
      <c r="BH15" s="622"/>
      <c r="BI15" s="622"/>
      <c r="BJ15" s="622"/>
      <c r="BK15" s="622"/>
      <c r="BL15" s="622"/>
      <c r="BM15" s="622"/>
      <c r="BN15" s="623"/>
      <c r="BO15" s="659">
        <v>7</v>
      </c>
      <c r="BP15" s="659"/>
      <c r="BQ15" s="659"/>
      <c r="BR15" s="659"/>
      <c r="BS15" s="660" t="s">
        <v>248</v>
      </c>
      <c r="BT15" s="660"/>
      <c r="BU15" s="660"/>
      <c r="BV15" s="660"/>
      <c r="BW15" s="660"/>
      <c r="BX15" s="660"/>
      <c r="BY15" s="660"/>
      <c r="BZ15" s="660"/>
      <c r="CA15" s="660"/>
      <c r="CB15" s="698"/>
      <c r="CD15" s="618" t="s">
        <v>267</v>
      </c>
      <c r="CE15" s="619"/>
      <c r="CF15" s="619"/>
      <c r="CG15" s="619"/>
      <c r="CH15" s="619"/>
      <c r="CI15" s="619"/>
      <c r="CJ15" s="619"/>
      <c r="CK15" s="619"/>
      <c r="CL15" s="619"/>
      <c r="CM15" s="619"/>
      <c r="CN15" s="619"/>
      <c r="CO15" s="619"/>
      <c r="CP15" s="619"/>
      <c r="CQ15" s="620"/>
      <c r="CR15" s="621">
        <v>594762</v>
      </c>
      <c r="CS15" s="622"/>
      <c r="CT15" s="622"/>
      <c r="CU15" s="622"/>
      <c r="CV15" s="622"/>
      <c r="CW15" s="622"/>
      <c r="CX15" s="622"/>
      <c r="CY15" s="623"/>
      <c r="CZ15" s="659">
        <v>8.9</v>
      </c>
      <c r="DA15" s="659"/>
      <c r="DB15" s="659"/>
      <c r="DC15" s="659"/>
      <c r="DD15" s="627">
        <v>81623</v>
      </c>
      <c r="DE15" s="622"/>
      <c r="DF15" s="622"/>
      <c r="DG15" s="622"/>
      <c r="DH15" s="622"/>
      <c r="DI15" s="622"/>
      <c r="DJ15" s="622"/>
      <c r="DK15" s="622"/>
      <c r="DL15" s="622"/>
      <c r="DM15" s="622"/>
      <c r="DN15" s="622"/>
      <c r="DO15" s="622"/>
      <c r="DP15" s="623"/>
      <c r="DQ15" s="627">
        <v>479340</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4583</v>
      </c>
      <c r="S16" s="622"/>
      <c r="T16" s="622"/>
      <c r="U16" s="622"/>
      <c r="V16" s="622"/>
      <c r="W16" s="622"/>
      <c r="X16" s="622"/>
      <c r="Y16" s="623"/>
      <c r="Z16" s="659">
        <v>0.1</v>
      </c>
      <c r="AA16" s="659"/>
      <c r="AB16" s="659"/>
      <c r="AC16" s="659"/>
      <c r="AD16" s="660">
        <v>4583</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248</v>
      </c>
      <c r="BT16" s="660"/>
      <c r="BU16" s="660"/>
      <c r="BV16" s="660"/>
      <c r="BW16" s="660"/>
      <c r="BX16" s="660"/>
      <c r="BY16" s="660"/>
      <c r="BZ16" s="660"/>
      <c r="CA16" s="660"/>
      <c r="CB16" s="698"/>
      <c r="CD16" s="618" t="s">
        <v>270</v>
      </c>
      <c r="CE16" s="619"/>
      <c r="CF16" s="619"/>
      <c r="CG16" s="619"/>
      <c r="CH16" s="619"/>
      <c r="CI16" s="619"/>
      <c r="CJ16" s="619"/>
      <c r="CK16" s="619"/>
      <c r="CL16" s="619"/>
      <c r="CM16" s="619"/>
      <c r="CN16" s="619"/>
      <c r="CO16" s="619"/>
      <c r="CP16" s="619"/>
      <c r="CQ16" s="620"/>
      <c r="CR16" s="621">
        <v>1786</v>
      </c>
      <c r="CS16" s="622"/>
      <c r="CT16" s="622"/>
      <c r="CU16" s="622"/>
      <c r="CV16" s="622"/>
      <c r="CW16" s="622"/>
      <c r="CX16" s="622"/>
      <c r="CY16" s="623"/>
      <c r="CZ16" s="659">
        <v>0</v>
      </c>
      <c r="DA16" s="659"/>
      <c r="DB16" s="659"/>
      <c r="DC16" s="659"/>
      <c r="DD16" s="627" t="s">
        <v>132</v>
      </c>
      <c r="DE16" s="622"/>
      <c r="DF16" s="622"/>
      <c r="DG16" s="622"/>
      <c r="DH16" s="622"/>
      <c r="DI16" s="622"/>
      <c r="DJ16" s="622"/>
      <c r="DK16" s="622"/>
      <c r="DL16" s="622"/>
      <c r="DM16" s="622"/>
      <c r="DN16" s="622"/>
      <c r="DO16" s="622"/>
      <c r="DP16" s="623"/>
      <c r="DQ16" s="627">
        <v>1786</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7597</v>
      </c>
      <c r="S17" s="622"/>
      <c r="T17" s="622"/>
      <c r="U17" s="622"/>
      <c r="V17" s="622"/>
      <c r="W17" s="622"/>
      <c r="X17" s="622"/>
      <c r="Y17" s="623"/>
      <c r="Z17" s="659">
        <v>0.1</v>
      </c>
      <c r="AA17" s="659"/>
      <c r="AB17" s="659"/>
      <c r="AC17" s="659"/>
      <c r="AD17" s="660">
        <v>7597</v>
      </c>
      <c r="AE17" s="660"/>
      <c r="AF17" s="660"/>
      <c r="AG17" s="660"/>
      <c r="AH17" s="660"/>
      <c r="AI17" s="660"/>
      <c r="AJ17" s="660"/>
      <c r="AK17" s="660"/>
      <c r="AL17" s="624">
        <v>0.2</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698"/>
      <c r="CD17" s="618" t="s">
        <v>273</v>
      </c>
      <c r="CE17" s="619"/>
      <c r="CF17" s="619"/>
      <c r="CG17" s="619"/>
      <c r="CH17" s="619"/>
      <c r="CI17" s="619"/>
      <c r="CJ17" s="619"/>
      <c r="CK17" s="619"/>
      <c r="CL17" s="619"/>
      <c r="CM17" s="619"/>
      <c r="CN17" s="619"/>
      <c r="CO17" s="619"/>
      <c r="CP17" s="619"/>
      <c r="CQ17" s="620"/>
      <c r="CR17" s="621">
        <v>648036</v>
      </c>
      <c r="CS17" s="622"/>
      <c r="CT17" s="622"/>
      <c r="CU17" s="622"/>
      <c r="CV17" s="622"/>
      <c r="CW17" s="622"/>
      <c r="CX17" s="622"/>
      <c r="CY17" s="623"/>
      <c r="CZ17" s="659">
        <v>9.6999999999999993</v>
      </c>
      <c r="DA17" s="659"/>
      <c r="DB17" s="659"/>
      <c r="DC17" s="659"/>
      <c r="DD17" s="627" t="s">
        <v>248</v>
      </c>
      <c r="DE17" s="622"/>
      <c r="DF17" s="622"/>
      <c r="DG17" s="622"/>
      <c r="DH17" s="622"/>
      <c r="DI17" s="622"/>
      <c r="DJ17" s="622"/>
      <c r="DK17" s="622"/>
      <c r="DL17" s="622"/>
      <c r="DM17" s="622"/>
      <c r="DN17" s="622"/>
      <c r="DO17" s="622"/>
      <c r="DP17" s="623"/>
      <c r="DQ17" s="627">
        <v>648036</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2625</v>
      </c>
      <c r="S18" s="622"/>
      <c r="T18" s="622"/>
      <c r="U18" s="622"/>
      <c r="V18" s="622"/>
      <c r="W18" s="622"/>
      <c r="X18" s="622"/>
      <c r="Y18" s="623"/>
      <c r="Z18" s="659">
        <v>0</v>
      </c>
      <c r="AA18" s="659"/>
      <c r="AB18" s="659"/>
      <c r="AC18" s="659"/>
      <c r="AD18" s="660">
        <v>2625</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8"/>
      <c r="CD18" s="618" t="s">
        <v>276</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248</v>
      </c>
      <c r="DE18" s="622"/>
      <c r="DF18" s="622"/>
      <c r="DG18" s="622"/>
      <c r="DH18" s="622"/>
      <c r="DI18" s="622"/>
      <c r="DJ18" s="622"/>
      <c r="DK18" s="622"/>
      <c r="DL18" s="622"/>
      <c r="DM18" s="622"/>
      <c r="DN18" s="622"/>
      <c r="DO18" s="622"/>
      <c r="DP18" s="623"/>
      <c r="DQ18" s="627" t="s">
        <v>248</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2451</v>
      </c>
      <c r="S19" s="622"/>
      <c r="T19" s="622"/>
      <c r="U19" s="622"/>
      <c r="V19" s="622"/>
      <c r="W19" s="622"/>
      <c r="X19" s="622"/>
      <c r="Y19" s="623"/>
      <c r="Z19" s="659">
        <v>0</v>
      </c>
      <c r="AA19" s="659"/>
      <c r="AB19" s="659"/>
      <c r="AC19" s="659"/>
      <c r="AD19" s="660">
        <v>2451</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7873</v>
      </c>
      <c r="BH19" s="622"/>
      <c r="BI19" s="622"/>
      <c r="BJ19" s="622"/>
      <c r="BK19" s="622"/>
      <c r="BL19" s="622"/>
      <c r="BM19" s="622"/>
      <c r="BN19" s="623"/>
      <c r="BO19" s="659">
        <v>1.2</v>
      </c>
      <c r="BP19" s="659"/>
      <c r="BQ19" s="659"/>
      <c r="BR19" s="659"/>
      <c r="BS19" s="660" t="s">
        <v>132</v>
      </c>
      <c r="BT19" s="660"/>
      <c r="BU19" s="660"/>
      <c r="BV19" s="660"/>
      <c r="BW19" s="660"/>
      <c r="BX19" s="660"/>
      <c r="BY19" s="660"/>
      <c r="BZ19" s="660"/>
      <c r="CA19" s="660"/>
      <c r="CB19" s="698"/>
      <c r="CD19" s="618" t="s">
        <v>279</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248</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280</v>
      </c>
      <c r="C20" s="689"/>
      <c r="D20" s="689"/>
      <c r="E20" s="689"/>
      <c r="F20" s="689"/>
      <c r="G20" s="689"/>
      <c r="H20" s="689"/>
      <c r="I20" s="689"/>
      <c r="J20" s="689"/>
      <c r="K20" s="689"/>
      <c r="L20" s="689"/>
      <c r="M20" s="689"/>
      <c r="N20" s="689"/>
      <c r="O20" s="689"/>
      <c r="P20" s="689"/>
      <c r="Q20" s="690"/>
      <c r="R20" s="621">
        <v>174</v>
      </c>
      <c r="S20" s="622"/>
      <c r="T20" s="622"/>
      <c r="U20" s="622"/>
      <c r="V20" s="622"/>
      <c r="W20" s="622"/>
      <c r="X20" s="622"/>
      <c r="Y20" s="623"/>
      <c r="Z20" s="659">
        <v>0</v>
      </c>
      <c r="AA20" s="659"/>
      <c r="AB20" s="659"/>
      <c r="AC20" s="659"/>
      <c r="AD20" s="660">
        <v>174</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7873</v>
      </c>
      <c r="BH20" s="622"/>
      <c r="BI20" s="622"/>
      <c r="BJ20" s="622"/>
      <c r="BK20" s="622"/>
      <c r="BL20" s="622"/>
      <c r="BM20" s="622"/>
      <c r="BN20" s="623"/>
      <c r="BO20" s="659">
        <v>1.2</v>
      </c>
      <c r="BP20" s="659"/>
      <c r="BQ20" s="659"/>
      <c r="BR20" s="659"/>
      <c r="BS20" s="660" t="s">
        <v>132</v>
      </c>
      <c r="BT20" s="660"/>
      <c r="BU20" s="660"/>
      <c r="BV20" s="660"/>
      <c r="BW20" s="660"/>
      <c r="BX20" s="660"/>
      <c r="BY20" s="660"/>
      <c r="BZ20" s="660"/>
      <c r="CA20" s="660"/>
      <c r="CB20" s="698"/>
      <c r="CD20" s="618" t="s">
        <v>282</v>
      </c>
      <c r="CE20" s="619"/>
      <c r="CF20" s="619"/>
      <c r="CG20" s="619"/>
      <c r="CH20" s="619"/>
      <c r="CI20" s="619"/>
      <c r="CJ20" s="619"/>
      <c r="CK20" s="619"/>
      <c r="CL20" s="619"/>
      <c r="CM20" s="619"/>
      <c r="CN20" s="619"/>
      <c r="CO20" s="619"/>
      <c r="CP20" s="619"/>
      <c r="CQ20" s="620"/>
      <c r="CR20" s="621">
        <v>6648819</v>
      </c>
      <c r="CS20" s="622"/>
      <c r="CT20" s="622"/>
      <c r="CU20" s="622"/>
      <c r="CV20" s="622"/>
      <c r="CW20" s="622"/>
      <c r="CX20" s="622"/>
      <c r="CY20" s="623"/>
      <c r="CZ20" s="659">
        <v>100</v>
      </c>
      <c r="DA20" s="659"/>
      <c r="DB20" s="659"/>
      <c r="DC20" s="659"/>
      <c r="DD20" s="627">
        <v>1143852</v>
      </c>
      <c r="DE20" s="622"/>
      <c r="DF20" s="622"/>
      <c r="DG20" s="622"/>
      <c r="DH20" s="622"/>
      <c r="DI20" s="622"/>
      <c r="DJ20" s="622"/>
      <c r="DK20" s="622"/>
      <c r="DL20" s="622"/>
      <c r="DM20" s="622"/>
      <c r="DN20" s="622"/>
      <c r="DO20" s="622"/>
      <c r="DP20" s="623"/>
      <c r="DQ20" s="627">
        <v>5016683</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3396525</v>
      </c>
      <c r="S21" s="622"/>
      <c r="T21" s="622"/>
      <c r="U21" s="622"/>
      <c r="V21" s="622"/>
      <c r="W21" s="622"/>
      <c r="X21" s="622"/>
      <c r="Y21" s="623"/>
      <c r="Z21" s="659">
        <v>49.6</v>
      </c>
      <c r="AA21" s="659"/>
      <c r="AB21" s="659"/>
      <c r="AC21" s="659"/>
      <c r="AD21" s="660">
        <v>2894765</v>
      </c>
      <c r="AE21" s="660"/>
      <c r="AF21" s="660"/>
      <c r="AG21" s="660"/>
      <c r="AH21" s="660"/>
      <c r="AI21" s="660"/>
      <c r="AJ21" s="660"/>
      <c r="AK21" s="660"/>
      <c r="AL21" s="624">
        <v>75.2</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440</v>
      </c>
      <c r="BH21" s="622"/>
      <c r="BI21" s="622"/>
      <c r="BJ21" s="622"/>
      <c r="BK21" s="622"/>
      <c r="BL21" s="622"/>
      <c r="BM21" s="622"/>
      <c r="BN21" s="623"/>
      <c r="BO21" s="659">
        <v>0.1</v>
      </c>
      <c r="BP21" s="659"/>
      <c r="BQ21" s="659"/>
      <c r="BR21" s="659"/>
      <c r="BS21" s="660" t="s">
        <v>132</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2894765</v>
      </c>
      <c r="S22" s="622"/>
      <c r="T22" s="622"/>
      <c r="U22" s="622"/>
      <c r="V22" s="622"/>
      <c r="W22" s="622"/>
      <c r="X22" s="622"/>
      <c r="Y22" s="623"/>
      <c r="Z22" s="659">
        <v>42.3</v>
      </c>
      <c r="AA22" s="659"/>
      <c r="AB22" s="659"/>
      <c r="AC22" s="659"/>
      <c r="AD22" s="660">
        <v>2894765</v>
      </c>
      <c r="AE22" s="660"/>
      <c r="AF22" s="660"/>
      <c r="AG22" s="660"/>
      <c r="AH22" s="660"/>
      <c r="AI22" s="660"/>
      <c r="AJ22" s="660"/>
      <c r="AK22" s="660"/>
      <c r="AL22" s="624">
        <v>75.2</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132</v>
      </c>
      <c r="BP22" s="659"/>
      <c r="BQ22" s="659"/>
      <c r="BR22" s="659"/>
      <c r="BS22" s="660" t="s">
        <v>248</v>
      </c>
      <c r="BT22" s="660"/>
      <c r="BU22" s="660"/>
      <c r="BV22" s="660"/>
      <c r="BW22" s="660"/>
      <c r="BX22" s="660"/>
      <c r="BY22" s="660"/>
      <c r="BZ22" s="660"/>
      <c r="CA22" s="660"/>
      <c r="CB22" s="698"/>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501760</v>
      </c>
      <c r="S23" s="622"/>
      <c r="T23" s="622"/>
      <c r="U23" s="622"/>
      <c r="V23" s="622"/>
      <c r="W23" s="622"/>
      <c r="X23" s="622"/>
      <c r="Y23" s="623"/>
      <c r="Z23" s="659">
        <v>7.3</v>
      </c>
      <c r="AA23" s="659"/>
      <c r="AB23" s="659"/>
      <c r="AC23" s="659"/>
      <c r="AD23" s="660" t="s">
        <v>248</v>
      </c>
      <c r="AE23" s="660"/>
      <c r="AF23" s="660"/>
      <c r="AG23" s="660"/>
      <c r="AH23" s="660"/>
      <c r="AI23" s="660"/>
      <c r="AJ23" s="660"/>
      <c r="AK23" s="660"/>
      <c r="AL23" s="624" t="s">
        <v>248</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v>7433</v>
      </c>
      <c r="BH23" s="622"/>
      <c r="BI23" s="622"/>
      <c r="BJ23" s="622"/>
      <c r="BK23" s="622"/>
      <c r="BL23" s="622"/>
      <c r="BM23" s="622"/>
      <c r="BN23" s="623"/>
      <c r="BO23" s="659">
        <v>1.1000000000000001</v>
      </c>
      <c r="BP23" s="659"/>
      <c r="BQ23" s="659"/>
      <c r="BR23" s="659"/>
      <c r="BS23" s="660" t="s">
        <v>132</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132</v>
      </c>
      <c r="AA24" s="659"/>
      <c r="AB24" s="659"/>
      <c r="AC24" s="659"/>
      <c r="AD24" s="660" t="s">
        <v>248</v>
      </c>
      <c r="AE24" s="660"/>
      <c r="AF24" s="660"/>
      <c r="AG24" s="660"/>
      <c r="AH24" s="660"/>
      <c r="AI24" s="660"/>
      <c r="AJ24" s="660"/>
      <c r="AK24" s="660"/>
      <c r="AL24" s="624" t="s">
        <v>132</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248</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698"/>
      <c r="CD24" s="679" t="s">
        <v>297</v>
      </c>
      <c r="CE24" s="680"/>
      <c r="CF24" s="680"/>
      <c r="CG24" s="680"/>
      <c r="CH24" s="680"/>
      <c r="CI24" s="680"/>
      <c r="CJ24" s="680"/>
      <c r="CK24" s="680"/>
      <c r="CL24" s="680"/>
      <c r="CM24" s="680"/>
      <c r="CN24" s="680"/>
      <c r="CO24" s="680"/>
      <c r="CP24" s="680"/>
      <c r="CQ24" s="681"/>
      <c r="CR24" s="676">
        <v>2235025</v>
      </c>
      <c r="CS24" s="677"/>
      <c r="CT24" s="677"/>
      <c r="CU24" s="677"/>
      <c r="CV24" s="677"/>
      <c r="CW24" s="677"/>
      <c r="CX24" s="677"/>
      <c r="CY24" s="702"/>
      <c r="CZ24" s="703">
        <v>33.6</v>
      </c>
      <c r="DA24" s="685"/>
      <c r="DB24" s="685"/>
      <c r="DC24" s="705"/>
      <c r="DD24" s="701">
        <v>1772123</v>
      </c>
      <c r="DE24" s="677"/>
      <c r="DF24" s="677"/>
      <c r="DG24" s="677"/>
      <c r="DH24" s="677"/>
      <c r="DI24" s="677"/>
      <c r="DJ24" s="677"/>
      <c r="DK24" s="702"/>
      <c r="DL24" s="701">
        <v>1474124</v>
      </c>
      <c r="DM24" s="677"/>
      <c r="DN24" s="677"/>
      <c r="DO24" s="677"/>
      <c r="DP24" s="677"/>
      <c r="DQ24" s="677"/>
      <c r="DR24" s="677"/>
      <c r="DS24" s="677"/>
      <c r="DT24" s="677"/>
      <c r="DU24" s="677"/>
      <c r="DV24" s="702"/>
      <c r="DW24" s="703">
        <v>37.9</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4347184</v>
      </c>
      <c r="S25" s="622"/>
      <c r="T25" s="622"/>
      <c r="U25" s="622"/>
      <c r="V25" s="622"/>
      <c r="W25" s="622"/>
      <c r="X25" s="622"/>
      <c r="Y25" s="623"/>
      <c r="Z25" s="659">
        <v>63.5</v>
      </c>
      <c r="AA25" s="659"/>
      <c r="AB25" s="659"/>
      <c r="AC25" s="659"/>
      <c r="AD25" s="660">
        <v>3837991</v>
      </c>
      <c r="AE25" s="660"/>
      <c r="AF25" s="660"/>
      <c r="AG25" s="660"/>
      <c r="AH25" s="660"/>
      <c r="AI25" s="660"/>
      <c r="AJ25" s="660"/>
      <c r="AK25" s="660"/>
      <c r="AL25" s="624">
        <v>99.7</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248</v>
      </c>
      <c r="BP25" s="659"/>
      <c r="BQ25" s="659"/>
      <c r="BR25" s="659"/>
      <c r="BS25" s="660" t="s">
        <v>132</v>
      </c>
      <c r="BT25" s="660"/>
      <c r="BU25" s="660"/>
      <c r="BV25" s="660"/>
      <c r="BW25" s="660"/>
      <c r="BX25" s="660"/>
      <c r="BY25" s="660"/>
      <c r="BZ25" s="660"/>
      <c r="CA25" s="660"/>
      <c r="CB25" s="698"/>
      <c r="CD25" s="618" t="s">
        <v>300</v>
      </c>
      <c r="CE25" s="619"/>
      <c r="CF25" s="619"/>
      <c r="CG25" s="619"/>
      <c r="CH25" s="619"/>
      <c r="CI25" s="619"/>
      <c r="CJ25" s="619"/>
      <c r="CK25" s="619"/>
      <c r="CL25" s="619"/>
      <c r="CM25" s="619"/>
      <c r="CN25" s="619"/>
      <c r="CO25" s="619"/>
      <c r="CP25" s="619"/>
      <c r="CQ25" s="620"/>
      <c r="CR25" s="621">
        <v>1028956</v>
      </c>
      <c r="CS25" s="634"/>
      <c r="CT25" s="634"/>
      <c r="CU25" s="634"/>
      <c r="CV25" s="634"/>
      <c r="CW25" s="634"/>
      <c r="CX25" s="634"/>
      <c r="CY25" s="635"/>
      <c r="CZ25" s="624">
        <v>15.5</v>
      </c>
      <c r="DA25" s="636"/>
      <c r="DB25" s="636"/>
      <c r="DC25" s="637"/>
      <c r="DD25" s="627">
        <v>961038</v>
      </c>
      <c r="DE25" s="634"/>
      <c r="DF25" s="634"/>
      <c r="DG25" s="634"/>
      <c r="DH25" s="634"/>
      <c r="DI25" s="634"/>
      <c r="DJ25" s="634"/>
      <c r="DK25" s="635"/>
      <c r="DL25" s="627">
        <v>928262</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882</v>
      </c>
      <c r="S26" s="622"/>
      <c r="T26" s="622"/>
      <c r="U26" s="622"/>
      <c r="V26" s="622"/>
      <c r="W26" s="622"/>
      <c r="X26" s="622"/>
      <c r="Y26" s="623"/>
      <c r="Z26" s="659">
        <v>0</v>
      </c>
      <c r="AA26" s="659"/>
      <c r="AB26" s="659"/>
      <c r="AC26" s="659"/>
      <c r="AD26" s="660">
        <v>882</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248</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8"/>
      <c r="CD26" s="618" t="s">
        <v>303</v>
      </c>
      <c r="CE26" s="619"/>
      <c r="CF26" s="619"/>
      <c r="CG26" s="619"/>
      <c r="CH26" s="619"/>
      <c r="CI26" s="619"/>
      <c r="CJ26" s="619"/>
      <c r="CK26" s="619"/>
      <c r="CL26" s="619"/>
      <c r="CM26" s="619"/>
      <c r="CN26" s="619"/>
      <c r="CO26" s="619"/>
      <c r="CP26" s="619"/>
      <c r="CQ26" s="620"/>
      <c r="CR26" s="621">
        <v>578600</v>
      </c>
      <c r="CS26" s="622"/>
      <c r="CT26" s="622"/>
      <c r="CU26" s="622"/>
      <c r="CV26" s="622"/>
      <c r="CW26" s="622"/>
      <c r="CX26" s="622"/>
      <c r="CY26" s="623"/>
      <c r="CZ26" s="624">
        <v>8.6999999999999993</v>
      </c>
      <c r="DA26" s="636"/>
      <c r="DB26" s="636"/>
      <c r="DC26" s="637"/>
      <c r="DD26" s="627">
        <v>553033</v>
      </c>
      <c r="DE26" s="622"/>
      <c r="DF26" s="622"/>
      <c r="DG26" s="622"/>
      <c r="DH26" s="622"/>
      <c r="DI26" s="622"/>
      <c r="DJ26" s="622"/>
      <c r="DK26" s="623"/>
      <c r="DL26" s="627" t="s">
        <v>248</v>
      </c>
      <c r="DM26" s="622"/>
      <c r="DN26" s="622"/>
      <c r="DO26" s="622"/>
      <c r="DP26" s="622"/>
      <c r="DQ26" s="622"/>
      <c r="DR26" s="622"/>
      <c r="DS26" s="622"/>
      <c r="DT26" s="622"/>
      <c r="DU26" s="622"/>
      <c r="DV26" s="623"/>
      <c r="DW26" s="624" t="s">
        <v>248</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76521</v>
      </c>
      <c r="S27" s="622"/>
      <c r="T27" s="622"/>
      <c r="U27" s="622"/>
      <c r="V27" s="622"/>
      <c r="W27" s="622"/>
      <c r="X27" s="622"/>
      <c r="Y27" s="623"/>
      <c r="Z27" s="659">
        <v>1.1000000000000001</v>
      </c>
      <c r="AA27" s="659"/>
      <c r="AB27" s="659"/>
      <c r="AC27" s="659"/>
      <c r="AD27" s="660" t="s">
        <v>132</v>
      </c>
      <c r="AE27" s="660"/>
      <c r="AF27" s="660"/>
      <c r="AG27" s="660"/>
      <c r="AH27" s="660"/>
      <c r="AI27" s="660"/>
      <c r="AJ27" s="660"/>
      <c r="AK27" s="660"/>
      <c r="AL27" s="624" t="s">
        <v>132</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662136</v>
      </c>
      <c r="BH27" s="622"/>
      <c r="BI27" s="622"/>
      <c r="BJ27" s="622"/>
      <c r="BK27" s="622"/>
      <c r="BL27" s="622"/>
      <c r="BM27" s="622"/>
      <c r="BN27" s="623"/>
      <c r="BO27" s="659">
        <v>100</v>
      </c>
      <c r="BP27" s="659"/>
      <c r="BQ27" s="659"/>
      <c r="BR27" s="659"/>
      <c r="BS27" s="660">
        <v>4594</v>
      </c>
      <c r="BT27" s="660"/>
      <c r="BU27" s="660"/>
      <c r="BV27" s="660"/>
      <c r="BW27" s="660"/>
      <c r="BX27" s="660"/>
      <c r="BY27" s="660"/>
      <c r="BZ27" s="660"/>
      <c r="CA27" s="660"/>
      <c r="CB27" s="698"/>
      <c r="CD27" s="618" t="s">
        <v>306</v>
      </c>
      <c r="CE27" s="619"/>
      <c r="CF27" s="619"/>
      <c r="CG27" s="619"/>
      <c r="CH27" s="619"/>
      <c r="CI27" s="619"/>
      <c r="CJ27" s="619"/>
      <c r="CK27" s="619"/>
      <c r="CL27" s="619"/>
      <c r="CM27" s="619"/>
      <c r="CN27" s="619"/>
      <c r="CO27" s="619"/>
      <c r="CP27" s="619"/>
      <c r="CQ27" s="620"/>
      <c r="CR27" s="621">
        <v>558033</v>
      </c>
      <c r="CS27" s="634"/>
      <c r="CT27" s="634"/>
      <c r="CU27" s="634"/>
      <c r="CV27" s="634"/>
      <c r="CW27" s="634"/>
      <c r="CX27" s="634"/>
      <c r="CY27" s="635"/>
      <c r="CZ27" s="624">
        <v>8.4</v>
      </c>
      <c r="DA27" s="636"/>
      <c r="DB27" s="636"/>
      <c r="DC27" s="637"/>
      <c r="DD27" s="627">
        <v>163049</v>
      </c>
      <c r="DE27" s="634"/>
      <c r="DF27" s="634"/>
      <c r="DG27" s="634"/>
      <c r="DH27" s="634"/>
      <c r="DI27" s="634"/>
      <c r="DJ27" s="634"/>
      <c r="DK27" s="635"/>
      <c r="DL27" s="627">
        <v>146398</v>
      </c>
      <c r="DM27" s="634"/>
      <c r="DN27" s="634"/>
      <c r="DO27" s="634"/>
      <c r="DP27" s="634"/>
      <c r="DQ27" s="634"/>
      <c r="DR27" s="634"/>
      <c r="DS27" s="634"/>
      <c r="DT27" s="634"/>
      <c r="DU27" s="634"/>
      <c r="DV27" s="635"/>
      <c r="DW27" s="624">
        <v>3.8</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59795</v>
      </c>
      <c r="S28" s="622"/>
      <c r="T28" s="622"/>
      <c r="U28" s="622"/>
      <c r="V28" s="622"/>
      <c r="W28" s="622"/>
      <c r="X28" s="622"/>
      <c r="Y28" s="623"/>
      <c r="Z28" s="659">
        <v>0.9</v>
      </c>
      <c r="AA28" s="659"/>
      <c r="AB28" s="659"/>
      <c r="AC28" s="659"/>
      <c r="AD28" s="660">
        <v>1125</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648036</v>
      </c>
      <c r="CS28" s="622"/>
      <c r="CT28" s="622"/>
      <c r="CU28" s="622"/>
      <c r="CV28" s="622"/>
      <c r="CW28" s="622"/>
      <c r="CX28" s="622"/>
      <c r="CY28" s="623"/>
      <c r="CZ28" s="624">
        <v>9.6999999999999993</v>
      </c>
      <c r="DA28" s="636"/>
      <c r="DB28" s="636"/>
      <c r="DC28" s="637"/>
      <c r="DD28" s="627">
        <v>648036</v>
      </c>
      <c r="DE28" s="622"/>
      <c r="DF28" s="622"/>
      <c r="DG28" s="622"/>
      <c r="DH28" s="622"/>
      <c r="DI28" s="622"/>
      <c r="DJ28" s="622"/>
      <c r="DK28" s="623"/>
      <c r="DL28" s="627">
        <v>399464</v>
      </c>
      <c r="DM28" s="622"/>
      <c r="DN28" s="622"/>
      <c r="DO28" s="622"/>
      <c r="DP28" s="622"/>
      <c r="DQ28" s="622"/>
      <c r="DR28" s="622"/>
      <c r="DS28" s="622"/>
      <c r="DT28" s="622"/>
      <c r="DU28" s="622"/>
      <c r="DV28" s="623"/>
      <c r="DW28" s="624">
        <v>10.3</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16582</v>
      </c>
      <c r="S29" s="622"/>
      <c r="T29" s="622"/>
      <c r="U29" s="622"/>
      <c r="V29" s="622"/>
      <c r="W29" s="622"/>
      <c r="X29" s="622"/>
      <c r="Y29" s="623"/>
      <c r="Z29" s="659">
        <v>0.2</v>
      </c>
      <c r="AA29" s="659"/>
      <c r="AB29" s="659"/>
      <c r="AC29" s="659"/>
      <c r="AD29" s="660" t="s">
        <v>248</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310</v>
      </c>
      <c r="CE29" s="641"/>
      <c r="CF29" s="618" t="s">
        <v>311</v>
      </c>
      <c r="CG29" s="619"/>
      <c r="CH29" s="619"/>
      <c r="CI29" s="619"/>
      <c r="CJ29" s="619"/>
      <c r="CK29" s="619"/>
      <c r="CL29" s="619"/>
      <c r="CM29" s="619"/>
      <c r="CN29" s="619"/>
      <c r="CO29" s="619"/>
      <c r="CP29" s="619"/>
      <c r="CQ29" s="620"/>
      <c r="CR29" s="621">
        <v>648036</v>
      </c>
      <c r="CS29" s="634"/>
      <c r="CT29" s="634"/>
      <c r="CU29" s="634"/>
      <c r="CV29" s="634"/>
      <c r="CW29" s="634"/>
      <c r="CX29" s="634"/>
      <c r="CY29" s="635"/>
      <c r="CZ29" s="624">
        <v>9.6999999999999993</v>
      </c>
      <c r="DA29" s="636"/>
      <c r="DB29" s="636"/>
      <c r="DC29" s="637"/>
      <c r="DD29" s="627">
        <v>648036</v>
      </c>
      <c r="DE29" s="634"/>
      <c r="DF29" s="634"/>
      <c r="DG29" s="634"/>
      <c r="DH29" s="634"/>
      <c r="DI29" s="634"/>
      <c r="DJ29" s="634"/>
      <c r="DK29" s="635"/>
      <c r="DL29" s="627">
        <v>399464</v>
      </c>
      <c r="DM29" s="634"/>
      <c r="DN29" s="634"/>
      <c r="DO29" s="634"/>
      <c r="DP29" s="634"/>
      <c r="DQ29" s="634"/>
      <c r="DR29" s="634"/>
      <c r="DS29" s="634"/>
      <c r="DT29" s="634"/>
      <c r="DU29" s="634"/>
      <c r="DV29" s="635"/>
      <c r="DW29" s="624">
        <v>10.3</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700046</v>
      </c>
      <c r="S30" s="622"/>
      <c r="T30" s="622"/>
      <c r="U30" s="622"/>
      <c r="V30" s="622"/>
      <c r="W30" s="622"/>
      <c r="X30" s="622"/>
      <c r="Y30" s="623"/>
      <c r="Z30" s="659">
        <v>10.199999999999999</v>
      </c>
      <c r="AA30" s="659"/>
      <c r="AB30" s="659"/>
      <c r="AC30" s="659"/>
      <c r="AD30" s="660" t="s">
        <v>248</v>
      </c>
      <c r="AE30" s="660"/>
      <c r="AF30" s="660"/>
      <c r="AG30" s="660"/>
      <c r="AH30" s="660"/>
      <c r="AI30" s="660"/>
      <c r="AJ30" s="660"/>
      <c r="AK30" s="660"/>
      <c r="AL30" s="624" t="s">
        <v>248</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632923</v>
      </c>
      <c r="CS30" s="622"/>
      <c r="CT30" s="622"/>
      <c r="CU30" s="622"/>
      <c r="CV30" s="622"/>
      <c r="CW30" s="622"/>
      <c r="CX30" s="622"/>
      <c r="CY30" s="623"/>
      <c r="CZ30" s="624">
        <v>9.5</v>
      </c>
      <c r="DA30" s="636"/>
      <c r="DB30" s="636"/>
      <c r="DC30" s="637"/>
      <c r="DD30" s="627">
        <v>632923</v>
      </c>
      <c r="DE30" s="622"/>
      <c r="DF30" s="622"/>
      <c r="DG30" s="622"/>
      <c r="DH30" s="622"/>
      <c r="DI30" s="622"/>
      <c r="DJ30" s="622"/>
      <c r="DK30" s="623"/>
      <c r="DL30" s="627">
        <v>384351</v>
      </c>
      <c r="DM30" s="622"/>
      <c r="DN30" s="622"/>
      <c r="DO30" s="622"/>
      <c r="DP30" s="622"/>
      <c r="DQ30" s="622"/>
      <c r="DR30" s="622"/>
      <c r="DS30" s="622"/>
      <c r="DT30" s="622"/>
      <c r="DU30" s="622"/>
      <c r="DV30" s="623"/>
      <c r="DW30" s="624">
        <v>9.9</v>
      </c>
      <c r="DX30" s="636"/>
      <c r="DY30" s="636"/>
      <c r="DZ30" s="636"/>
      <c r="EA30" s="636"/>
      <c r="EB30" s="636"/>
      <c r="EC30" s="648"/>
    </row>
    <row r="31" spans="2:133" ht="11.25" customHeight="1" x14ac:dyDescent="0.2">
      <c r="B31" s="688" t="s">
        <v>316</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91" t="s">
        <v>317</v>
      </c>
      <c r="AQ31" s="692"/>
      <c r="AR31" s="692"/>
      <c r="AS31" s="692"/>
      <c r="AT31" s="693" t="s">
        <v>318</v>
      </c>
      <c r="AU31" s="218"/>
      <c r="AV31" s="218"/>
      <c r="AW31" s="218"/>
      <c r="AX31" s="679" t="s">
        <v>192</v>
      </c>
      <c r="AY31" s="680"/>
      <c r="AZ31" s="680"/>
      <c r="BA31" s="680"/>
      <c r="BB31" s="680"/>
      <c r="BC31" s="680"/>
      <c r="BD31" s="680"/>
      <c r="BE31" s="680"/>
      <c r="BF31" s="681"/>
      <c r="BG31" s="683">
        <v>99.2</v>
      </c>
      <c r="BH31" s="684"/>
      <c r="BI31" s="684"/>
      <c r="BJ31" s="684"/>
      <c r="BK31" s="684"/>
      <c r="BL31" s="684"/>
      <c r="BM31" s="685">
        <v>97.4</v>
      </c>
      <c r="BN31" s="684"/>
      <c r="BO31" s="684"/>
      <c r="BP31" s="684"/>
      <c r="BQ31" s="686"/>
      <c r="BR31" s="683">
        <v>99.3</v>
      </c>
      <c r="BS31" s="684"/>
      <c r="BT31" s="684"/>
      <c r="BU31" s="684"/>
      <c r="BV31" s="684"/>
      <c r="BW31" s="684"/>
      <c r="BX31" s="685">
        <v>97.6</v>
      </c>
      <c r="BY31" s="684"/>
      <c r="BZ31" s="684"/>
      <c r="CA31" s="684"/>
      <c r="CB31" s="686"/>
      <c r="CD31" s="642"/>
      <c r="CE31" s="643"/>
      <c r="CF31" s="618" t="s">
        <v>319</v>
      </c>
      <c r="CG31" s="619"/>
      <c r="CH31" s="619"/>
      <c r="CI31" s="619"/>
      <c r="CJ31" s="619"/>
      <c r="CK31" s="619"/>
      <c r="CL31" s="619"/>
      <c r="CM31" s="619"/>
      <c r="CN31" s="619"/>
      <c r="CO31" s="619"/>
      <c r="CP31" s="619"/>
      <c r="CQ31" s="620"/>
      <c r="CR31" s="621">
        <v>15113</v>
      </c>
      <c r="CS31" s="634"/>
      <c r="CT31" s="634"/>
      <c r="CU31" s="634"/>
      <c r="CV31" s="634"/>
      <c r="CW31" s="634"/>
      <c r="CX31" s="634"/>
      <c r="CY31" s="635"/>
      <c r="CZ31" s="624">
        <v>0.2</v>
      </c>
      <c r="DA31" s="636"/>
      <c r="DB31" s="636"/>
      <c r="DC31" s="637"/>
      <c r="DD31" s="627">
        <v>15113</v>
      </c>
      <c r="DE31" s="634"/>
      <c r="DF31" s="634"/>
      <c r="DG31" s="634"/>
      <c r="DH31" s="634"/>
      <c r="DI31" s="634"/>
      <c r="DJ31" s="634"/>
      <c r="DK31" s="635"/>
      <c r="DL31" s="627">
        <v>15113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465169</v>
      </c>
      <c r="S32" s="622"/>
      <c r="T32" s="622"/>
      <c r="U32" s="622"/>
      <c r="V32" s="622"/>
      <c r="W32" s="622"/>
      <c r="X32" s="622"/>
      <c r="Y32" s="623"/>
      <c r="Z32" s="659">
        <v>6.8</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4"/>
      <c r="AU32" s="214" t="s">
        <v>321</v>
      </c>
      <c r="AX32" s="618" t="s">
        <v>322</v>
      </c>
      <c r="AY32" s="619"/>
      <c r="AZ32" s="619"/>
      <c r="BA32" s="619"/>
      <c r="BB32" s="619"/>
      <c r="BC32" s="619"/>
      <c r="BD32" s="619"/>
      <c r="BE32" s="619"/>
      <c r="BF32" s="620"/>
      <c r="BG32" s="687">
        <v>99.8</v>
      </c>
      <c r="BH32" s="634"/>
      <c r="BI32" s="634"/>
      <c r="BJ32" s="634"/>
      <c r="BK32" s="634"/>
      <c r="BL32" s="634"/>
      <c r="BM32" s="625">
        <v>99.2</v>
      </c>
      <c r="BN32" s="634"/>
      <c r="BO32" s="634"/>
      <c r="BP32" s="634"/>
      <c r="BQ32" s="657"/>
      <c r="BR32" s="687">
        <v>99.6</v>
      </c>
      <c r="BS32" s="634"/>
      <c r="BT32" s="634"/>
      <c r="BU32" s="634"/>
      <c r="BV32" s="634"/>
      <c r="BW32" s="634"/>
      <c r="BX32" s="625">
        <v>98.9</v>
      </c>
      <c r="BY32" s="634"/>
      <c r="BZ32" s="634"/>
      <c r="CA32" s="634"/>
      <c r="CB32" s="657"/>
      <c r="CD32" s="644"/>
      <c r="CE32" s="645"/>
      <c r="CF32" s="618" t="s">
        <v>323</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248</v>
      </c>
      <c r="DE32" s="622"/>
      <c r="DF32" s="622"/>
      <c r="DG32" s="622"/>
      <c r="DH32" s="622"/>
      <c r="DI32" s="622"/>
      <c r="DJ32" s="622"/>
      <c r="DK32" s="623"/>
      <c r="DL32" s="627" t="s">
        <v>248</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12750</v>
      </c>
      <c r="S33" s="622"/>
      <c r="T33" s="622"/>
      <c r="U33" s="622"/>
      <c r="V33" s="622"/>
      <c r="W33" s="622"/>
      <c r="X33" s="622"/>
      <c r="Y33" s="623"/>
      <c r="Z33" s="659">
        <v>0.2</v>
      </c>
      <c r="AA33" s="659"/>
      <c r="AB33" s="659"/>
      <c r="AC33" s="659"/>
      <c r="AD33" s="660">
        <v>11224</v>
      </c>
      <c r="AE33" s="660"/>
      <c r="AF33" s="660"/>
      <c r="AG33" s="660"/>
      <c r="AH33" s="660"/>
      <c r="AI33" s="660"/>
      <c r="AJ33" s="660"/>
      <c r="AK33" s="660"/>
      <c r="AL33" s="624">
        <v>0.3</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98.6</v>
      </c>
      <c r="BH33" s="606"/>
      <c r="BI33" s="606"/>
      <c r="BJ33" s="606"/>
      <c r="BK33" s="606"/>
      <c r="BL33" s="606"/>
      <c r="BM33" s="652">
        <v>95.3</v>
      </c>
      <c r="BN33" s="606"/>
      <c r="BO33" s="606"/>
      <c r="BP33" s="606"/>
      <c r="BQ33" s="669"/>
      <c r="BR33" s="682">
        <v>98.9</v>
      </c>
      <c r="BS33" s="606"/>
      <c r="BT33" s="606"/>
      <c r="BU33" s="606"/>
      <c r="BV33" s="606"/>
      <c r="BW33" s="606"/>
      <c r="BX33" s="652">
        <v>95.9</v>
      </c>
      <c r="BY33" s="606"/>
      <c r="BZ33" s="606"/>
      <c r="CA33" s="606"/>
      <c r="CB33" s="669"/>
      <c r="CD33" s="618" t="s">
        <v>326</v>
      </c>
      <c r="CE33" s="619"/>
      <c r="CF33" s="619"/>
      <c r="CG33" s="619"/>
      <c r="CH33" s="619"/>
      <c r="CI33" s="619"/>
      <c r="CJ33" s="619"/>
      <c r="CK33" s="619"/>
      <c r="CL33" s="619"/>
      <c r="CM33" s="619"/>
      <c r="CN33" s="619"/>
      <c r="CO33" s="619"/>
      <c r="CP33" s="619"/>
      <c r="CQ33" s="620"/>
      <c r="CR33" s="621">
        <v>3268156</v>
      </c>
      <c r="CS33" s="634"/>
      <c r="CT33" s="634"/>
      <c r="CU33" s="634"/>
      <c r="CV33" s="634"/>
      <c r="CW33" s="634"/>
      <c r="CX33" s="634"/>
      <c r="CY33" s="635"/>
      <c r="CZ33" s="624">
        <v>49.2</v>
      </c>
      <c r="DA33" s="636"/>
      <c r="DB33" s="636"/>
      <c r="DC33" s="637"/>
      <c r="DD33" s="627">
        <v>2855549</v>
      </c>
      <c r="DE33" s="634"/>
      <c r="DF33" s="634"/>
      <c r="DG33" s="634"/>
      <c r="DH33" s="634"/>
      <c r="DI33" s="634"/>
      <c r="DJ33" s="634"/>
      <c r="DK33" s="635"/>
      <c r="DL33" s="627">
        <v>1962426</v>
      </c>
      <c r="DM33" s="634"/>
      <c r="DN33" s="634"/>
      <c r="DO33" s="634"/>
      <c r="DP33" s="634"/>
      <c r="DQ33" s="634"/>
      <c r="DR33" s="634"/>
      <c r="DS33" s="634"/>
      <c r="DT33" s="634"/>
      <c r="DU33" s="634"/>
      <c r="DV33" s="635"/>
      <c r="DW33" s="624">
        <v>50.5</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114785</v>
      </c>
      <c r="S34" s="622"/>
      <c r="T34" s="622"/>
      <c r="U34" s="622"/>
      <c r="V34" s="622"/>
      <c r="W34" s="622"/>
      <c r="X34" s="622"/>
      <c r="Y34" s="623"/>
      <c r="Z34" s="659">
        <v>1.7</v>
      </c>
      <c r="AA34" s="659"/>
      <c r="AB34" s="659"/>
      <c r="AC34" s="659"/>
      <c r="AD34" s="660" t="s">
        <v>132</v>
      </c>
      <c r="AE34" s="660"/>
      <c r="AF34" s="660"/>
      <c r="AG34" s="660"/>
      <c r="AH34" s="660"/>
      <c r="AI34" s="660"/>
      <c r="AJ34" s="660"/>
      <c r="AK34" s="660"/>
      <c r="AL34" s="624" t="s">
        <v>248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738987</v>
      </c>
      <c r="CS34" s="622"/>
      <c r="CT34" s="622"/>
      <c r="CU34" s="622"/>
      <c r="CV34" s="622"/>
      <c r="CW34" s="622"/>
      <c r="CX34" s="622"/>
      <c r="CY34" s="623"/>
      <c r="CZ34" s="624">
        <v>11.1</v>
      </c>
      <c r="DA34" s="636"/>
      <c r="DB34" s="636"/>
      <c r="DC34" s="637"/>
      <c r="DD34" s="627">
        <v>622513</v>
      </c>
      <c r="DE34" s="622"/>
      <c r="DF34" s="622"/>
      <c r="DG34" s="622"/>
      <c r="DH34" s="622"/>
      <c r="DI34" s="622"/>
      <c r="DJ34" s="622"/>
      <c r="DK34" s="623"/>
      <c r="DL34" s="627">
        <v>457416</v>
      </c>
      <c r="DM34" s="622"/>
      <c r="DN34" s="622"/>
      <c r="DO34" s="622"/>
      <c r="DP34" s="622"/>
      <c r="DQ34" s="622"/>
      <c r="DR34" s="622"/>
      <c r="DS34" s="622"/>
      <c r="DT34" s="622"/>
      <c r="DU34" s="622"/>
      <c r="DV34" s="623"/>
      <c r="DW34" s="624">
        <v>11.8</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3788</v>
      </c>
      <c r="S35" s="622"/>
      <c r="T35" s="622"/>
      <c r="U35" s="622"/>
      <c r="V35" s="622"/>
      <c r="W35" s="622"/>
      <c r="X35" s="622"/>
      <c r="Y35" s="623"/>
      <c r="Z35" s="659">
        <v>0.1</v>
      </c>
      <c r="AA35" s="659"/>
      <c r="AB35" s="659"/>
      <c r="AC35" s="659"/>
      <c r="AD35" s="660" t="s">
        <v>132</v>
      </c>
      <c r="AE35" s="660"/>
      <c r="AF35" s="660"/>
      <c r="AG35" s="660"/>
      <c r="AH35" s="660"/>
      <c r="AI35" s="660"/>
      <c r="AJ35" s="660"/>
      <c r="AK35" s="660"/>
      <c r="AL35" s="624" t="s">
        <v>132</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284150</v>
      </c>
      <c r="CS35" s="634"/>
      <c r="CT35" s="634"/>
      <c r="CU35" s="634"/>
      <c r="CV35" s="634"/>
      <c r="CW35" s="634"/>
      <c r="CX35" s="634"/>
      <c r="CY35" s="635"/>
      <c r="CZ35" s="624">
        <v>4.3</v>
      </c>
      <c r="DA35" s="636"/>
      <c r="DB35" s="636"/>
      <c r="DC35" s="637"/>
      <c r="DD35" s="627">
        <v>203380</v>
      </c>
      <c r="DE35" s="634"/>
      <c r="DF35" s="634"/>
      <c r="DG35" s="634"/>
      <c r="DH35" s="634"/>
      <c r="DI35" s="634"/>
      <c r="DJ35" s="634"/>
      <c r="DK35" s="635"/>
      <c r="DL35" s="627">
        <v>189132</v>
      </c>
      <c r="DM35" s="634"/>
      <c r="DN35" s="634"/>
      <c r="DO35" s="634"/>
      <c r="DP35" s="634"/>
      <c r="DQ35" s="634"/>
      <c r="DR35" s="634"/>
      <c r="DS35" s="634"/>
      <c r="DT35" s="634"/>
      <c r="DU35" s="634"/>
      <c r="DV35" s="635"/>
      <c r="DW35" s="624">
        <v>4.9000000000000004</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461209</v>
      </c>
      <c r="S36" s="622"/>
      <c r="T36" s="622"/>
      <c r="U36" s="622"/>
      <c r="V36" s="622"/>
      <c r="W36" s="622"/>
      <c r="X36" s="622"/>
      <c r="Y36" s="623"/>
      <c r="Z36" s="659">
        <v>6.7</v>
      </c>
      <c r="AA36" s="659"/>
      <c r="AB36" s="659"/>
      <c r="AC36" s="659"/>
      <c r="AD36" s="660" t="s">
        <v>132</v>
      </c>
      <c r="AE36" s="660"/>
      <c r="AF36" s="660"/>
      <c r="AG36" s="660"/>
      <c r="AH36" s="660"/>
      <c r="AI36" s="660"/>
      <c r="AJ36" s="660"/>
      <c r="AK36" s="660"/>
      <c r="AL36" s="624" t="s">
        <v>248</v>
      </c>
      <c r="AM36" s="625"/>
      <c r="AN36" s="625"/>
      <c r="AO36" s="661"/>
      <c r="AP36" s="222"/>
      <c r="AQ36" s="670" t="s">
        <v>334</v>
      </c>
      <c r="AR36" s="671"/>
      <c r="AS36" s="671"/>
      <c r="AT36" s="671"/>
      <c r="AU36" s="671"/>
      <c r="AV36" s="671"/>
      <c r="AW36" s="671"/>
      <c r="AX36" s="671"/>
      <c r="AY36" s="672"/>
      <c r="AZ36" s="676">
        <v>996228</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510</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1286399</v>
      </c>
      <c r="CS36" s="622"/>
      <c r="CT36" s="622"/>
      <c r="CU36" s="622"/>
      <c r="CV36" s="622"/>
      <c r="CW36" s="622"/>
      <c r="CX36" s="622"/>
      <c r="CY36" s="623"/>
      <c r="CZ36" s="624">
        <v>19.3</v>
      </c>
      <c r="DA36" s="636"/>
      <c r="DB36" s="636"/>
      <c r="DC36" s="637"/>
      <c r="DD36" s="627">
        <v>1140494</v>
      </c>
      <c r="DE36" s="622"/>
      <c r="DF36" s="622"/>
      <c r="DG36" s="622"/>
      <c r="DH36" s="622"/>
      <c r="DI36" s="622"/>
      <c r="DJ36" s="622"/>
      <c r="DK36" s="623"/>
      <c r="DL36" s="627">
        <v>799006</v>
      </c>
      <c r="DM36" s="622"/>
      <c r="DN36" s="622"/>
      <c r="DO36" s="622"/>
      <c r="DP36" s="622"/>
      <c r="DQ36" s="622"/>
      <c r="DR36" s="622"/>
      <c r="DS36" s="622"/>
      <c r="DT36" s="622"/>
      <c r="DU36" s="622"/>
      <c r="DV36" s="623"/>
      <c r="DW36" s="624">
        <v>20.6</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66406</v>
      </c>
      <c r="S37" s="622"/>
      <c r="T37" s="622"/>
      <c r="U37" s="622"/>
      <c r="V37" s="622"/>
      <c r="W37" s="622"/>
      <c r="X37" s="622"/>
      <c r="Y37" s="623"/>
      <c r="Z37" s="659">
        <v>1</v>
      </c>
      <c r="AA37" s="659"/>
      <c r="AB37" s="659"/>
      <c r="AC37" s="659"/>
      <c r="AD37" s="660">
        <v>18</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311000</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510</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353443</v>
      </c>
      <c r="CS37" s="634"/>
      <c r="CT37" s="634"/>
      <c r="CU37" s="634"/>
      <c r="CV37" s="634"/>
      <c r="CW37" s="634"/>
      <c r="CX37" s="634"/>
      <c r="CY37" s="635"/>
      <c r="CZ37" s="624">
        <v>5.3</v>
      </c>
      <c r="DA37" s="636"/>
      <c r="DB37" s="636"/>
      <c r="DC37" s="637"/>
      <c r="DD37" s="627">
        <v>352943</v>
      </c>
      <c r="DE37" s="634"/>
      <c r="DF37" s="634"/>
      <c r="DG37" s="634"/>
      <c r="DH37" s="634"/>
      <c r="DI37" s="634"/>
      <c r="DJ37" s="634"/>
      <c r="DK37" s="635"/>
      <c r="DL37" s="627">
        <v>337619</v>
      </c>
      <c r="DM37" s="634"/>
      <c r="DN37" s="634"/>
      <c r="DO37" s="634"/>
      <c r="DP37" s="634"/>
      <c r="DQ37" s="634"/>
      <c r="DR37" s="634"/>
      <c r="DS37" s="634"/>
      <c r="DT37" s="634"/>
      <c r="DU37" s="634"/>
      <c r="DV37" s="635"/>
      <c r="DW37" s="624">
        <v>8.6999999999999993</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523300</v>
      </c>
      <c r="S38" s="622"/>
      <c r="T38" s="622"/>
      <c r="U38" s="622"/>
      <c r="V38" s="622"/>
      <c r="W38" s="622"/>
      <c r="X38" s="622"/>
      <c r="Y38" s="623"/>
      <c r="Z38" s="659">
        <v>7.6</v>
      </c>
      <c r="AA38" s="659"/>
      <c r="AB38" s="659"/>
      <c r="AC38" s="659"/>
      <c r="AD38" s="660" t="s">
        <v>132</v>
      </c>
      <c r="AE38" s="660"/>
      <c r="AF38" s="660"/>
      <c r="AG38" s="660"/>
      <c r="AH38" s="660"/>
      <c r="AI38" s="660"/>
      <c r="AJ38" s="660"/>
      <c r="AK38" s="660"/>
      <c r="AL38" s="624" t="s">
        <v>132</v>
      </c>
      <c r="AM38" s="625"/>
      <c r="AN38" s="625"/>
      <c r="AO38" s="661"/>
      <c r="AQ38" s="654" t="s">
        <v>342</v>
      </c>
      <c r="AR38" s="655"/>
      <c r="AS38" s="655"/>
      <c r="AT38" s="655"/>
      <c r="AU38" s="655"/>
      <c r="AV38" s="655"/>
      <c r="AW38" s="655"/>
      <c r="AX38" s="655"/>
      <c r="AY38" s="656"/>
      <c r="AZ38" s="621">
        <v>149224</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978</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536004</v>
      </c>
      <c r="CS38" s="622"/>
      <c r="CT38" s="622"/>
      <c r="CU38" s="622"/>
      <c r="CV38" s="622"/>
      <c r="CW38" s="622"/>
      <c r="CX38" s="622"/>
      <c r="CY38" s="623"/>
      <c r="CZ38" s="624">
        <v>8.1</v>
      </c>
      <c r="DA38" s="636"/>
      <c r="DB38" s="636"/>
      <c r="DC38" s="637"/>
      <c r="DD38" s="627">
        <v>471562</v>
      </c>
      <c r="DE38" s="622"/>
      <c r="DF38" s="622"/>
      <c r="DG38" s="622"/>
      <c r="DH38" s="622"/>
      <c r="DI38" s="622"/>
      <c r="DJ38" s="622"/>
      <c r="DK38" s="623"/>
      <c r="DL38" s="627">
        <v>432872</v>
      </c>
      <c r="DM38" s="622"/>
      <c r="DN38" s="622"/>
      <c r="DO38" s="622"/>
      <c r="DP38" s="622"/>
      <c r="DQ38" s="622"/>
      <c r="DR38" s="622"/>
      <c r="DS38" s="622"/>
      <c r="DT38" s="622"/>
      <c r="DU38" s="622"/>
      <c r="DV38" s="623"/>
      <c r="DW38" s="624">
        <v>11.1</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132</v>
      </c>
      <c r="AM39" s="625"/>
      <c r="AN39" s="625"/>
      <c r="AO39" s="661"/>
      <c r="AQ39" s="654" t="s">
        <v>346</v>
      </c>
      <c r="AR39" s="655"/>
      <c r="AS39" s="655"/>
      <c r="AT39" s="655"/>
      <c r="AU39" s="655"/>
      <c r="AV39" s="655"/>
      <c r="AW39" s="655"/>
      <c r="AX39" s="655"/>
      <c r="AY39" s="656"/>
      <c r="AZ39" s="621">
        <v>109200</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1553</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333616</v>
      </c>
      <c r="CS39" s="634"/>
      <c r="CT39" s="634"/>
      <c r="CU39" s="634"/>
      <c r="CV39" s="634"/>
      <c r="CW39" s="634"/>
      <c r="CX39" s="634"/>
      <c r="CY39" s="635"/>
      <c r="CZ39" s="624">
        <v>5</v>
      </c>
      <c r="DA39" s="636"/>
      <c r="DB39" s="636"/>
      <c r="DC39" s="637"/>
      <c r="DD39" s="627">
        <v>333600</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33200</v>
      </c>
      <c r="S40" s="622"/>
      <c r="T40" s="622"/>
      <c r="U40" s="622"/>
      <c r="V40" s="622"/>
      <c r="W40" s="622"/>
      <c r="X40" s="622"/>
      <c r="Y40" s="623"/>
      <c r="Z40" s="659">
        <v>0.5</v>
      </c>
      <c r="AA40" s="659"/>
      <c r="AB40" s="659"/>
      <c r="AC40" s="659"/>
      <c r="AD40" s="660" t="s">
        <v>132</v>
      </c>
      <c r="AE40" s="660"/>
      <c r="AF40" s="660"/>
      <c r="AG40" s="660"/>
      <c r="AH40" s="660"/>
      <c r="AI40" s="660"/>
      <c r="AJ40" s="660"/>
      <c r="AK40" s="660"/>
      <c r="AL40" s="624" t="s">
        <v>132</v>
      </c>
      <c r="AM40" s="625"/>
      <c r="AN40" s="625"/>
      <c r="AO40" s="661"/>
      <c r="AQ40" s="654" t="s">
        <v>350</v>
      </c>
      <c r="AR40" s="655"/>
      <c r="AS40" s="655"/>
      <c r="AT40" s="655"/>
      <c r="AU40" s="655"/>
      <c r="AV40" s="655"/>
      <c r="AW40" s="655"/>
      <c r="AX40" s="655"/>
      <c r="AY40" s="656"/>
      <c r="AZ40" s="621">
        <v>56237</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t="s">
        <v>248</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89000</v>
      </c>
      <c r="CS40" s="622"/>
      <c r="CT40" s="622"/>
      <c r="CU40" s="622"/>
      <c r="CV40" s="622"/>
      <c r="CW40" s="622"/>
      <c r="CX40" s="622"/>
      <c r="CY40" s="623"/>
      <c r="CZ40" s="624">
        <v>1.3</v>
      </c>
      <c r="DA40" s="636"/>
      <c r="DB40" s="636"/>
      <c r="DC40" s="637"/>
      <c r="DD40" s="627">
        <v>84000</v>
      </c>
      <c r="DE40" s="622"/>
      <c r="DF40" s="622"/>
      <c r="DG40" s="622"/>
      <c r="DH40" s="622"/>
      <c r="DI40" s="622"/>
      <c r="DJ40" s="622"/>
      <c r="DK40" s="623"/>
      <c r="DL40" s="627">
        <v>84000</v>
      </c>
      <c r="DM40" s="622"/>
      <c r="DN40" s="622"/>
      <c r="DO40" s="622"/>
      <c r="DP40" s="622"/>
      <c r="DQ40" s="622"/>
      <c r="DR40" s="622"/>
      <c r="DS40" s="622"/>
      <c r="DT40" s="622"/>
      <c r="DU40" s="622"/>
      <c r="DV40" s="623"/>
      <c r="DW40" s="624">
        <v>2.2000000000000002</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6848417</v>
      </c>
      <c r="S41" s="646"/>
      <c r="T41" s="646"/>
      <c r="U41" s="646"/>
      <c r="V41" s="646"/>
      <c r="W41" s="646"/>
      <c r="X41" s="646"/>
      <c r="Y41" s="649"/>
      <c r="Z41" s="650">
        <v>100</v>
      </c>
      <c r="AA41" s="650"/>
      <c r="AB41" s="650"/>
      <c r="AC41" s="650"/>
      <c r="AD41" s="651">
        <v>3851240</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75215</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132</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248</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295352</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t="s">
        <v>132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1145638</v>
      </c>
      <c r="CS42" s="634"/>
      <c r="CT42" s="634"/>
      <c r="CU42" s="634"/>
      <c r="CV42" s="634"/>
      <c r="CW42" s="634"/>
      <c r="CX42" s="634"/>
      <c r="CY42" s="635"/>
      <c r="CZ42" s="624">
        <v>17.2</v>
      </c>
      <c r="DA42" s="636"/>
      <c r="DB42" s="636"/>
      <c r="DC42" s="637"/>
      <c r="DD42" s="627">
        <v>389011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21307</v>
      </c>
      <c r="CS43" s="634"/>
      <c r="CT43" s="634"/>
      <c r="CU43" s="634"/>
      <c r="CV43" s="634"/>
      <c r="CW43" s="634"/>
      <c r="CX43" s="634"/>
      <c r="CY43" s="635"/>
      <c r="CZ43" s="624">
        <v>0.3</v>
      </c>
      <c r="DA43" s="636"/>
      <c r="DB43" s="636"/>
      <c r="DC43" s="637"/>
      <c r="DD43" s="627">
        <v>21307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1143852</v>
      </c>
      <c r="CS44" s="622"/>
      <c r="CT44" s="622"/>
      <c r="CU44" s="622"/>
      <c r="CV44" s="622"/>
      <c r="CW44" s="622"/>
      <c r="CX44" s="622"/>
      <c r="CY44" s="623"/>
      <c r="CZ44" s="624">
        <v>17.2</v>
      </c>
      <c r="DA44" s="625"/>
      <c r="DB44" s="625"/>
      <c r="DC44" s="626"/>
      <c r="DD44" s="627">
        <v>387225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294195</v>
      </c>
      <c r="CS45" s="634"/>
      <c r="CT45" s="634"/>
      <c r="CU45" s="634"/>
      <c r="CV45" s="634"/>
      <c r="CW45" s="634"/>
      <c r="CX45" s="634"/>
      <c r="CY45" s="635"/>
      <c r="CZ45" s="624">
        <v>4.4000000000000004</v>
      </c>
      <c r="DA45" s="636"/>
      <c r="DB45" s="636"/>
      <c r="DC45" s="637"/>
      <c r="DD45" s="627">
        <v>58818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647879</v>
      </c>
      <c r="CS46" s="622"/>
      <c r="CT46" s="622"/>
      <c r="CU46" s="622"/>
      <c r="CV46" s="622"/>
      <c r="CW46" s="622"/>
      <c r="CX46" s="622"/>
      <c r="CY46" s="623"/>
      <c r="CZ46" s="624">
        <v>9.6999999999999993</v>
      </c>
      <c r="DA46" s="625"/>
      <c r="DB46" s="625"/>
      <c r="DC46" s="626"/>
      <c r="DD46" s="627">
        <v>205843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1786</v>
      </c>
      <c r="CS47" s="634"/>
      <c r="CT47" s="634"/>
      <c r="CU47" s="634"/>
      <c r="CV47" s="634"/>
      <c r="CW47" s="634"/>
      <c r="CX47" s="634"/>
      <c r="CY47" s="635"/>
      <c r="CZ47" s="624">
        <v>0</v>
      </c>
      <c r="DA47" s="636"/>
      <c r="DB47" s="636"/>
      <c r="DC47" s="637"/>
      <c r="DD47" s="627">
        <v>1786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248</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6648819</v>
      </c>
      <c r="CS49" s="606"/>
      <c r="CT49" s="606"/>
      <c r="CU49" s="606"/>
      <c r="CV49" s="606"/>
      <c r="CW49" s="606"/>
      <c r="CX49" s="606"/>
      <c r="CY49" s="607"/>
      <c r="CZ49" s="608">
        <v>100</v>
      </c>
      <c r="DA49" s="609"/>
      <c r="DB49" s="609"/>
      <c r="DC49" s="610"/>
      <c r="DD49" s="611">
        <v>5016683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a3Q0UBP87rsG/oC9lNKr9yP/Tq5jxi8eUVbXtJ6KtJtw+OFPrieX3vh/Keoz+u5Omq0PZ+1xiUso0laNaQbkg==" saltValue="XvEz/zQltBNQnMVpLB4o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6848</v>
      </c>
      <c r="R7" s="1103"/>
      <c r="S7" s="1103"/>
      <c r="T7" s="1103"/>
      <c r="U7" s="1103"/>
      <c r="V7" s="1103">
        <v>6649</v>
      </c>
      <c r="W7" s="1103"/>
      <c r="X7" s="1103"/>
      <c r="Y7" s="1103"/>
      <c r="Z7" s="1103"/>
      <c r="AA7" s="1103">
        <v>200</v>
      </c>
      <c r="AB7" s="1103"/>
      <c r="AC7" s="1103"/>
      <c r="AD7" s="1103"/>
      <c r="AE7" s="1104"/>
      <c r="AF7" s="1105">
        <v>182</v>
      </c>
      <c r="AG7" s="1106"/>
      <c r="AH7" s="1106"/>
      <c r="AI7" s="1106"/>
      <c r="AJ7" s="1107"/>
      <c r="AK7" s="1108">
        <v>3</v>
      </c>
      <c r="AL7" s="1109"/>
      <c r="AM7" s="1109"/>
      <c r="AN7" s="1109"/>
      <c r="AO7" s="1109"/>
      <c r="AP7" s="1109">
        <v>4588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6848</v>
      </c>
      <c r="R23" s="1061"/>
      <c r="S23" s="1061"/>
      <c r="T23" s="1061"/>
      <c r="U23" s="1061"/>
      <c r="V23" s="1061">
        <v>6649</v>
      </c>
      <c r="W23" s="1061"/>
      <c r="X23" s="1061"/>
      <c r="Y23" s="1061"/>
      <c r="Z23" s="1061"/>
      <c r="AA23" s="1061">
        <v>200</v>
      </c>
      <c r="AB23" s="1061"/>
      <c r="AC23" s="1061"/>
      <c r="AD23" s="1061"/>
      <c r="AE23" s="1068"/>
      <c r="AF23" s="1069">
        <v>182</v>
      </c>
      <c r="AG23" s="1061"/>
      <c r="AH23" s="1061"/>
      <c r="AI23" s="1061"/>
      <c r="AJ23" s="1070"/>
      <c r="AK23" s="1071"/>
      <c r="AL23" s="1072"/>
      <c r="AM23" s="1072"/>
      <c r="AN23" s="1072"/>
      <c r="AO23" s="1072"/>
      <c r="AP23" s="1061">
        <v>4588</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96</v>
      </c>
      <c r="R28" s="1051"/>
      <c r="S28" s="1051"/>
      <c r="T28" s="1051"/>
      <c r="U28" s="1051"/>
      <c r="V28" s="1051">
        <v>95</v>
      </c>
      <c r="W28" s="1051"/>
      <c r="X28" s="1051"/>
      <c r="Y28" s="1051"/>
      <c r="Z28" s="1051"/>
      <c r="AA28" s="1051">
        <v>1</v>
      </c>
      <c r="AB28" s="1051"/>
      <c r="AC28" s="1051"/>
      <c r="AD28" s="1051"/>
      <c r="AE28" s="1052"/>
      <c r="AF28" s="1053">
        <v>1</v>
      </c>
      <c r="AG28" s="1051"/>
      <c r="AH28" s="1051"/>
      <c r="AI28" s="1051"/>
      <c r="AJ28" s="1054"/>
      <c r="AK28" s="1042" t="s">
        <v>522</v>
      </c>
      <c r="AL28" s="1043"/>
      <c r="AM28" s="1043"/>
      <c r="AN28" s="1043"/>
      <c r="AO28" s="1043"/>
      <c r="AP28" s="1043" t="s">
        <v>522</v>
      </c>
      <c r="AQ28" s="1043"/>
      <c r="AR28" s="1043"/>
      <c r="AS28" s="1043"/>
      <c r="AT28" s="1043"/>
      <c r="AU28" s="1043" t="s">
        <v>522</v>
      </c>
      <c r="AV28" s="1043"/>
      <c r="AW28" s="1043"/>
      <c r="AX28" s="1043"/>
      <c r="AY28" s="1043"/>
      <c r="AZ28" s="1044" t="s">
        <v>522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1109</v>
      </c>
      <c r="R29" s="1039"/>
      <c r="S29" s="1039"/>
      <c r="T29" s="1039"/>
      <c r="U29" s="1039"/>
      <c r="V29" s="1039">
        <v>1092</v>
      </c>
      <c r="W29" s="1039"/>
      <c r="X29" s="1039"/>
      <c r="Y29" s="1039"/>
      <c r="Z29" s="1039"/>
      <c r="AA29" s="1039">
        <v>18</v>
      </c>
      <c r="AB29" s="1039"/>
      <c r="AC29" s="1039"/>
      <c r="AD29" s="1039"/>
      <c r="AE29" s="1040"/>
      <c r="AF29" s="1035">
        <v>18</v>
      </c>
      <c r="AG29" s="1036"/>
      <c r="AH29" s="1036"/>
      <c r="AI29" s="1036"/>
      <c r="AJ29" s="1037"/>
      <c r="AK29" s="980" t="s">
        <v>522</v>
      </c>
      <c r="AL29" s="971"/>
      <c r="AM29" s="971"/>
      <c r="AN29" s="971"/>
      <c r="AO29" s="971"/>
      <c r="AP29" s="971" t="s">
        <v>522</v>
      </c>
      <c r="AQ29" s="971"/>
      <c r="AR29" s="971"/>
      <c r="AS29" s="971"/>
      <c r="AT29" s="971"/>
      <c r="AU29" s="971" t="s">
        <v>522</v>
      </c>
      <c r="AV29" s="971"/>
      <c r="AW29" s="971"/>
      <c r="AX29" s="971"/>
      <c r="AY29" s="971"/>
      <c r="AZ29" s="1041" t="s">
        <v>522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99</v>
      </c>
      <c r="R30" s="1039"/>
      <c r="S30" s="1039"/>
      <c r="T30" s="1039"/>
      <c r="U30" s="1039"/>
      <c r="V30" s="1039">
        <v>99</v>
      </c>
      <c r="W30" s="1039"/>
      <c r="X30" s="1039"/>
      <c r="Y30" s="1039"/>
      <c r="Z30" s="1039"/>
      <c r="AA30" s="1039">
        <v>0</v>
      </c>
      <c r="AB30" s="1039"/>
      <c r="AC30" s="1039"/>
      <c r="AD30" s="1039"/>
      <c r="AE30" s="1040"/>
      <c r="AF30" s="1035">
        <v>0</v>
      </c>
      <c r="AG30" s="1036"/>
      <c r="AH30" s="1036"/>
      <c r="AI30" s="1036"/>
      <c r="AJ30" s="1037"/>
      <c r="AK30" s="980" t="s">
        <v>522</v>
      </c>
      <c r="AL30" s="971"/>
      <c r="AM30" s="971"/>
      <c r="AN30" s="971"/>
      <c r="AO30" s="971"/>
      <c r="AP30" s="971" t="s">
        <v>522</v>
      </c>
      <c r="AQ30" s="971"/>
      <c r="AR30" s="971"/>
      <c r="AS30" s="971"/>
      <c r="AT30" s="971"/>
      <c r="AU30" s="971" t="s">
        <v>522</v>
      </c>
      <c r="AV30" s="971"/>
      <c r="AW30" s="971"/>
      <c r="AX30" s="971"/>
      <c r="AY30" s="971"/>
      <c r="AZ30" s="1041" t="s">
        <v>522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314</v>
      </c>
      <c r="R31" s="1039"/>
      <c r="S31" s="1039"/>
      <c r="T31" s="1039"/>
      <c r="U31" s="1039"/>
      <c r="V31" s="1039">
        <v>310</v>
      </c>
      <c r="W31" s="1039"/>
      <c r="X31" s="1039"/>
      <c r="Y31" s="1039"/>
      <c r="Z31" s="1039"/>
      <c r="AA31" s="1039">
        <v>4</v>
      </c>
      <c r="AB31" s="1039"/>
      <c r="AC31" s="1039"/>
      <c r="AD31" s="1039"/>
      <c r="AE31" s="1040"/>
      <c r="AF31" s="1035">
        <v>205</v>
      </c>
      <c r="AG31" s="1036"/>
      <c r="AH31" s="1036"/>
      <c r="AI31" s="1036"/>
      <c r="AJ31" s="1037"/>
      <c r="AK31" s="980">
        <v>149</v>
      </c>
      <c r="AL31" s="971"/>
      <c r="AM31" s="971"/>
      <c r="AN31" s="971"/>
      <c r="AO31" s="971"/>
      <c r="AP31" s="971">
        <v>855</v>
      </c>
      <c r="AQ31" s="971"/>
      <c r="AR31" s="971"/>
      <c r="AS31" s="971"/>
      <c r="AT31" s="971"/>
      <c r="AU31" s="971">
        <v>752</v>
      </c>
      <c r="AV31" s="971"/>
      <c r="AW31" s="971"/>
      <c r="AX31" s="971"/>
      <c r="AY31" s="971"/>
      <c r="AZ31" s="1041" t="s">
        <v>522</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1108</v>
      </c>
      <c r="R32" s="1039"/>
      <c r="S32" s="1039"/>
      <c r="T32" s="1039"/>
      <c r="U32" s="1039"/>
      <c r="V32" s="1039">
        <v>1107</v>
      </c>
      <c r="W32" s="1039"/>
      <c r="X32" s="1039"/>
      <c r="Y32" s="1039"/>
      <c r="Z32" s="1039"/>
      <c r="AA32" s="1039">
        <v>1</v>
      </c>
      <c r="AB32" s="1039"/>
      <c r="AC32" s="1039"/>
      <c r="AD32" s="1039"/>
      <c r="AE32" s="1040"/>
      <c r="AF32" s="1035">
        <v>244</v>
      </c>
      <c r="AG32" s="1036"/>
      <c r="AH32" s="1036"/>
      <c r="AI32" s="1036"/>
      <c r="AJ32" s="1037"/>
      <c r="AK32" s="980">
        <v>311</v>
      </c>
      <c r="AL32" s="971"/>
      <c r="AM32" s="971"/>
      <c r="AN32" s="971"/>
      <c r="AO32" s="971"/>
      <c r="AP32" s="971">
        <v>524</v>
      </c>
      <c r="AQ32" s="971"/>
      <c r="AR32" s="971"/>
      <c r="AS32" s="971"/>
      <c r="AT32" s="971"/>
      <c r="AU32" s="971">
        <v>357</v>
      </c>
      <c r="AV32" s="971"/>
      <c r="AW32" s="971"/>
      <c r="AX32" s="971"/>
      <c r="AY32" s="971"/>
      <c r="AZ32" s="1041" t="s">
        <v>522</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136</v>
      </c>
      <c r="R33" s="1039"/>
      <c r="S33" s="1039"/>
      <c r="T33" s="1039"/>
      <c r="U33" s="1039"/>
      <c r="V33" s="1039">
        <v>135</v>
      </c>
      <c r="W33" s="1039"/>
      <c r="X33" s="1039"/>
      <c r="Y33" s="1039"/>
      <c r="Z33" s="1039"/>
      <c r="AA33" s="1039">
        <v>1</v>
      </c>
      <c r="AB33" s="1039"/>
      <c r="AC33" s="1039"/>
      <c r="AD33" s="1039"/>
      <c r="AE33" s="1040"/>
      <c r="AF33" s="1035">
        <v>1</v>
      </c>
      <c r="AG33" s="1036"/>
      <c r="AH33" s="1036"/>
      <c r="AI33" s="1036"/>
      <c r="AJ33" s="1037"/>
      <c r="AK33" s="980">
        <v>109</v>
      </c>
      <c r="AL33" s="971"/>
      <c r="AM33" s="971"/>
      <c r="AN33" s="971"/>
      <c r="AO33" s="971"/>
      <c r="AP33" s="971">
        <v>670</v>
      </c>
      <c r="AQ33" s="971"/>
      <c r="AR33" s="971"/>
      <c r="AS33" s="971"/>
      <c r="AT33" s="971"/>
      <c r="AU33" s="971">
        <v>666</v>
      </c>
      <c r="AV33" s="971"/>
      <c r="AW33" s="971"/>
      <c r="AX33" s="971"/>
      <c r="AY33" s="971"/>
      <c r="AZ33" s="1041" t="s">
        <v>522</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416</v>
      </c>
      <c r="C34" s="1031"/>
      <c r="D34" s="1031"/>
      <c r="E34" s="1031"/>
      <c r="F34" s="1031"/>
      <c r="G34" s="1031"/>
      <c r="H34" s="1031"/>
      <c r="I34" s="1031"/>
      <c r="J34" s="1031"/>
      <c r="K34" s="1031"/>
      <c r="L34" s="1031"/>
      <c r="M34" s="1031"/>
      <c r="N34" s="1031"/>
      <c r="O34" s="1031"/>
      <c r="P34" s="1032"/>
      <c r="Q34" s="1038">
        <v>58</v>
      </c>
      <c r="R34" s="1039"/>
      <c r="S34" s="1039"/>
      <c r="T34" s="1039"/>
      <c r="U34" s="1039"/>
      <c r="V34" s="1039">
        <v>57</v>
      </c>
      <c r="W34" s="1039"/>
      <c r="X34" s="1039"/>
      <c r="Y34" s="1039"/>
      <c r="Z34" s="1039"/>
      <c r="AA34" s="1039">
        <v>1</v>
      </c>
      <c r="AB34" s="1039"/>
      <c r="AC34" s="1039"/>
      <c r="AD34" s="1039"/>
      <c r="AE34" s="1040"/>
      <c r="AF34" s="1035">
        <v>1</v>
      </c>
      <c r="AG34" s="1036"/>
      <c r="AH34" s="1036"/>
      <c r="AI34" s="1036"/>
      <c r="AJ34" s="1037"/>
      <c r="AK34" s="980">
        <v>56</v>
      </c>
      <c r="AL34" s="971"/>
      <c r="AM34" s="971"/>
      <c r="AN34" s="971"/>
      <c r="AO34" s="971"/>
      <c r="AP34" s="971" t="s">
        <v>522</v>
      </c>
      <c r="AQ34" s="971"/>
      <c r="AR34" s="971"/>
      <c r="AS34" s="971"/>
      <c r="AT34" s="971"/>
      <c r="AU34" s="971" t="s">
        <v>522</v>
      </c>
      <c r="AV34" s="971"/>
      <c r="AW34" s="971"/>
      <c r="AX34" s="971"/>
      <c r="AY34" s="971"/>
      <c r="AZ34" s="1041" t="s">
        <v>522</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469</v>
      </c>
      <c r="AG63" s="959"/>
      <c r="AH63" s="959"/>
      <c r="AI63" s="959"/>
      <c r="AJ63" s="1022"/>
      <c r="AK63" s="1023"/>
      <c r="AL63" s="963"/>
      <c r="AM63" s="963"/>
      <c r="AN63" s="963"/>
      <c r="AO63" s="963"/>
      <c r="AP63" s="959">
        <v>2049</v>
      </c>
      <c r="AQ63" s="959"/>
      <c r="AR63" s="959"/>
      <c r="AS63" s="959"/>
      <c r="AT63" s="959"/>
      <c r="AU63" s="959">
        <v>1775</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404</v>
      </c>
      <c r="AL66" s="996"/>
      <c r="AM66" s="996"/>
      <c r="AN66" s="996"/>
      <c r="AO66" s="997"/>
      <c r="AP66" s="1001" t="s">
        <v>405</v>
      </c>
      <c r="AQ66" s="1002"/>
      <c r="AR66" s="1002"/>
      <c r="AS66" s="1002"/>
      <c r="AT66" s="1003"/>
      <c r="AU66" s="1001" t="s">
        <v>425</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587</v>
      </c>
      <c r="C68" s="986"/>
      <c r="D68" s="986"/>
      <c r="E68" s="986"/>
      <c r="F68" s="986"/>
      <c r="G68" s="986"/>
      <c r="H68" s="986"/>
      <c r="I68" s="986"/>
      <c r="J68" s="986"/>
      <c r="K68" s="986"/>
      <c r="L68" s="986"/>
      <c r="M68" s="986"/>
      <c r="N68" s="986"/>
      <c r="O68" s="986"/>
      <c r="P68" s="987"/>
      <c r="Q68" s="988">
        <v>1108</v>
      </c>
      <c r="R68" s="982"/>
      <c r="S68" s="982"/>
      <c r="T68" s="982"/>
      <c r="U68" s="982"/>
      <c r="V68" s="982">
        <v>1104</v>
      </c>
      <c r="W68" s="982"/>
      <c r="X68" s="982"/>
      <c r="Y68" s="982"/>
      <c r="Z68" s="982"/>
      <c r="AA68" s="982">
        <v>3</v>
      </c>
      <c r="AB68" s="982"/>
      <c r="AC68" s="982"/>
      <c r="AD68" s="982"/>
      <c r="AE68" s="982"/>
      <c r="AF68" s="982">
        <v>3</v>
      </c>
      <c r="AG68" s="982"/>
      <c r="AH68" s="982"/>
      <c r="AI68" s="982"/>
      <c r="AJ68" s="982"/>
      <c r="AK68" s="982" t="s">
        <v>522</v>
      </c>
      <c r="AL68" s="982"/>
      <c r="AM68" s="982"/>
      <c r="AN68" s="982"/>
      <c r="AO68" s="982"/>
      <c r="AP68" s="982" t="s">
        <v>522</v>
      </c>
      <c r="AQ68" s="982"/>
      <c r="AR68" s="982"/>
      <c r="AS68" s="982"/>
      <c r="AT68" s="982"/>
      <c r="AU68" s="982" t="s">
        <v>522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588</v>
      </c>
      <c r="C69" s="975"/>
      <c r="D69" s="975"/>
      <c r="E69" s="975"/>
      <c r="F69" s="975"/>
      <c r="G69" s="975"/>
      <c r="H69" s="975"/>
      <c r="I69" s="975"/>
      <c r="J69" s="975"/>
      <c r="K69" s="975"/>
      <c r="L69" s="975"/>
      <c r="M69" s="975"/>
      <c r="N69" s="975"/>
      <c r="O69" s="975"/>
      <c r="P69" s="976"/>
      <c r="Q69" s="977">
        <v>85</v>
      </c>
      <c r="R69" s="971"/>
      <c r="S69" s="971"/>
      <c r="T69" s="971"/>
      <c r="U69" s="971"/>
      <c r="V69" s="971">
        <v>71</v>
      </c>
      <c r="W69" s="971"/>
      <c r="X69" s="971"/>
      <c r="Y69" s="971"/>
      <c r="Z69" s="971"/>
      <c r="AA69" s="971">
        <v>14</v>
      </c>
      <c r="AB69" s="971"/>
      <c r="AC69" s="971"/>
      <c r="AD69" s="971"/>
      <c r="AE69" s="971"/>
      <c r="AF69" s="971">
        <v>14</v>
      </c>
      <c r="AG69" s="971"/>
      <c r="AH69" s="971"/>
      <c r="AI69" s="971"/>
      <c r="AJ69" s="971"/>
      <c r="AK69" s="971" t="s">
        <v>522</v>
      </c>
      <c r="AL69" s="971"/>
      <c r="AM69" s="971"/>
      <c r="AN69" s="971"/>
      <c r="AO69" s="971"/>
      <c r="AP69" s="971" t="s">
        <v>522</v>
      </c>
      <c r="AQ69" s="971"/>
      <c r="AR69" s="971"/>
      <c r="AS69" s="971"/>
      <c r="AT69" s="971"/>
      <c r="AU69" s="971" t="s">
        <v>522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589</v>
      </c>
      <c r="C70" s="975"/>
      <c r="D70" s="975"/>
      <c r="E70" s="975"/>
      <c r="F70" s="975"/>
      <c r="G70" s="975"/>
      <c r="H70" s="975"/>
      <c r="I70" s="975"/>
      <c r="J70" s="975"/>
      <c r="K70" s="975"/>
      <c r="L70" s="975"/>
      <c r="M70" s="975"/>
      <c r="N70" s="975"/>
      <c r="O70" s="975"/>
      <c r="P70" s="976"/>
      <c r="Q70" s="977">
        <v>6733</v>
      </c>
      <c r="R70" s="971"/>
      <c r="S70" s="971"/>
      <c r="T70" s="971"/>
      <c r="U70" s="971"/>
      <c r="V70" s="971">
        <v>6652</v>
      </c>
      <c r="W70" s="971"/>
      <c r="X70" s="971"/>
      <c r="Y70" s="971"/>
      <c r="Z70" s="971"/>
      <c r="AA70" s="971">
        <v>82</v>
      </c>
      <c r="AB70" s="971"/>
      <c r="AC70" s="971"/>
      <c r="AD70" s="971"/>
      <c r="AE70" s="971"/>
      <c r="AF70" s="971">
        <v>82</v>
      </c>
      <c r="AG70" s="971"/>
      <c r="AH70" s="971"/>
      <c r="AI70" s="971"/>
      <c r="AJ70" s="971"/>
      <c r="AK70" s="971" t="s">
        <v>522</v>
      </c>
      <c r="AL70" s="971"/>
      <c r="AM70" s="971"/>
      <c r="AN70" s="971"/>
      <c r="AO70" s="971"/>
      <c r="AP70" s="971" t="s">
        <v>522</v>
      </c>
      <c r="AQ70" s="971"/>
      <c r="AR70" s="971"/>
      <c r="AS70" s="971"/>
      <c r="AT70" s="971"/>
      <c r="AU70" s="971" t="s">
        <v>522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590</v>
      </c>
      <c r="C71" s="975"/>
      <c r="D71" s="975"/>
      <c r="E71" s="975"/>
      <c r="F71" s="975"/>
      <c r="G71" s="975"/>
      <c r="H71" s="975"/>
      <c r="I71" s="975"/>
      <c r="J71" s="975"/>
      <c r="K71" s="975"/>
      <c r="L71" s="975"/>
      <c r="M71" s="975"/>
      <c r="N71" s="975"/>
      <c r="O71" s="975"/>
      <c r="P71" s="976"/>
      <c r="Q71" s="977">
        <v>32</v>
      </c>
      <c r="R71" s="971"/>
      <c r="S71" s="971"/>
      <c r="T71" s="971"/>
      <c r="U71" s="971"/>
      <c r="V71" s="971">
        <v>31</v>
      </c>
      <c r="W71" s="971"/>
      <c r="X71" s="971"/>
      <c r="Y71" s="971"/>
      <c r="Z71" s="971"/>
      <c r="AA71" s="971">
        <v>0</v>
      </c>
      <c r="AB71" s="971"/>
      <c r="AC71" s="971"/>
      <c r="AD71" s="971"/>
      <c r="AE71" s="971"/>
      <c r="AF71" s="971">
        <v>0</v>
      </c>
      <c r="AG71" s="971"/>
      <c r="AH71" s="971"/>
      <c r="AI71" s="971"/>
      <c r="AJ71" s="971"/>
      <c r="AK71" s="971">
        <v>9</v>
      </c>
      <c r="AL71" s="971"/>
      <c r="AM71" s="971"/>
      <c r="AN71" s="971"/>
      <c r="AO71" s="971"/>
      <c r="AP71" s="971" t="s">
        <v>522</v>
      </c>
      <c r="AQ71" s="971"/>
      <c r="AR71" s="971"/>
      <c r="AS71" s="971"/>
      <c r="AT71" s="971"/>
      <c r="AU71" s="971" t="s">
        <v>522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591</v>
      </c>
      <c r="C72" s="975"/>
      <c r="D72" s="975"/>
      <c r="E72" s="975"/>
      <c r="F72" s="975"/>
      <c r="G72" s="975"/>
      <c r="H72" s="975"/>
      <c r="I72" s="975"/>
      <c r="J72" s="975"/>
      <c r="K72" s="975"/>
      <c r="L72" s="975"/>
      <c r="M72" s="975"/>
      <c r="N72" s="975"/>
      <c r="O72" s="975"/>
      <c r="P72" s="976"/>
      <c r="Q72" s="977">
        <v>3007</v>
      </c>
      <c r="R72" s="971"/>
      <c r="S72" s="971"/>
      <c r="T72" s="971"/>
      <c r="U72" s="971"/>
      <c r="V72" s="971">
        <v>2923</v>
      </c>
      <c r="W72" s="971"/>
      <c r="X72" s="971"/>
      <c r="Y72" s="971"/>
      <c r="Z72" s="971"/>
      <c r="AA72" s="971">
        <v>84</v>
      </c>
      <c r="AB72" s="971"/>
      <c r="AC72" s="971"/>
      <c r="AD72" s="971"/>
      <c r="AE72" s="971"/>
      <c r="AF72" s="971">
        <v>79</v>
      </c>
      <c r="AG72" s="971"/>
      <c r="AH72" s="971"/>
      <c r="AI72" s="971"/>
      <c r="AJ72" s="971"/>
      <c r="AK72" s="971">
        <v>65</v>
      </c>
      <c r="AL72" s="971"/>
      <c r="AM72" s="971"/>
      <c r="AN72" s="971"/>
      <c r="AO72" s="971"/>
      <c r="AP72" s="971">
        <v>667</v>
      </c>
      <c r="AQ72" s="971"/>
      <c r="AR72" s="971"/>
      <c r="AS72" s="971"/>
      <c r="AT72" s="971"/>
      <c r="AU72" s="971">
        <v>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592</v>
      </c>
      <c r="C73" s="975"/>
      <c r="D73" s="975"/>
      <c r="E73" s="975"/>
      <c r="F73" s="975"/>
      <c r="G73" s="975"/>
      <c r="H73" s="975"/>
      <c r="I73" s="975"/>
      <c r="J73" s="975"/>
      <c r="K73" s="975"/>
      <c r="L73" s="975"/>
      <c r="M73" s="975"/>
      <c r="N73" s="975"/>
      <c r="O73" s="975"/>
      <c r="P73" s="976"/>
      <c r="Q73" s="977">
        <v>180</v>
      </c>
      <c r="R73" s="971"/>
      <c r="S73" s="971"/>
      <c r="T73" s="971"/>
      <c r="U73" s="971"/>
      <c r="V73" s="971">
        <v>169</v>
      </c>
      <c r="W73" s="971"/>
      <c r="X73" s="971"/>
      <c r="Y73" s="971"/>
      <c r="Z73" s="971"/>
      <c r="AA73" s="971">
        <v>11</v>
      </c>
      <c r="AB73" s="971"/>
      <c r="AC73" s="971"/>
      <c r="AD73" s="971"/>
      <c r="AE73" s="971"/>
      <c r="AF73" s="971">
        <v>11</v>
      </c>
      <c r="AG73" s="971"/>
      <c r="AH73" s="971"/>
      <c r="AI73" s="971"/>
      <c r="AJ73" s="971"/>
      <c r="AK73" s="971" t="s">
        <v>522</v>
      </c>
      <c r="AL73" s="971"/>
      <c r="AM73" s="971"/>
      <c r="AN73" s="971"/>
      <c r="AO73" s="971"/>
      <c r="AP73" s="971" t="s">
        <v>522</v>
      </c>
      <c r="AQ73" s="971"/>
      <c r="AR73" s="971"/>
      <c r="AS73" s="971"/>
      <c r="AT73" s="971"/>
      <c r="AU73" s="971" t="s">
        <v>522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593</v>
      </c>
      <c r="C74" s="975"/>
      <c r="D74" s="975"/>
      <c r="E74" s="975"/>
      <c r="F74" s="975"/>
      <c r="G74" s="975"/>
      <c r="H74" s="975"/>
      <c r="I74" s="975"/>
      <c r="J74" s="975"/>
      <c r="K74" s="975"/>
      <c r="L74" s="975"/>
      <c r="M74" s="975"/>
      <c r="N74" s="975"/>
      <c r="O74" s="975"/>
      <c r="P74" s="976"/>
      <c r="Q74" s="977">
        <v>2638</v>
      </c>
      <c r="R74" s="971"/>
      <c r="S74" s="971"/>
      <c r="T74" s="971"/>
      <c r="U74" s="971"/>
      <c r="V74" s="971">
        <v>2504</v>
      </c>
      <c r="W74" s="971"/>
      <c r="X74" s="971"/>
      <c r="Y74" s="971"/>
      <c r="Z74" s="971"/>
      <c r="AA74" s="971">
        <v>134</v>
      </c>
      <c r="AB74" s="971"/>
      <c r="AC74" s="971"/>
      <c r="AD74" s="971"/>
      <c r="AE74" s="971"/>
      <c r="AF74" s="971">
        <v>134</v>
      </c>
      <c r="AG74" s="971"/>
      <c r="AH74" s="971"/>
      <c r="AI74" s="971"/>
      <c r="AJ74" s="971"/>
      <c r="AK74" s="971">
        <v>181</v>
      </c>
      <c r="AL74" s="971"/>
      <c r="AM74" s="971"/>
      <c r="AN74" s="971"/>
      <c r="AO74" s="971"/>
      <c r="AP74" s="971" t="s">
        <v>522</v>
      </c>
      <c r="AQ74" s="971"/>
      <c r="AR74" s="971"/>
      <c r="AS74" s="971"/>
      <c r="AT74" s="971"/>
      <c r="AU74" s="971" t="s">
        <v>522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594</v>
      </c>
      <c r="C75" s="975"/>
      <c r="D75" s="975"/>
      <c r="E75" s="975"/>
      <c r="F75" s="975"/>
      <c r="G75" s="975"/>
      <c r="H75" s="975"/>
      <c r="I75" s="975"/>
      <c r="J75" s="975"/>
      <c r="K75" s="975"/>
      <c r="L75" s="975"/>
      <c r="M75" s="975"/>
      <c r="N75" s="975"/>
      <c r="O75" s="975"/>
      <c r="P75" s="976"/>
      <c r="Q75" s="978">
        <v>259</v>
      </c>
      <c r="R75" s="979"/>
      <c r="S75" s="979"/>
      <c r="T75" s="979"/>
      <c r="U75" s="980"/>
      <c r="V75" s="981">
        <v>167</v>
      </c>
      <c r="W75" s="979"/>
      <c r="X75" s="979"/>
      <c r="Y75" s="979"/>
      <c r="Z75" s="980"/>
      <c r="AA75" s="981">
        <v>92</v>
      </c>
      <c r="AB75" s="979"/>
      <c r="AC75" s="979"/>
      <c r="AD75" s="979"/>
      <c r="AE75" s="980"/>
      <c r="AF75" s="981">
        <v>92</v>
      </c>
      <c r="AG75" s="979"/>
      <c r="AH75" s="979"/>
      <c r="AI75" s="979"/>
      <c r="AJ75" s="980"/>
      <c r="AK75" s="981" t="s">
        <v>522</v>
      </c>
      <c r="AL75" s="979"/>
      <c r="AM75" s="979"/>
      <c r="AN75" s="979"/>
      <c r="AO75" s="980"/>
      <c r="AP75" s="981" t="s">
        <v>522</v>
      </c>
      <c r="AQ75" s="979"/>
      <c r="AR75" s="979"/>
      <c r="AS75" s="979"/>
      <c r="AT75" s="980"/>
      <c r="AU75" s="981" t="s">
        <v>522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595</v>
      </c>
      <c r="C76" s="975"/>
      <c r="D76" s="975"/>
      <c r="E76" s="975"/>
      <c r="F76" s="975"/>
      <c r="G76" s="975"/>
      <c r="H76" s="975"/>
      <c r="I76" s="975"/>
      <c r="J76" s="975"/>
      <c r="K76" s="975"/>
      <c r="L76" s="975"/>
      <c r="M76" s="975"/>
      <c r="N76" s="975"/>
      <c r="O76" s="975"/>
      <c r="P76" s="976"/>
      <c r="Q76" s="978">
        <v>157883</v>
      </c>
      <c r="R76" s="979"/>
      <c r="S76" s="979"/>
      <c r="T76" s="979"/>
      <c r="U76" s="980"/>
      <c r="V76" s="981">
        <v>155213</v>
      </c>
      <c r="W76" s="979"/>
      <c r="X76" s="979"/>
      <c r="Y76" s="979"/>
      <c r="Z76" s="980"/>
      <c r="AA76" s="981">
        <v>2669</v>
      </c>
      <c r="AB76" s="979"/>
      <c r="AC76" s="979"/>
      <c r="AD76" s="979"/>
      <c r="AE76" s="980"/>
      <c r="AF76" s="981">
        <v>2669</v>
      </c>
      <c r="AG76" s="979"/>
      <c r="AH76" s="979"/>
      <c r="AI76" s="979"/>
      <c r="AJ76" s="980"/>
      <c r="AK76" s="981">
        <v>1728</v>
      </c>
      <c r="AL76" s="979"/>
      <c r="AM76" s="979"/>
      <c r="AN76" s="979"/>
      <c r="AO76" s="980"/>
      <c r="AP76" s="981" t="s">
        <v>522</v>
      </c>
      <c r="AQ76" s="979"/>
      <c r="AR76" s="979"/>
      <c r="AS76" s="979"/>
      <c r="AT76" s="980"/>
      <c r="AU76" s="981" t="s">
        <v>522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313</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313</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313</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443400</v>
      </c>
      <c r="AB110" s="889"/>
      <c r="AC110" s="889"/>
      <c r="AD110" s="889"/>
      <c r="AE110" s="890"/>
      <c r="AF110" s="891">
        <v>395366</v>
      </c>
      <c r="AG110" s="889"/>
      <c r="AH110" s="889"/>
      <c r="AI110" s="889"/>
      <c r="AJ110" s="890"/>
      <c r="AK110" s="891">
        <v>399464</v>
      </c>
      <c r="AL110" s="889"/>
      <c r="AM110" s="889"/>
      <c r="AN110" s="889"/>
      <c r="AO110" s="890"/>
      <c r="AP110" s="892">
        <v>11.7</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4879247</v>
      </c>
      <c r="BR110" s="842"/>
      <c r="BS110" s="842"/>
      <c r="BT110" s="842"/>
      <c r="BU110" s="842"/>
      <c r="BV110" s="842">
        <v>4697811</v>
      </c>
      <c r="BW110" s="842"/>
      <c r="BX110" s="842"/>
      <c r="BY110" s="842"/>
      <c r="BZ110" s="842"/>
      <c r="CA110" s="842">
        <v>4588188</v>
      </c>
      <c r="CB110" s="842"/>
      <c r="CC110" s="842"/>
      <c r="CD110" s="842"/>
      <c r="CE110" s="842"/>
      <c r="CF110" s="866">
        <v>134.6</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45841</v>
      </c>
      <c r="BR111" s="817"/>
      <c r="BS111" s="817"/>
      <c r="BT111" s="817"/>
      <c r="BU111" s="817"/>
      <c r="BV111" s="817">
        <v>76978</v>
      </c>
      <c r="BW111" s="817"/>
      <c r="BX111" s="817"/>
      <c r="BY111" s="817"/>
      <c r="BZ111" s="817"/>
      <c r="CA111" s="817">
        <v>50833</v>
      </c>
      <c r="CB111" s="817"/>
      <c r="CC111" s="817"/>
      <c r="CD111" s="817"/>
      <c r="CE111" s="817"/>
      <c r="CF111" s="875">
        <v>1.5</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132</v>
      </c>
      <c r="DR111" s="817"/>
      <c r="DS111" s="817"/>
      <c r="DT111" s="817"/>
      <c r="DU111" s="817"/>
      <c r="DV111" s="794" t="s">
        <v>447</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132</v>
      </c>
      <c r="AL112" s="780"/>
      <c r="AM112" s="780"/>
      <c r="AN112" s="780"/>
      <c r="AO112" s="781"/>
      <c r="AP112" s="824" t="s">
        <v>132</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2219302</v>
      </c>
      <c r="BR112" s="817"/>
      <c r="BS112" s="817"/>
      <c r="BT112" s="817"/>
      <c r="BU112" s="817"/>
      <c r="BV112" s="817">
        <v>1966563</v>
      </c>
      <c r="BW112" s="817"/>
      <c r="BX112" s="817"/>
      <c r="BY112" s="817"/>
      <c r="BZ112" s="817"/>
      <c r="CA112" s="817">
        <v>1775221</v>
      </c>
      <c r="CB112" s="817"/>
      <c r="CC112" s="817"/>
      <c r="CD112" s="817"/>
      <c r="CE112" s="817"/>
      <c r="CF112" s="875">
        <v>52.1</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403</v>
      </c>
      <c r="DH112" s="817"/>
      <c r="DI112" s="817"/>
      <c r="DJ112" s="817"/>
      <c r="DK112" s="817"/>
      <c r="DL112" s="817">
        <v>132</v>
      </c>
      <c r="DM112" s="817"/>
      <c r="DN112" s="817"/>
      <c r="DO112" s="817"/>
      <c r="DP112" s="817"/>
      <c r="DQ112" s="817" t="s">
        <v>132</v>
      </c>
      <c r="DR112" s="817"/>
      <c r="DS112" s="817"/>
      <c r="DT112" s="817"/>
      <c r="DU112" s="817"/>
      <c r="DV112" s="794" t="s">
        <v>132</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225338</v>
      </c>
      <c r="AB113" s="919"/>
      <c r="AC113" s="919"/>
      <c r="AD113" s="919"/>
      <c r="AE113" s="920"/>
      <c r="AF113" s="921">
        <v>199596</v>
      </c>
      <c r="AG113" s="919"/>
      <c r="AH113" s="919"/>
      <c r="AI113" s="919"/>
      <c r="AJ113" s="920"/>
      <c r="AK113" s="921">
        <v>233826</v>
      </c>
      <c r="AL113" s="919"/>
      <c r="AM113" s="919"/>
      <c r="AN113" s="919"/>
      <c r="AO113" s="920"/>
      <c r="AP113" s="922">
        <v>6.9</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13813</v>
      </c>
      <c r="BR113" s="817"/>
      <c r="BS113" s="817"/>
      <c r="BT113" s="817"/>
      <c r="BU113" s="817"/>
      <c r="BV113" s="817">
        <v>8561</v>
      </c>
      <c r="BW113" s="817"/>
      <c r="BX113" s="817"/>
      <c r="BY113" s="817"/>
      <c r="BZ113" s="817"/>
      <c r="CA113" s="817">
        <v>2156</v>
      </c>
      <c r="CB113" s="817"/>
      <c r="CC113" s="817"/>
      <c r="CD113" s="817"/>
      <c r="CE113" s="817"/>
      <c r="CF113" s="875">
        <v>0.1</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455</v>
      </c>
      <c r="DH113" s="780"/>
      <c r="DI113" s="780"/>
      <c r="DJ113" s="780"/>
      <c r="DK113" s="781"/>
      <c r="DL113" s="782" t="s">
        <v>447</v>
      </c>
      <c r="DM113" s="780"/>
      <c r="DN113" s="780"/>
      <c r="DO113" s="780"/>
      <c r="DP113" s="781"/>
      <c r="DQ113" s="782" t="s">
        <v>456</v>
      </c>
      <c r="DR113" s="780"/>
      <c r="DS113" s="780"/>
      <c r="DT113" s="780"/>
      <c r="DU113" s="781"/>
      <c r="DV113" s="824" t="s">
        <v>457</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9695</v>
      </c>
      <c r="AB114" s="780"/>
      <c r="AC114" s="780"/>
      <c r="AD114" s="780"/>
      <c r="AE114" s="781"/>
      <c r="AF114" s="782">
        <v>8561</v>
      </c>
      <c r="AG114" s="780"/>
      <c r="AH114" s="780"/>
      <c r="AI114" s="780"/>
      <c r="AJ114" s="781"/>
      <c r="AK114" s="782">
        <v>10848</v>
      </c>
      <c r="AL114" s="780"/>
      <c r="AM114" s="780"/>
      <c r="AN114" s="780"/>
      <c r="AO114" s="781"/>
      <c r="AP114" s="824">
        <v>0.3</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752003</v>
      </c>
      <c r="BR114" s="817"/>
      <c r="BS114" s="817"/>
      <c r="BT114" s="817"/>
      <c r="BU114" s="817"/>
      <c r="BV114" s="817">
        <v>710456</v>
      </c>
      <c r="BW114" s="817"/>
      <c r="BX114" s="817"/>
      <c r="BY114" s="817"/>
      <c r="BZ114" s="817"/>
      <c r="CA114" s="817">
        <v>766781</v>
      </c>
      <c r="CB114" s="817"/>
      <c r="CC114" s="817"/>
      <c r="CD114" s="817"/>
      <c r="CE114" s="817"/>
      <c r="CF114" s="875">
        <v>22.5</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132</v>
      </c>
      <c r="DR114" s="780"/>
      <c r="DS114" s="780"/>
      <c r="DT114" s="780"/>
      <c r="DU114" s="781"/>
      <c r="DV114" s="824" t="s">
        <v>132</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873</v>
      </c>
      <c r="AB115" s="919"/>
      <c r="AC115" s="919"/>
      <c r="AD115" s="919"/>
      <c r="AE115" s="920"/>
      <c r="AF115" s="921">
        <v>563</v>
      </c>
      <c r="AG115" s="919"/>
      <c r="AH115" s="919"/>
      <c r="AI115" s="919"/>
      <c r="AJ115" s="920"/>
      <c r="AK115" s="921">
        <v>3560</v>
      </c>
      <c r="AL115" s="919"/>
      <c r="AM115" s="919"/>
      <c r="AN115" s="919"/>
      <c r="AO115" s="920"/>
      <c r="AP115" s="922">
        <v>0.1</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132</v>
      </c>
      <c r="BW115" s="817"/>
      <c r="BX115" s="817"/>
      <c r="BY115" s="817"/>
      <c r="BZ115" s="817"/>
      <c r="CA115" s="817" t="s">
        <v>447</v>
      </c>
      <c r="CB115" s="817"/>
      <c r="CC115" s="817"/>
      <c r="CD115" s="817"/>
      <c r="CE115" s="817"/>
      <c r="CF115" s="875" t="s">
        <v>447</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464</v>
      </c>
      <c r="DH115" s="780"/>
      <c r="DI115" s="780"/>
      <c r="DJ115" s="780"/>
      <c r="DK115" s="781"/>
      <c r="DL115" s="782" t="s">
        <v>464</v>
      </c>
      <c r="DM115" s="780"/>
      <c r="DN115" s="780"/>
      <c r="DO115" s="780"/>
      <c r="DP115" s="781"/>
      <c r="DQ115" s="782" t="s">
        <v>132</v>
      </c>
      <c r="DR115" s="780"/>
      <c r="DS115" s="780"/>
      <c r="DT115" s="780"/>
      <c r="DU115" s="781"/>
      <c r="DV115" s="824" t="s">
        <v>132</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132</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132</v>
      </c>
      <c r="BW116" s="817"/>
      <c r="BX116" s="817"/>
      <c r="BY116" s="817"/>
      <c r="BZ116" s="817"/>
      <c r="CA116" s="817" t="s">
        <v>132</v>
      </c>
      <c r="CB116" s="817"/>
      <c r="CC116" s="817"/>
      <c r="CD116" s="817"/>
      <c r="CE116" s="817"/>
      <c r="CF116" s="875" t="s">
        <v>132</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45438</v>
      </c>
      <c r="DH116" s="780"/>
      <c r="DI116" s="780"/>
      <c r="DJ116" s="780"/>
      <c r="DK116" s="781"/>
      <c r="DL116" s="782">
        <v>76846</v>
      </c>
      <c r="DM116" s="780"/>
      <c r="DN116" s="780"/>
      <c r="DO116" s="780"/>
      <c r="DP116" s="781"/>
      <c r="DQ116" s="782">
        <v>50833</v>
      </c>
      <c r="DR116" s="780"/>
      <c r="DS116" s="780"/>
      <c r="DT116" s="780"/>
      <c r="DU116" s="781"/>
      <c r="DV116" s="824">
        <v>1.5</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679306</v>
      </c>
      <c r="AB117" s="903"/>
      <c r="AC117" s="903"/>
      <c r="AD117" s="903"/>
      <c r="AE117" s="904"/>
      <c r="AF117" s="905">
        <v>604086</v>
      </c>
      <c r="AG117" s="903"/>
      <c r="AH117" s="903"/>
      <c r="AI117" s="903"/>
      <c r="AJ117" s="904"/>
      <c r="AK117" s="905">
        <v>647698</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132</v>
      </c>
      <c r="BR117" s="817"/>
      <c r="BS117" s="817"/>
      <c r="BT117" s="817"/>
      <c r="BU117" s="817"/>
      <c r="BV117" s="817" t="s">
        <v>470</v>
      </c>
      <c r="BW117" s="817"/>
      <c r="BX117" s="817"/>
      <c r="BY117" s="817"/>
      <c r="BZ117" s="817"/>
      <c r="CA117" s="817" t="s">
        <v>447</v>
      </c>
      <c r="CB117" s="817"/>
      <c r="CC117" s="817"/>
      <c r="CD117" s="817"/>
      <c r="CE117" s="817"/>
      <c r="CF117" s="875" t="s">
        <v>471</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456</v>
      </c>
      <c r="DM117" s="780"/>
      <c r="DN117" s="780"/>
      <c r="DO117" s="780"/>
      <c r="DP117" s="781"/>
      <c r="DQ117" s="782" t="s">
        <v>132</v>
      </c>
      <c r="DR117" s="780"/>
      <c r="DS117" s="780"/>
      <c r="DT117" s="780"/>
      <c r="DU117" s="781"/>
      <c r="DV117" s="824" t="s">
        <v>470</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313</v>
      </c>
      <c r="AL118" s="896"/>
      <c r="AM118" s="896"/>
      <c r="AN118" s="896"/>
      <c r="AO118" s="897"/>
      <c r="AP118" s="899" t="s">
        <v>437</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456</v>
      </c>
      <c r="BR118" s="845"/>
      <c r="BS118" s="845"/>
      <c r="BT118" s="845"/>
      <c r="BU118" s="845"/>
      <c r="BV118" s="845" t="s">
        <v>457</v>
      </c>
      <c r="BW118" s="845"/>
      <c r="BX118" s="845"/>
      <c r="BY118" s="845"/>
      <c r="BZ118" s="845"/>
      <c r="CA118" s="845" t="s">
        <v>132</v>
      </c>
      <c r="CB118" s="845"/>
      <c r="CC118" s="845"/>
      <c r="CD118" s="845"/>
      <c r="CE118" s="845"/>
      <c r="CF118" s="875" t="s">
        <v>132</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470</v>
      </c>
      <c r="DM118" s="780"/>
      <c r="DN118" s="780"/>
      <c r="DO118" s="780"/>
      <c r="DP118" s="781"/>
      <c r="DQ118" s="782" t="s">
        <v>132</v>
      </c>
      <c r="DR118" s="780"/>
      <c r="DS118" s="780"/>
      <c r="DT118" s="780"/>
      <c r="DU118" s="781"/>
      <c r="DV118" s="824" t="s">
        <v>132</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132</v>
      </c>
      <c r="AG119" s="889"/>
      <c r="AH119" s="889"/>
      <c r="AI119" s="889"/>
      <c r="AJ119" s="890"/>
      <c r="AK119" s="891" t="s">
        <v>132</v>
      </c>
      <c r="AL119" s="889"/>
      <c r="AM119" s="889"/>
      <c r="AN119" s="889"/>
      <c r="AO119" s="890"/>
      <c r="AP119" s="892" t="s">
        <v>457</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475</v>
      </c>
      <c r="BP119" s="878"/>
      <c r="BQ119" s="879">
        <v>7910206</v>
      </c>
      <c r="BR119" s="845"/>
      <c r="BS119" s="845"/>
      <c r="BT119" s="845"/>
      <c r="BU119" s="845"/>
      <c r="BV119" s="845">
        <v>7460369</v>
      </c>
      <c r="BW119" s="845"/>
      <c r="BX119" s="845"/>
      <c r="BY119" s="845"/>
      <c r="BZ119" s="845"/>
      <c r="CA119" s="845">
        <v>7183179</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132</v>
      </c>
      <c r="DM119" s="764"/>
      <c r="DN119" s="764"/>
      <c r="DO119" s="764"/>
      <c r="DP119" s="765"/>
      <c r="DQ119" s="766" t="s">
        <v>132</v>
      </c>
      <c r="DR119" s="764"/>
      <c r="DS119" s="764"/>
      <c r="DT119" s="764"/>
      <c r="DU119" s="765"/>
      <c r="DV119" s="848" t="s">
        <v>455</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447</v>
      </c>
      <c r="AG120" s="780"/>
      <c r="AH120" s="780"/>
      <c r="AI120" s="780"/>
      <c r="AJ120" s="781"/>
      <c r="AK120" s="782" t="s">
        <v>132</v>
      </c>
      <c r="AL120" s="780"/>
      <c r="AM120" s="780"/>
      <c r="AN120" s="780"/>
      <c r="AO120" s="781"/>
      <c r="AP120" s="824" t="s">
        <v>132</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1862017</v>
      </c>
      <c r="BR120" s="842"/>
      <c r="BS120" s="842"/>
      <c r="BT120" s="842"/>
      <c r="BU120" s="842"/>
      <c r="BV120" s="842">
        <v>1906597</v>
      </c>
      <c r="BW120" s="842"/>
      <c r="BX120" s="842"/>
      <c r="BY120" s="842"/>
      <c r="BZ120" s="842"/>
      <c r="CA120" s="842">
        <v>2212867</v>
      </c>
      <c r="CB120" s="842"/>
      <c r="CC120" s="842"/>
      <c r="CD120" s="842"/>
      <c r="CE120" s="842"/>
      <c r="CF120" s="866">
        <v>64.900000000000006</v>
      </c>
      <c r="CG120" s="867"/>
      <c r="CH120" s="867"/>
      <c r="CI120" s="867"/>
      <c r="CJ120" s="867"/>
      <c r="CK120" s="868" t="s">
        <v>479</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1051383</v>
      </c>
      <c r="DH120" s="842"/>
      <c r="DI120" s="842"/>
      <c r="DJ120" s="842"/>
      <c r="DK120" s="842"/>
      <c r="DL120" s="842">
        <v>852973</v>
      </c>
      <c r="DM120" s="842"/>
      <c r="DN120" s="842"/>
      <c r="DO120" s="842"/>
      <c r="DP120" s="842"/>
      <c r="DQ120" s="842">
        <v>752353</v>
      </c>
      <c r="DR120" s="842"/>
      <c r="DS120" s="842"/>
      <c r="DT120" s="842"/>
      <c r="DU120" s="842"/>
      <c r="DV120" s="843">
        <v>22.1</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434</v>
      </c>
      <c r="AB121" s="780"/>
      <c r="AC121" s="780"/>
      <c r="AD121" s="780"/>
      <c r="AE121" s="781"/>
      <c r="AF121" s="782">
        <v>271</v>
      </c>
      <c r="AG121" s="780"/>
      <c r="AH121" s="780"/>
      <c r="AI121" s="780"/>
      <c r="AJ121" s="781"/>
      <c r="AK121" s="782">
        <v>132</v>
      </c>
      <c r="AL121" s="780"/>
      <c r="AM121" s="780"/>
      <c r="AN121" s="780"/>
      <c r="AO121" s="781"/>
      <c r="AP121" s="824">
        <v>0</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59352</v>
      </c>
      <c r="BR121" s="817"/>
      <c r="BS121" s="817"/>
      <c r="BT121" s="817"/>
      <c r="BU121" s="817"/>
      <c r="BV121" s="817">
        <v>54216</v>
      </c>
      <c r="BW121" s="817"/>
      <c r="BX121" s="817"/>
      <c r="BY121" s="817"/>
      <c r="BZ121" s="817"/>
      <c r="CA121" s="817">
        <v>42894</v>
      </c>
      <c r="CB121" s="817"/>
      <c r="CC121" s="817"/>
      <c r="CD121" s="817"/>
      <c r="CE121" s="817"/>
      <c r="CF121" s="875">
        <v>1.3</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763603</v>
      </c>
      <c r="DH121" s="817"/>
      <c r="DI121" s="817"/>
      <c r="DJ121" s="817"/>
      <c r="DK121" s="817"/>
      <c r="DL121" s="817">
        <v>717092</v>
      </c>
      <c r="DM121" s="817"/>
      <c r="DN121" s="817"/>
      <c r="DO121" s="817"/>
      <c r="DP121" s="817"/>
      <c r="DQ121" s="817">
        <v>666204</v>
      </c>
      <c r="DR121" s="817"/>
      <c r="DS121" s="817"/>
      <c r="DT121" s="817"/>
      <c r="DU121" s="817"/>
      <c r="DV121" s="794">
        <v>19.5</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4630948</v>
      </c>
      <c r="BR122" s="845"/>
      <c r="BS122" s="845"/>
      <c r="BT122" s="845"/>
      <c r="BU122" s="845"/>
      <c r="BV122" s="845">
        <v>4543510</v>
      </c>
      <c r="BW122" s="845"/>
      <c r="BX122" s="845"/>
      <c r="BY122" s="845"/>
      <c r="BZ122" s="845"/>
      <c r="CA122" s="845">
        <v>4421591</v>
      </c>
      <c r="CB122" s="845"/>
      <c r="CC122" s="845"/>
      <c r="CD122" s="845"/>
      <c r="CE122" s="845"/>
      <c r="CF122" s="846">
        <v>129.69999999999999</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404316</v>
      </c>
      <c r="DH122" s="817"/>
      <c r="DI122" s="817"/>
      <c r="DJ122" s="817"/>
      <c r="DK122" s="817"/>
      <c r="DL122" s="817">
        <v>235487</v>
      </c>
      <c r="DM122" s="817"/>
      <c r="DN122" s="817"/>
      <c r="DO122" s="817"/>
      <c r="DP122" s="817"/>
      <c r="DQ122" s="817">
        <v>356664</v>
      </c>
      <c r="DR122" s="817"/>
      <c r="DS122" s="817"/>
      <c r="DT122" s="817"/>
      <c r="DU122" s="817"/>
      <c r="DV122" s="794">
        <v>10.5</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439</v>
      </c>
      <c r="AB123" s="780"/>
      <c r="AC123" s="780"/>
      <c r="AD123" s="780"/>
      <c r="AE123" s="781"/>
      <c r="AF123" s="782">
        <v>292</v>
      </c>
      <c r="AG123" s="780"/>
      <c r="AH123" s="780"/>
      <c r="AI123" s="780"/>
      <c r="AJ123" s="781"/>
      <c r="AK123" s="782">
        <v>3428</v>
      </c>
      <c r="AL123" s="780"/>
      <c r="AM123" s="780"/>
      <c r="AN123" s="780"/>
      <c r="AO123" s="781"/>
      <c r="AP123" s="824">
        <v>0.1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485</v>
      </c>
      <c r="BP123" s="878"/>
      <c r="BQ123" s="832">
        <v>6552317</v>
      </c>
      <c r="BR123" s="833"/>
      <c r="BS123" s="833"/>
      <c r="BT123" s="833"/>
      <c r="BU123" s="833"/>
      <c r="BV123" s="833">
        <v>6504323</v>
      </c>
      <c r="BW123" s="833"/>
      <c r="BX123" s="833"/>
      <c r="BY123" s="833"/>
      <c r="BZ123" s="833"/>
      <c r="CA123" s="833">
        <v>6677352</v>
      </c>
      <c r="CB123" s="833"/>
      <c r="CC123" s="833"/>
      <c r="CD123" s="833"/>
      <c r="CE123" s="833"/>
      <c r="CF123" s="748"/>
      <c r="CG123" s="749"/>
      <c r="CH123" s="749"/>
      <c r="CI123" s="749"/>
      <c r="CJ123" s="834"/>
      <c r="CK123" s="869"/>
      <c r="CL123" s="855"/>
      <c r="CM123" s="855"/>
      <c r="CN123" s="855"/>
      <c r="CO123" s="856"/>
      <c r="CP123" s="835" t="s">
        <v>416</v>
      </c>
      <c r="CQ123" s="836"/>
      <c r="CR123" s="836"/>
      <c r="CS123" s="836"/>
      <c r="CT123" s="836"/>
      <c r="CU123" s="836"/>
      <c r="CV123" s="836"/>
      <c r="CW123" s="836"/>
      <c r="CX123" s="836"/>
      <c r="CY123" s="836"/>
      <c r="CZ123" s="836"/>
      <c r="DA123" s="836"/>
      <c r="DB123" s="836"/>
      <c r="DC123" s="836"/>
      <c r="DD123" s="836"/>
      <c r="DE123" s="836"/>
      <c r="DF123" s="837"/>
      <c r="DG123" s="779" t="s">
        <v>397</v>
      </c>
      <c r="DH123" s="780"/>
      <c r="DI123" s="780"/>
      <c r="DJ123" s="780"/>
      <c r="DK123" s="781"/>
      <c r="DL123" s="782" t="s">
        <v>132</v>
      </c>
      <c r="DM123" s="780"/>
      <c r="DN123" s="780"/>
      <c r="DO123" s="780"/>
      <c r="DP123" s="781"/>
      <c r="DQ123" s="782" t="s">
        <v>470</v>
      </c>
      <c r="DR123" s="780"/>
      <c r="DS123" s="780"/>
      <c r="DT123" s="780"/>
      <c r="DU123" s="781"/>
      <c r="DV123" s="824" t="s">
        <v>470</v>
      </c>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456</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41.7</v>
      </c>
      <c r="BR124" s="831"/>
      <c r="BS124" s="831"/>
      <c r="BT124" s="831"/>
      <c r="BU124" s="831"/>
      <c r="BV124" s="831">
        <v>27.3</v>
      </c>
      <c r="BW124" s="831"/>
      <c r="BX124" s="831"/>
      <c r="BY124" s="831"/>
      <c r="BZ124" s="831"/>
      <c r="CA124" s="831">
        <v>14.8</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457</v>
      </c>
      <c r="DH124" s="764"/>
      <c r="DI124" s="764"/>
      <c r="DJ124" s="764"/>
      <c r="DK124" s="765"/>
      <c r="DL124" s="766" t="s">
        <v>132</v>
      </c>
      <c r="DM124" s="764"/>
      <c r="DN124" s="764"/>
      <c r="DO124" s="764"/>
      <c r="DP124" s="765"/>
      <c r="DQ124" s="766" t="s">
        <v>447</v>
      </c>
      <c r="DR124" s="764"/>
      <c r="DS124" s="764"/>
      <c r="DT124" s="764"/>
      <c r="DU124" s="765"/>
      <c r="DV124" s="848" t="s">
        <v>132</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470</v>
      </c>
      <c r="AB125" s="780"/>
      <c r="AC125" s="780"/>
      <c r="AD125" s="780"/>
      <c r="AE125" s="781"/>
      <c r="AF125" s="782" t="s">
        <v>455</v>
      </c>
      <c r="AG125" s="780"/>
      <c r="AH125" s="780"/>
      <c r="AI125" s="780"/>
      <c r="AJ125" s="781"/>
      <c r="AK125" s="782" t="s">
        <v>132</v>
      </c>
      <c r="AL125" s="780"/>
      <c r="AM125" s="780"/>
      <c r="AN125" s="780"/>
      <c r="AO125" s="781"/>
      <c r="AP125" s="824" t="s">
        <v>455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132</v>
      </c>
      <c r="DM125" s="842"/>
      <c r="DN125" s="842"/>
      <c r="DO125" s="842"/>
      <c r="DP125" s="842"/>
      <c r="DQ125" s="842" t="s">
        <v>456</v>
      </c>
      <c r="DR125" s="842"/>
      <c r="DS125" s="842"/>
      <c r="DT125" s="842"/>
      <c r="DU125" s="842"/>
      <c r="DV125" s="843" t="s">
        <v>132</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2">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455</v>
      </c>
      <c r="AB127" s="780"/>
      <c r="AC127" s="780"/>
      <c r="AD127" s="780"/>
      <c r="AE127" s="781"/>
      <c r="AF127" s="782" t="s">
        <v>132</v>
      </c>
      <c r="AG127" s="780"/>
      <c r="AH127" s="780"/>
      <c r="AI127" s="780"/>
      <c r="AJ127" s="781"/>
      <c r="AK127" s="782" t="s">
        <v>132</v>
      </c>
      <c r="AL127" s="780"/>
      <c r="AM127" s="780"/>
      <c r="AN127" s="780"/>
      <c r="AO127" s="781"/>
      <c r="AP127" s="824" t="s">
        <v>132</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471</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5">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5173</v>
      </c>
      <c r="AB128" s="801"/>
      <c r="AC128" s="801"/>
      <c r="AD128" s="801"/>
      <c r="AE128" s="802"/>
      <c r="AF128" s="803">
        <v>3877</v>
      </c>
      <c r="AG128" s="801"/>
      <c r="AH128" s="801"/>
      <c r="AI128" s="801"/>
      <c r="AJ128" s="802"/>
      <c r="AK128" s="803">
        <v>3278</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132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397</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3723188</v>
      </c>
      <c r="AB129" s="780"/>
      <c r="AC129" s="780"/>
      <c r="AD129" s="780"/>
      <c r="AE129" s="781"/>
      <c r="AF129" s="782">
        <v>3940118</v>
      </c>
      <c r="AG129" s="780"/>
      <c r="AH129" s="780"/>
      <c r="AI129" s="780"/>
      <c r="AJ129" s="781"/>
      <c r="AK129" s="782">
        <v>3853268</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457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474092</v>
      </c>
      <c r="AB130" s="780"/>
      <c r="AC130" s="780"/>
      <c r="AD130" s="780"/>
      <c r="AE130" s="781"/>
      <c r="AF130" s="782">
        <v>450848</v>
      </c>
      <c r="AG130" s="780"/>
      <c r="AH130" s="780"/>
      <c r="AI130" s="780"/>
      <c r="AJ130" s="781"/>
      <c r="AK130" s="782">
        <v>444717</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5.4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3249096</v>
      </c>
      <c r="AB131" s="764"/>
      <c r="AC131" s="764"/>
      <c r="AD131" s="764"/>
      <c r="AE131" s="765"/>
      <c r="AF131" s="766">
        <v>3489270</v>
      </c>
      <c r="AG131" s="764"/>
      <c r="AH131" s="764"/>
      <c r="AI131" s="764"/>
      <c r="AJ131" s="765"/>
      <c r="AK131" s="766">
        <v>3408551</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14.8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6.1568202359999997</v>
      </c>
      <c r="AB132" s="745"/>
      <c r="AC132" s="745"/>
      <c r="AD132" s="745"/>
      <c r="AE132" s="746"/>
      <c r="AF132" s="747">
        <v>4.2805801790000002</v>
      </c>
      <c r="AG132" s="745"/>
      <c r="AH132" s="745"/>
      <c r="AI132" s="745"/>
      <c r="AJ132" s="746"/>
      <c r="AK132" s="747">
        <v>5.8588825570000003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5.9</v>
      </c>
      <c r="AB133" s="724"/>
      <c r="AC133" s="724"/>
      <c r="AD133" s="724"/>
      <c r="AE133" s="725"/>
      <c r="AF133" s="723">
        <v>5.5</v>
      </c>
      <c r="AG133" s="724"/>
      <c r="AH133" s="724"/>
      <c r="AI133" s="724"/>
      <c r="AJ133" s="725"/>
      <c r="AK133" s="723">
        <v>5.4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J77/ylBODfHYr01h9zWAAhmav+0nDfd84PBIKObMmCe4djF9d6nKkHV4CF9wUkmnf+NKMprdFjXxPwVMLAgOg==" saltValue="4dJNqmycx/s2+5gWGQ+E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85" zoomScaleNormal="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phoneticPr fontId="2"/>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nrNgRZy6HRLn5DW19bN8md7xCMiGrjPWFdWHiJVOU25+eYl568dfBc42T6qKY9Ww5DhmZhkLeNgpQESJp66NQ==" saltValue="ZqOLDo+s17/b95MAVGJuv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1028956</v>
      </c>
      <c r="AP9" s="281">
        <v>149471</v>
      </c>
      <c r="AQ9" s="282">
        <v>138583</v>
      </c>
      <c r="AR9" s="283">
        <v>7.9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110576</v>
      </c>
      <c r="AP10" s="284">
        <v>16063</v>
      </c>
      <c r="AQ10" s="285">
        <v>15847</v>
      </c>
      <c r="AR10" s="286">
        <v>1.4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2224</v>
      </c>
      <c r="AR11" s="286" t="s">
        <v>522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t="s">
        <v>522</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15400</v>
      </c>
      <c r="AP13" s="284">
        <v>2237</v>
      </c>
      <c r="AQ13" s="285">
        <v>5571</v>
      </c>
      <c r="AR13" s="286">
        <v>-59.8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21307</v>
      </c>
      <c r="AP14" s="284">
        <v>3095</v>
      </c>
      <c r="AQ14" s="285">
        <v>2766</v>
      </c>
      <c r="AR14" s="286">
        <v>11.9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-82385</v>
      </c>
      <c r="AP15" s="284">
        <v>-11968</v>
      </c>
      <c r="AQ15" s="285">
        <v>-9361</v>
      </c>
      <c r="AR15" s="286">
        <v>27.8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1093854</v>
      </c>
      <c r="AP16" s="284">
        <v>158898</v>
      </c>
      <c r="AQ16" s="285">
        <v>155632</v>
      </c>
      <c r="AR16" s="286">
        <v>2.1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14.38</v>
      </c>
      <c r="AP21" s="298">
        <v>13.83</v>
      </c>
      <c r="AQ21" s="299">
        <v>0.55000000000000004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98.6</v>
      </c>
      <c r="AP22" s="303">
        <v>96.2</v>
      </c>
      <c r="AQ22" s="304">
        <v>2.4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399464</v>
      </c>
      <c r="AP32" s="312">
        <v>58028</v>
      </c>
      <c r="AQ32" s="313">
        <v>82029</v>
      </c>
      <c r="AR32" s="314">
        <v>-29.3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t="s">
        <v>522</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233826</v>
      </c>
      <c r="AP35" s="312">
        <v>33967</v>
      </c>
      <c r="AQ35" s="313">
        <v>28200</v>
      </c>
      <c r="AR35" s="314">
        <v>20.5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10848</v>
      </c>
      <c r="AP36" s="312">
        <v>1576</v>
      </c>
      <c r="AQ36" s="313">
        <v>4770</v>
      </c>
      <c r="AR36" s="314">
        <v>-67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v>3560</v>
      </c>
      <c r="AP37" s="312">
        <v>517</v>
      </c>
      <c r="AQ37" s="313">
        <v>525</v>
      </c>
      <c r="AR37" s="314">
        <v>-1.5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4</v>
      </c>
      <c r="AR38" s="304" t="s">
        <v>522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-3278</v>
      </c>
      <c r="AP39" s="312">
        <v>-476</v>
      </c>
      <c r="AQ39" s="313">
        <v>-1861</v>
      </c>
      <c r="AR39" s="314">
        <v>-74.400000000000006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-444717</v>
      </c>
      <c r="AP40" s="312">
        <v>-64602</v>
      </c>
      <c r="AQ40" s="313">
        <v>-76879</v>
      </c>
      <c r="AR40" s="314">
        <v>-16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199703</v>
      </c>
      <c r="AP41" s="312">
        <v>29010</v>
      </c>
      <c r="AQ41" s="313">
        <v>36788</v>
      </c>
      <c r="AR41" s="314">
        <v>-21.1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1210911</v>
      </c>
      <c r="AN51" s="334">
        <v>156166</v>
      </c>
      <c r="AO51" s="335">
        <v>11.1</v>
      </c>
      <c r="AP51" s="336">
        <v>114790</v>
      </c>
      <c r="AQ51" s="337">
        <v>-6.6</v>
      </c>
      <c r="AR51" s="338">
        <v>17.7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490712</v>
      </c>
      <c r="AN52" s="342">
        <v>63285</v>
      </c>
      <c r="AO52" s="343">
        <v>-22.4</v>
      </c>
      <c r="AP52" s="344">
        <v>55601</v>
      </c>
      <c r="AQ52" s="345">
        <v>-15.5</v>
      </c>
      <c r="AR52" s="346">
        <v>-6.9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1323600</v>
      </c>
      <c r="AN53" s="334">
        <v>175824</v>
      </c>
      <c r="AO53" s="335">
        <v>12.6</v>
      </c>
      <c r="AP53" s="336">
        <v>126262</v>
      </c>
      <c r="AQ53" s="337">
        <v>10</v>
      </c>
      <c r="AR53" s="338">
        <v>2.6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899147</v>
      </c>
      <c r="AN54" s="342">
        <v>119440</v>
      </c>
      <c r="AO54" s="343">
        <v>88.7</v>
      </c>
      <c r="AP54" s="344">
        <v>56769</v>
      </c>
      <c r="AQ54" s="345">
        <v>2.1</v>
      </c>
      <c r="AR54" s="346">
        <v>86.6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2757446</v>
      </c>
      <c r="AN55" s="334">
        <v>377216</v>
      </c>
      <c r="AO55" s="335">
        <v>114.5</v>
      </c>
      <c r="AP55" s="336">
        <v>126525</v>
      </c>
      <c r="AQ55" s="337">
        <v>0.2</v>
      </c>
      <c r="AR55" s="338">
        <v>114.3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2277086</v>
      </c>
      <c r="AN56" s="342">
        <v>311503</v>
      </c>
      <c r="AO56" s="343">
        <v>160.80000000000001</v>
      </c>
      <c r="AP56" s="344">
        <v>67052</v>
      </c>
      <c r="AQ56" s="345">
        <v>18.100000000000001</v>
      </c>
      <c r="AR56" s="346">
        <v>142.69999999999999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963970</v>
      </c>
      <c r="AN57" s="334">
        <v>135560</v>
      </c>
      <c r="AO57" s="335">
        <v>-64.099999999999994</v>
      </c>
      <c r="AP57" s="336">
        <v>122054</v>
      </c>
      <c r="AQ57" s="337">
        <v>-3.5</v>
      </c>
      <c r="AR57" s="338">
        <v>-60.6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432899</v>
      </c>
      <c r="AN58" s="342">
        <v>60877</v>
      </c>
      <c r="AO58" s="343">
        <v>-80.5</v>
      </c>
      <c r="AP58" s="344">
        <v>68298</v>
      </c>
      <c r="AQ58" s="345">
        <v>1.9</v>
      </c>
      <c r="AR58" s="346">
        <v>-82.4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1143852</v>
      </c>
      <c r="AN59" s="334">
        <v>166161</v>
      </c>
      <c r="AO59" s="335">
        <v>22.6</v>
      </c>
      <c r="AP59" s="336">
        <v>111644</v>
      </c>
      <c r="AQ59" s="337">
        <v>-8.5</v>
      </c>
      <c r="AR59" s="338">
        <v>31.1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647879</v>
      </c>
      <c r="AN60" s="342">
        <v>94114</v>
      </c>
      <c r="AO60" s="343">
        <v>54.6</v>
      </c>
      <c r="AP60" s="344">
        <v>66606</v>
      </c>
      <c r="AQ60" s="345">
        <v>-2.5</v>
      </c>
      <c r="AR60" s="346">
        <v>57.1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1479956</v>
      </c>
      <c r="AN61" s="349">
        <v>202185</v>
      </c>
      <c r="AO61" s="350">
        <v>19.3</v>
      </c>
      <c r="AP61" s="351">
        <v>120255</v>
      </c>
      <c r="AQ61" s="352">
        <v>-1.7</v>
      </c>
      <c r="AR61" s="338">
        <v>21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949545</v>
      </c>
      <c r="AN62" s="342">
        <v>129844</v>
      </c>
      <c r="AO62" s="343">
        <v>40.200000000000003</v>
      </c>
      <c r="AP62" s="344">
        <v>62865</v>
      </c>
      <c r="AQ62" s="345">
        <v>0.8</v>
      </c>
      <c r="AR62" s="346">
        <v>39.4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E2q4FCIKgxjCpzEBBU3/FrnkcrwnBLbawVXbsNhVa5PLiWSwyyPl6kv1SApxR1MfMpwFLSXkqkFhtoCunSENg==" saltValue="FlLYOtm1kHnfZbDAESC0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0" spans="125:125" ht="13.5" hidden="1" customHeight="1" x14ac:dyDescent="0.2"/>
    <row r="121" spans="125:125" ht="13.5" hidden="1" customHeight="1" x14ac:dyDescent="0.2">
      <c r="DU121" s="259"/>
    </row>
  </sheetData>
  <sheetProtection algorithmName="SHA-512" hashValue="ctBnYUdO4akDCHBogj4PUBdpQQ6GNZutKxVRcMQElo+IAGlJ9WX1HJY/IhejhUun/ZE/JhrwLm5R0VbJ6D1fyA==" saltValue="DeJYLzvnu7qeKRSjtupe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I8HPMIOoc+jWqqoI0ZphtjaFnFaF1K4/sBwSfhDgwOBRTVPL4ubjuADui9G6nFtPhOextbrgL/mkG9UYZG4kZg==" saltValue="MhskFiZoZ6huwF1fztcg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26.31</v>
      </c>
      <c r="G47" s="12">
        <v>26.25</v>
      </c>
      <c r="H47" s="12">
        <v>16.670000000000002</v>
      </c>
      <c r="I47" s="12">
        <v>15.75</v>
      </c>
      <c r="J47" s="13">
        <v>23.97</v>
      </c>
    </row>
    <row r="48" spans="2:10" ht="57.75" customHeight="1" x14ac:dyDescent="0.2">
      <c r="B48" s="14"/>
      <c r="C48" s="1141" t="s">
        <v>4</v>
      </c>
      <c r="D48" s="1141"/>
      <c r="E48" s="1142"/>
      <c r="F48" s="15">
        <v>4.4400000000000004</v>
      </c>
      <c r="G48" s="16">
        <v>4.5199999999999996</v>
      </c>
      <c r="H48" s="16">
        <v>6.54</v>
      </c>
      <c r="I48" s="16">
        <v>10.77</v>
      </c>
      <c r="J48" s="17">
        <v>4.72</v>
      </c>
    </row>
    <row r="49" spans="2:10" ht="57.75" customHeight="1" thickBot="1" x14ac:dyDescent="0.25">
      <c r="B49" s="18"/>
      <c r="C49" s="1143" t="s">
        <v>5</v>
      </c>
      <c r="D49" s="1143"/>
      <c r="E49" s="1144"/>
      <c r="F49" s="19" t="s">
        <v>569</v>
      </c>
      <c r="G49" s="20">
        <v>0.1</v>
      </c>
      <c r="H49" s="20" t="s">
        <v>570</v>
      </c>
      <c r="I49" s="20">
        <v>10.82</v>
      </c>
      <c r="J49" s="21">
        <v>8.0299999999999994</v>
      </c>
    </row>
    <row r="50" spans="2:10" ht="13.2" x14ac:dyDescent="0.2"/>
  </sheetData>
  <sheetProtection algorithmName="SHA-512" hashValue="zy9IZYqkMumdxmNkGOnZ3EpY5zYCLL5H5ntKDdDSbWhecZDVPJCVM9I8DuLOei5XlFThIIsliEXRxZZrw7vBUA==" saltValue="XNzWc4zATARGnjWvKEwY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2024-03-18T00:56:09Z</cp:lastPrinted>
  <dcterms:created xsi:type="dcterms:W3CDTF">2024-02-05T00:08:24Z</dcterms:created>
  <dcterms:modified xsi:type="dcterms:W3CDTF">2024-03-21T06:32:36Z</dcterms:modified>
  <cp:category/>
</cp:coreProperties>
</file>