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yonezawa-file\米沢市ファイルサーバ\01総務部\012財政課\01財政係\⑭令和5年度\12　決算\03　公表\04　財政状況資料集（総務省）\R4決算（R6.3公表）\02 回答\"/>
    </mc:Choice>
  </mc:AlternateContent>
  <xr:revisionPtr revIDLastSave="0" documentId="13_ncr:1_{58FDADE7-4588-45E9-8D24-A7084FDFBFB6}" xr6:coauthVersionLast="40" xr6:coauthVersionMax="40"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C36" i="10"/>
  <c r="CO35" i="10"/>
  <c r="CO36" i="10" s="1"/>
  <c r="CO37" i="10" s="1"/>
  <c r="CO38" i="10" s="1"/>
  <c r="CO39" i="10" s="1"/>
  <c r="CO40" i="10" s="1"/>
  <c r="CO34" i="10"/>
  <c r="BW34" i="10"/>
  <c r="BW35" i="10" s="1"/>
  <c r="BW36" i="10" s="1"/>
  <c r="BW37" i="10" s="1"/>
  <c r="BW38" i="10" s="1"/>
  <c r="BW39"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E35" i="10" s="1"/>
</calcChain>
</file>

<file path=xl/sharedStrings.xml><?xml version="1.0" encoding="utf-8"?>
<sst xmlns="http://schemas.openxmlformats.org/spreadsheetml/2006/main" count="1079" uniqueCount="598">
  <si>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</si>
  <si>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</si>
  <si>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</si>
  <si>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</si>
  <si>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</si>
  <si>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</si>
  <si>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</si>
  <si>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</si>
  <si>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</si>
  <si>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</si>
  <si>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</si>
  <si>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</si>
  <si>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</si>
  <si>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</si>
  <si>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</si>
  <si>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</si>
  <si>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</si>
  <si>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</si>
  <si>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</si>
  <si>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</si>
  <si>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</si>
  <si>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</si>
  <si>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</si>
  <si>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</si>
  <si>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</si>
  <si>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</si>
  <si>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</si>
  <si>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</si>
  <si>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</si>
  <si>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</si>
  <si>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</si>
  <si>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</si>
  <si>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</si>
  <si>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</si>
  <si>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</si>
  <si>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</si>
  <si>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</si>
  <si>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</si>
  <si>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</si>
  <si>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</si>
  <si>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</si>
  <si>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</si>
  <si>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</si>
  <si>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</si>
  <si>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</si>
  <si>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</si>
  <si>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</si>
  <si>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</si>
  <si>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</si>
  <si>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</si>
  <si>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</si>
  <si>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</si>
  <si>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</si>
  <si>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</si>
  <si>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</si>
  <si>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</si>
  <si>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</si>
  <si>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</si>
  <si>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</si>
  <si>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</si>
  <si>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</si>
  <si>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</si>
  <si>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</si>
  <si>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</si>
  <si>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</si>
  <si>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</si>
  <si>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</si>
  <si>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</si>
  <si>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</si>
  <si>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</si>
  <si>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</si>
  <si>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</si>
  <si>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</si>
  <si>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</si>
  <si>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</si>
  <si>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</si>
  <si>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</si>
  <si>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</si>
  <si>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</si>
  <si>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</si>
  <si>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</si>
  <si>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</si>
  <si>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</si>
  <si>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</si>
  <si>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</si>
  <si>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</si>
  <si>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</si>
  <si>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</si>
  <si>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</si>
  <si>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</si>
  <si>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</si>
  <si>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</si>
  <si>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</si>
  <si>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</si>
  <si>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</si>
  <si>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</si>
  <si>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</si>
  <si>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</si>
  <si>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</si>
  <si>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</si>
  <si>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</si>
  <si>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</si>
  <si>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</si>
  <si>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</si>
  <si>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</si>
  <si>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</si>
  <si>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</si>
  <si>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</si>
  <si>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</si>
  <si>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</si>
  <si>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</si>
  <si>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</si>
  <si>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</si>
  <si>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</si>
  <si>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</si>
  <si>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</si>
  <si>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</si>
  <si>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</si>
  <si>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</si>
  <si>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</si>
  <si>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</si>
  <si>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</si>
  <si>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</si>
  <si>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</si>
  <si>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</si>
  <si>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</si>
  <si>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</si>
  <si>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</si>
  <si>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</si>
  <si>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</si>
  <si>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</si>
  <si>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</si>
  <si>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</si>
  <si>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</si>
  <si>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</si>
  <si>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</si>
  <si>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</si>
  <si>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</si>
  <si>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</si>
  <si>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</si>
  <si>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</si>
  <si>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</si>
  <si>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</si>
  <si>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</si>
  <si>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</si>
  <si>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</si>
  <si>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</si>
  <si>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</si>
  <si>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</si>
  <si>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</si>
  <si>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</si>
  <si>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</si>
  <si>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</si>
  <si>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</si>
  <si>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</si>
  <si>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</si>
  <si>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</si>
  <si>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</si>
  <si>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</si>
  <si>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</si>
  <si>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</si>
  <si>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</si>
  <si>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</si>
  <si>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</si>
  <si>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</si>
  <si>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</si>
  <si>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</si>
  <si>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</si>
  <si>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</si>
  <si>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</si>
  <si>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</si>
  <si>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</si>
  <si>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</si>
  <si>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</si>
  <si>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</si>
  <si>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</si>
  <si>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</si>
  <si>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</si>
  <si>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</si>
  <si>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</si>
  <si>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</si>
  <si>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</si>
  <si>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</si>
  <si>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</si>
  <si>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</si>
  <si>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</si>
  <si>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</si>
  <si>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</si>
  <si>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</si>
  <si>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</si>
  <si>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</si>
  <si>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</si>
  <si>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</si>
  <si>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</si>
  <si>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</si>
  <si>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</si>
  <si>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</si>
  <si>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</si>
  <si>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</si>
  <si>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</si>
  <si>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</si>
  <si>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</si>
  <si>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</si>
  <si>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</si>
  <si>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</si>
  <si>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</si>
  <si>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</si>
  <si>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</si>
  <si>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</si>
  <si>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</si>
  <si>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</si>
  <si>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</si>
  <si>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</si>
  <si>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</si>
  <si>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</si>
  <si>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</si>
  <si>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山形県米沢市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</si>
  <si>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</si>
  <si>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</si>
  <si>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</si>
  <si>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</si>
  <si>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</si>
  <si>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</si>
  <si>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</si>
  <si>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</si>
  <si>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</si>
  <si>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</si>
  <si>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</si>
  <si>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</si>
  <si>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</si>
  <si>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</si>
  <si>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</si>
  <si>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</si>
  <si>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</si>
  <si>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</si>
  <si>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</si>
  <si>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</si>
  <si>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</si>
  <si>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</si>
  <si>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</si>
  <si>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</si>
  <si>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</si>
  <si>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</si>
  <si>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</si>
  <si>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</si>
  <si>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</si>
  <si>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</si>
  <si>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</si>
  <si>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</si>
  <si>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</si>
  <si>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</si>
  <si>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</si>
  <si>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</si>
  <si>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</si>
  <si>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</si>
  <si>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</si>
  <si>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</si>
  <si>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</si>
  <si>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</si>
  <si>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</si>
  <si>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</si>
  <si>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</si>
  <si>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</si>
  <si>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</si>
  <si>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</si>
  <si>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</si>
  <si>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</si>
  <si>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</si>
  <si>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</si>
  <si>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</si>
  <si>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</si>
  <si>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</si>
  <si>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</si>
  <si>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</si>
  <si>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</si>
  <si>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</si>
  <si>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</si>
  <si>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</si>
  <si>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</si>
  <si>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</si>
  <si>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</si>
  <si>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</si>
  <si>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</si>
  <si>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</si>
  <si>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</si>
  <si>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</si>
  <si>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</si>
  <si>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</si>
  <si>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</si>
  <si>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</si>
  <si>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</si>
  <si>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</si>
  <si>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</si>
  <si>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</si>
  <si>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</si>
  <si>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</si>
  <si>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</si>
  <si>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</si>
  <si>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</si>
  <si>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</si>
  <si>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</si>
  <si>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</si>
  <si>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</si>
  <si>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</si>
  <si>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</si>
  <si>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</si>
  <si>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</si>
  <si>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</si>
  <si>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</si>
  <si>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</si>
  <si>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</si>
  <si>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</si>
  <si>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</si>
  <si>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</si>
  <si>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</si>
  <si>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</si>
  <si>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</si>
  <si>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</si>
  <si>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</si>
  <si>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</si>
  <si>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</si>
  <si>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</si>
  <si>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</si>
  <si>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</si>
  <si>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</si>
  <si>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</si>
  <si>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</si>
  <si>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</si>
  <si>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</si>
  <si>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</si>
  <si>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</si>
  <si>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</si>
  <si>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</si>
  <si>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</si>
  <si>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</si>
  <si>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</si>
  <si>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</si>
  <si>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</si>
  <si>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</si>
  <si>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</si>
  <si>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</si>
  <si>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</si>
  <si>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</si>
  <si>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</si>
  <si>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</si>
  <si>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</si>
  <si>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</si>
  <si>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</si>
  <si>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</si>
  <si>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</si>
  <si>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</si>
  <si>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</si>
  <si>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</si>
  <si>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</si>
  <si>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</si>
  <si>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</si>
  <si>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</si>
  <si>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</si>
  <si>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</si>
  <si>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</si>
  <si>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</si>
  <si>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</si>
  <si>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</si>
  <si>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</si>
  <si>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</si>
  <si>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</si>
  <si>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</si>
  <si>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</si>
  <si>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山形県米沢市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</si>
  <si>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</si>
  <si>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</si>
  <si>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</si>
  <si>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</si>
  <si>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</si>
  <si>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</si>
  <si>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</si>
  <si>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</si>
  <si>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</si>
  <si>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</si>
  <si>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</si>
  <si>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</si>
  <si>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</si>
  <si>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</si>
  <si>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</si>
  <si>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</si>
  <si>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</si>
  <si>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</si>
  <si>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</si>
  <si>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</si>
  <si>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米沢市物品調達費特別会計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</si>
  <si>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</si>
  <si>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</si>
  <si>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</si>
  <si>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</si>
  <si>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</si>
  <si>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</si>
  <si>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</si>
  <si>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</si>
  <si>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</si>
  <si>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</si>
  <si>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</si>
  <si>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</si>
  <si>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</si>
  <si>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米沢市国民健康保険事業勘定特別会計</t>
    <phoneticPr fontId="5"/>
  </si>
  <si>
    <t>米沢市介護保険事業勘定特別会計</t>
    <phoneticPr fontId="5"/>
  </si>
  <si>
    <t>米沢市後期高齢者医療費特別会計</t>
    <phoneticPr fontId="5"/>
  </si>
  <si>
    <t>米沢市水道事業会計</t>
    <phoneticPr fontId="5"/>
  </si>
  <si>
    <t>法適用企業</t>
    <phoneticPr fontId="5"/>
  </si>
  <si>
    <t>米沢市下水道事業会計</t>
    <phoneticPr fontId="5"/>
  </si>
  <si>
    <t>法適用企業</t>
    <phoneticPr fontId="5"/>
  </si>
  <si>
    <t>米沢市立病院事業会計</t>
    <phoneticPr fontId="5"/>
  </si>
  <si>
    <t>米沢市と畜場及び食肉市場費特別会計</t>
    <phoneticPr fontId="5"/>
  </si>
  <si>
    <t>法非適用企業</t>
    <phoneticPr fontId="5"/>
  </si>
  <si>
    <t>米沢市青果物地方卸売市場費特別会計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</si>
  <si>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</si>
  <si>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</si>
  <si>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</si>
  <si>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</si>
  <si>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</si>
  <si>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</si>
  <si>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</si>
  <si>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</si>
  <si>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</si>
  <si>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</si>
  <si>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</si>
  <si>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</si>
  <si>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</si>
  <si>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</si>
  <si>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</si>
  <si>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</si>
  <si>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</si>
  <si>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</si>
  <si>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</si>
  <si>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</si>
  <si>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</si>
  <si>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</si>
  <si>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</si>
  <si>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</si>
  <si>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</si>
  <si>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</si>
  <si>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</si>
  <si>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</si>
  <si>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</si>
  <si>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</si>
  <si>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</si>
  <si>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</si>
  <si>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</si>
  <si>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</si>
  <si>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</si>
  <si>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</si>
  <si>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</si>
  <si>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</si>
  <si>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</si>
  <si>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</si>
  <si>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</si>
  <si>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</si>
  <si>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</si>
  <si>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</si>
  <si>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</si>
  <si>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</si>
  <si>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</si>
  <si>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</si>
  <si>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</si>
  <si>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</si>
  <si>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</si>
  <si>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</si>
  <si>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</si>
  <si>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</si>
  <si>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</si>
  <si>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米沢市下水道事業会計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</si>
  <si>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</si>
  <si>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</si>
  <si>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米沢市立病院事業会計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</si>
  <si>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</si>
  <si>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</si>
  <si>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米沢市水道事業会計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</si>
  <si>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</si>
  <si>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</si>
  <si>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</si>
  <si>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</si>
  <si>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</si>
  <si>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</si>
  <si>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</si>
  <si>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</si>
  <si>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</si>
  <si>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</si>
  <si>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</si>
  <si>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</si>
  <si>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</si>
  <si>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</si>
  <si>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</si>
  <si>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</si>
  <si>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</si>
  <si>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</si>
  <si>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</si>
  <si>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</si>
  <si>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</si>
  <si>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</si>
  <si>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</si>
  <si>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</si>
  <si>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</si>
  <si>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</si>
  <si>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</si>
  <si>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</si>
  <si>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</si>
  <si>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</si>
  <si>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</si>
  <si>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</si>
  <si>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</si>
  <si>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</si>
  <si>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</si>
  <si>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</si>
  <si>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</si>
  <si>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</si>
  <si>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</si>
  <si>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</si>
  <si>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</si>
  <si>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</si>
  <si>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</si>
  <si>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</si>
  <si>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</si>
  <si>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</si>
  <si>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</si>
  <si>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</si>
  <si>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</si>
  <si>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</si>
  <si>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</si>
  <si>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</si>
  <si>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</si>
  <si>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</si>
  <si>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</si>
  <si>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</si>
  <si>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</si>
  <si>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</si>
  <si>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</si>
  <si>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</si>
  <si>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</si>
  <si>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</si>
  <si>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</si>
  <si>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</si>
  <si>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</si>
  <si>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</si>
  <si>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</si>
  <si>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</si>
  <si>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</si>
  <si>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</si>
  <si>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</si>
  <si>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</si>
  <si>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</si>
  <si>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</si>
  <si>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</si>
  <si>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</si>
  <si>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</si>
  <si>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</si>
  <si>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</si>
  <si>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</si>
  <si>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</si>
  <si>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</si>
  <si>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</si>
  <si>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0.08</t>
  </si>
  <si>
    <t>▲ 0.05</t>
  </si>
  <si>
    <t>米沢市水道事業会計</t>
  </si>
  <si>
    <t>一般会計</t>
  </si>
  <si>
    <t>米沢市立病院事業会計</t>
  </si>
  <si>
    <t>米沢市介護保険事業勘定特別会計</t>
  </si>
  <si>
    <t>米沢市下水道事業会計</t>
  </si>
  <si>
    <t>米沢市国民健康保険事業勘定特別会計</t>
  </si>
  <si>
    <t>米沢市後期高齢者医療費特別会計</t>
  </si>
  <si>
    <t>米沢市物品調達費特別会計</t>
  </si>
  <si>
    <t>その他会計（赤字）</t>
  </si>
  <si>
    <t>その他会計（黒字）</t>
  </si>
  <si>
    <t>（百万円）</t>
    <phoneticPr fontId="5"/>
  </si>
  <si>
    <t>H30</t>
    <phoneticPr fontId="5"/>
  </si>
  <si>
    <t>R01</t>
    <phoneticPr fontId="5"/>
  </si>
  <si>
    <t>R02</t>
    <phoneticPr fontId="5"/>
  </si>
  <si>
    <t>R03</t>
    <phoneticPr fontId="5"/>
  </si>
  <si>
    <t>R04</t>
    <phoneticPr fontId="5"/>
  </si>
  <si>
    <t>置賜広域行政事務組合</t>
    <rPh sb="0" eb="2">
      <t>オキタマ</t>
    </rPh>
    <rPh sb="2" eb="4">
      <t>コウイキ</t>
    </rPh>
    <rPh sb="4" eb="6">
      <t>ギョウセイ</t>
    </rPh>
    <rPh sb="6" eb="8">
      <t>ジム</t>
    </rPh>
    <rPh sb="8" eb="10">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</si>
  <si>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</si>
  <si>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</si>
  <si>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山形県自治会館管理組合</t>
    <rPh sb="0" eb="3">
      <t>ヤマガタケン</t>
    </rPh>
    <rPh sb="3" eb="5">
      <t>ジチ</t>
    </rPh>
    <rPh sb="5" eb="7">
      <t>カイカン</t>
    </rPh>
    <rPh sb="7" eb="9">
      <t>カンリ</t>
    </rPh>
    <rPh sb="9" eb="11">
      <t>クミアイ</t>
    </rPh>
    <phoneticPr fontId="5"/>
  </si>
  <si>
    <t>山形県消防補償等組合</t>
    <rPh sb="0" eb="3">
      <t>ヤマガタケン</t>
    </rPh>
    <rPh sb="3" eb="5">
      <t>ショウボウ</t>
    </rPh>
    <rPh sb="5" eb="7">
      <t>ホショウ</t>
    </rPh>
    <rPh sb="7" eb="8">
      <t>トウ</t>
    </rPh>
    <rPh sb="8" eb="10">
      <t>クミアイ</t>
    </rPh>
    <phoneticPr fontId="5"/>
  </si>
  <si>
    <t>松川堰組合</t>
    <rPh sb="0" eb="2">
      <t>マツカワ</t>
    </rPh>
    <rPh sb="2" eb="3">
      <t>セキ</t>
    </rPh>
    <rPh sb="3" eb="5">
      <t>クミアイ</t>
    </rPh>
    <phoneticPr fontId="5"/>
  </si>
  <si>
    <t>米沢上杉文化振興財団</t>
    <rPh sb="0" eb="2">
      <t>ヨネザワ</t>
    </rPh>
    <rPh sb="2" eb="4">
      <t>ウエスギ</t>
    </rPh>
    <rPh sb="4" eb="6">
      <t>ブンカ</t>
    </rPh>
    <rPh sb="6" eb="8">
      <t>シンコウ</t>
    </rPh>
    <rPh sb="8" eb="10">
      <t>ザイダン</t>
    </rPh>
    <phoneticPr fontId="5"/>
  </si>
  <si>
    <t>米沢観光コンベンション協会</t>
    <rPh sb="0" eb="2">
      <t>ヨネザワ</t>
    </rPh>
    <rPh sb="2" eb="4">
      <t>カンコウ</t>
    </rPh>
    <rPh sb="11" eb="13">
      <t>キョウカイ</t>
    </rPh>
    <phoneticPr fontId="5"/>
  </si>
  <si>
    <t>米沢市土地開発公社</t>
    <rPh sb="0" eb="3">
      <t>ヨネザワシ</t>
    </rPh>
    <rPh sb="3" eb="5">
      <t>トチ</t>
    </rPh>
    <rPh sb="5" eb="7">
      <t>カイハツ</t>
    </rPh>
    <rPh sb="7" eb="9">
      <t>コウシャ</t>
    </rPh>
    <phoneticPr fontId="5"/>
  </si>
  <si>
    <t>米沢食肉公社</t>
    <rPh sb="0" eb="2">
      <t>ヨネザワ</t>
    </rPh>
    <rPh sb="2" eb="4">
      <t>ショクニク</t>
    </rPh>
    <rPh sb="4" eb="6">
      <t>コウシャ</t>
    </rPh>
    <phoneticPr fontId="5"/>
  </si>
  <si>
    <t>米沢市スポーツ協会</t>
    <rPh sb="0" eb="3">
      <t>ヨネザワシ</t>
    </rPh>
    <rPh sb="7" eb="9">
      <t>キョウカイ</t>
    </rPh>
    <phoneticPr fontId="2"/>
  </si>
  <si>
    <t>天元台</t>
    <rPh sb="0" eb="3">
      <t>テンゲンダイ</t>
    </rPh>
    <phoneticPr fontId="2"/>
  </si>
  <si>
    <t>公共施設等整備基金</t>
    <rPh sb="0" eb="9">
      <t>コウキョウシセツトウセイビキキン</t>
    </rPh>
    <phoneticPr fontId="5"/>
  </si>
  <si>
    <t>ふるさと応援基金</t>
  </si>
  <si>
    <t>新型コロナウイルス感染症対応利子補給等基金</t>
  </si>
  <si>
    <t>市庁舎整備基金</t>
  </si>
  <si>
    <t>市基金</t>
  </si>
  <si>
    <t>〇</t>
    <phoneticPr fontId="2"/>
  </si>
  <si>
    <t>-</t>
    <phoneticPr fontId="2"/>
  </si>
  <si>
    <t>アクセスよねざわ</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</si>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</sst>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E75A-4463-9852-BAE3304593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22911</c:v>
                </c:pt>
                <c:pt idx="1">
                  <c:v>35529</c:v>
                </c:pt>
                <c:pt idx="2">
                  <c:v>72362</c:v>
                </c:pt>
                <c:pt idx="3">
                  <c:v>79482</c:v>
                </c:pt>
                <c:pt idx="4">
                  <c:v>29048</c:v>
                </c:pt>
              </c:numCache>
            </c:numRef>
          </c:val>
          <c:smooth val="0"/>
          <c:extLst>
            <c:ext xmlns:c16="http://schemas.microsoft.com/office/drawing/2014/chart" uri="{C3380CC4-5D6E-409C-BE32-E72D297353CC}">
              <c16:uniqueId val="{00000001-E75A-4463-9852-BAE3304593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6.25</c:v>
                </c:pt>
                <c:pt idx="1">
                  <c:v>5.78</c:v>
                </c:pt>
                <c:pt idx="2">
                  <c:v>6.05</c:v>
                </c:pt>
                <c:pt idx="3">
                  <c:v>6.5</c:v>
                </c:pt>
                <c:pt idx="4">
                  <c:v>7.19</c:v>
                </c:pt>
              </c:numCache>
            </c:numRef>
          </c:val>
          <c:extLst>
            <c:ext xmlns:c16="http://schemas.microsoft.com/office/drawing/2014/chart" uri="{C3380CC4-5D6E-409C-BE32-E72D297353CC}">
              <c16:uniqueId val="{00000000-C275-45AD-ADB1-7B0C41B44B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9.02</c:v>
                </c:pt>
                <c:pt idx="1">
                  <c:v>9.39</c:v>
                </c:pt>
                <c:pt idx="2">
                  <c:v>9.77</c:v>
                </c:pt>
                <c:pt idx="3">
                  <c:v>9.33</c:v>
                </c:pt>
                <c:pt idx="4">
                  <c:v>9.4</c:v>
                </c:pt>
              </c:numCache>
            </c:numRef>
          </c:val>
          <c:extLst>
            <c:ext xmlns:c16="http://schemas.microsoft.com/office/drawing/2014/chart" uri="{C3380CC4-5D6E-409C-BE32-E72D297353CC}">
              <c16:uniqueId val="{00000001-C275-45AD-ADB1-7B0C41B44B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-0.08</c:v>
                </c:pt>
                <c:pt idx="1">
                  <c:v>-0.05</c:v>
                </c:pt>
                <c:pt idx="2">
                  <c:v>0.85</c:v>
                </c:pt>
                <c:pt idx="3">
                  <c:v>0.72</c:v>
                </c:pt>
                <c:pt idx="4">
                  <c:v>0.23</c:v>
                </c:pt>
              </c:numCache>
            </c:numRef>
          </c:val>
          <c:smooth val="0"/>
          <c:extLst>
            <c:ext xmlns:c16="http://schemas.microsoft.com/office/drawing/2014/chart" uri="{C3380CC4-5D6E-409C-BE32-E72D297353CC}">
              <c16:uniqueId val="{00000002-C275-45AD-ADB1-7B0C41B44B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7D8-4381-8289-558EBD793B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D8-4381-8289-558EBD793BD1}"/>
            </c:ext>
          </c:extLst>
        </c:ser>
        <c:ser>
          <c:idx val="2"/>
          <c:order val="2"/>
          <c:tx>
            <c:strRef>
              <c:f>データシート!$A$29</c:f>
              <c:strCache>
                <c:ptCount val="1"/>
                <c:pt idx="0">
                  <c:v>米沢市物品調達費特別会計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7D8-4381-8289-558EBD793BD1}"/>
            </c:ext>
          </c:extLst>
        </c:ser>
        <c:ser>
          <c:idx val="3"/>
          <c:order val="3"/>
          <c:tx>
            <c:strRef>
              <c:f>データシート!$A$30</c:f>
              <c:strCache>
                <c:ptCount val="1"/>
                <c:pt idx="0">
                  <c:v>米沢市後期高齢者医療費特別会計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0.1</c:v>
                </c:pt>
                <c:pt idx="8">
                  <c:v>#N/A</c:v>
                </c:pt>
                <c:pt idx="9">
                  <c:v>0.1</c:v>
                </c:pt>
              </c:numCache>
            </c:numRef>
          </c:val>
          <c:extLst>
            <c:ext xmlns:c16="http://schemas.microsoft.com/office/drawing/2014/chart" uri="{C3380CC4-5D6E-409C-BE32-E72D297353CC}">
              <c16:uniqueId val="{00000003-97D8-4381-8289-558EBD793BD1}"/>
            </c:ext>
          </c:extLst>
        </c:ser>
        <c:ser>
          <c:idx val="4"/>
          <c:order val="4"/>
          <c:tx>
            <c:strRef>
              <c:f>データシート!$A$31</c:f>
              <c:strCache>
                <c:ptCount val="1"/>
                <c:pt idx="0">
                  <c:v>米沢市国民健康保険事業勘定特別会計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1.18</c:v>
                </c:pt>
                <c:pt idx="2">
                  <c:v>#N/A</c:v>
                </c:pt>
                <c:pt idx="3">
                  <c:v>0.67</c:v>
                </c:pt>
                <c:pt idx="4">
                  <c:v>#N/A</c:v>
                </c:pt>
                <c:pt idx="5">
                  <c:v>1.63</c:v>
                </c:pt>
                <c:pt idx="6">
                  <c:v>#N/A</c:v>
                </c:pt>
                <c:pt idx="7">
                  <c:v>1.83</c:v>
                </c:pt>
                <c:pt idx="8">
                  <c:v>#N/A</c:v>
                </c:pt>
                <c:pt idx="9">
                  <c:v>0.75</c:v>
                </c:pt>
              </c:numCache>
            </c:numRef>
          </c:val>
          <c:extLst>
            <c:ext xmlns:c16="http://schemas.microsoft.com/office/drawing/2014/chart" uri="{C3380CC4-5D6E-409C-BE32-E72D297353CC}">
              <c16:uniqueId val="{00000004-97D8-4381-8289-558EBD793BD1}"/>
            </c:ext>
          </c:extLst>
        </c:ser>
        <c:ser>
          <c:idx val="5"/>
          <c:order val="5"/>
          <c:tx>
            <c:strRef>
              <c:f>データシート!$A$32</c:f>
              <c:strCache>
                <c:ptCount val="1"/>
                <c:pt idx="0">
                  <c:v>米沢市下水道事業会計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0.18</c:v>
                </c:pt>
                <c:pt idx="4">
                  <c:v>#N/A</c:v>
                </c:pt>
                <c:pt idx="5">
                  <c:v>1.06</c:v>
                </c:pt>
                <c:pt idx="6">
                  <c:v>#N/A</c:v>
                </c:pt>
                <c:pt idx="7">
                  <c:v>0.95</c:v>
                </c:pt>
                <c:pt idx="8">
                  <c:v>#N/A</c:v>
                </c:pt>
                <c:pt idx="9">
                  <c:v>0.88</c:v>
                </c:pt>
              </c:numCache>
            </c:numRef>
          </c:val>
          <c:extLst>
            <c:ext xmlns:c16="http://schemas.microsoft.com/office/drawing/2014/chart" uri="{C3380CC4-5D6E-409C-BE32-E72D297353CC}">
              <c16:uniqueId val="{00000005-97D8-4381-8289-558EBD793BD1}"/>
            </c:ext>
          </c:extLst>
        </c:ser>
        <c:ser>
          <c:idx val="6"/>
          <c:order val="6"/>
          <c:tx>
            <c:strRef>
              <c:f>データシート!$A$33</c:f>
              <c:strCache>
                <c:ptCount val="1"/>
                <c:pt idx="0">
                  <c:v>米沢市介護保険事業勘定特別会計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0.51</c:v>
                </c:pt>
                <c:pt idx="2">
                  <c:v>#N/A</c:v>
                </c:pt>
                <c:pt idx="3">
                  <c:v>0.51</c:v>
                </c:pt>
                <c:pt idx="4">
                  <c:v>#N/A</c:v>
                </c:pt>
                <c:pt idx="5">
                  <c:v>1.25</c:v>
                </c:pt>
                <c:pt idx="6">
                  <c:v>#N/A</c:v>
                </c:pt>
                <c:pt idx="7">
                  <c:v>1.29</c:v>
                </c:pt>
                <c:pt idx="8">
                  <c:v>#N/A</c:v>
                </c:pt>
                <c:pt idx="9">
                  <c:v>1.99</c:v>
                </c:pt>
              </c:numCache>
            </c:numRef>
          </c:val>
          <c:extLst>
            <c:ext xmlns:c16="http://schemas.microsoft.com/office/drawing/2014/chart" uri="{C3380CC4-5D6E-409C-BE32-E72D297353CC}">
              <c16:uniqueId val="{00000006-97D8-4381-8289-558EBD793BD1}"/>
            </c:ext>
          </c:extLst>
        </c:ser>
        <c:ser>
          <c:idx val="7"/>
          <c:order val="7"/>
          <c:tx>
            <c:strRef>
              <c:f>データシート!$A$34</c:f>
              <c:strCache>
                <c:ptCount val="1"/>
                <c:pt idx="0">
                  <c:v>米沢市立病院事業会計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2.74</c:v>
                </c:pt>
                <c:pt idx="2">
                  <c:v>#N/A</c:v>
                </c:pt>
                <c:pt idx="3">
                  <c:v>1.94</c:v>
                </c:pt>
                <c:pt idx="4">
                  <c:v>#N/A</c:v>
                </c:pt>
                <c:pt idx="5">
                  <c:v>1.8</c:v>
                </c:pt>
                <c:pt idx="6">
                  <c:v>#N/A</c:v>
                </c:pt>
                <c:pt idx="7">
                  <c:v>2.92</c:v>
                </c:pt>
                <c:pt idx="8">
                  <c:v>#N/A</c:v>
                </c:pt>
                <c:pt idx="9">
                  <c:v>4.97</c:v>
                </c:pt>
              </c:numCache>
            </c:numRef>
          </c:val>
          <c:extLst>
            <c:ext xmlns:c16="http://schemas.microsoft.com/office/drawing/2014/chart" uri="{C3380CC4-5D6E-409C-BE32-E72D297353CC}">
              <c16:uniqueId val="{00000007-97D8-4381-8289-558EBD793B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c:v>
                </c:pt>
                <c:pt idx="2">
                  <c:v>#N/A</c:v>
                </c:pt>
                <c:pt idx="3">
                  <c:v>5.75</c:v>
                </c:pt>
                <c:pt idx="4">
                  <c:v>#N/A</c:v>
                </c:pt>
                <c:pt idx="5">
                  <c:v>6.02</c:v>
                </c:pt>
                <c:pt idx="6">
                  <c:v>#N/A</c:v>
                </c:pt>
                <c:pt idx="7">
                  <c:v>6.48</c:v>
                </c:pt>
                <c:pt idx="8">
                  <c:v>#N/A</c:v>
                </c:pt>
                <c:pt idx="9">
                  <c:v>7.17</c:v>
                </c:pt>
              </c:numCache>
            </c:numRef>
          </c:val>
          <c:extLst>
            <c:ext xmlns:c16="http://schemas.microsoft.com/office/drawing/2014/chart" uri="{C3380CC4-5D6E-409C-BE32-E72D297353CC}">
              <c16:uniqueId val="{00000008-97D8-4381-8289-558EBD793BD1}"/>
            </c:ext>
          </c:extLst>
        </c:ser>
        <c:ser>
          <c:idx val="9"/>
          <c:order val="9"/>
          <c:tx>
            <c:strRef>
              <c:f>データシート!$A$36</c:f>
              <c:strCache>
                <c:ptCount val="1"/>
                <c:pt idx="0">
                  <c:v>米沢市水道事業会計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17.95</c:v>
                </c:pt>
                <c:pt idx="2">
                  <c:v>#N/A</c:v>
                </c:pt>
                <c:pt idx="3">
                  <c:v>24.62</c:v>
                </c:pt>
                <c:pt idx="4">
                  <c:v>#N/A</c:v>
                </c:pt>
                <c:pt idx="5">
                  <c:v>23.78</c:v>
                </c:pt>
                <c:pt idx="6">
                  <c:v>#N/A</c:v>
                </c:pt>
                <c:pt idx="7">
                  <c:v>23.09</c:v>
                </c:pt>
                <c:pt idx="8">
                  <c:v>#N/A</c:v>
                </c:pt>
                <c:pt idx="9">
                  <c:v>24.3</c:v>
                </c:pt>
              </c:numCache>
            </c:numRef>
          </c:val>
          <c:extLst>
            <c:ext xmlns:c16="http://schemas.microsoft.com/office/drawing/2014/chart" uri="{C3380CC4-5D6E-409C-BE32-E72D297353CC}">
              <c16:uniqueId val="{00000009-97D8-4381-8289-558EBD793B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3289</c:v>
                </c:pt>
                <c:pt idx="5">
                  <c:v>3303</c:v>
                </c:pt>
                <c:pt idx="8">
                  <c:v>3202</c:v>
                </c:pt>
                <c:pt idx="11">
                  <c:v>3209</c:v>
                </c:pt>
                <c:pt idx="14">
                  <c:v>3198</c:v>
                </c:pt>
              </c:numCache>
            </c:numRef>
          </c:val>
          <c:extLst>
            <c:ext xmlns:c16="http://schemas.microsoft.com/office/drawing/2014/chart" uri="{C3380CC4-5D6E-409C-BE32-E72D297353CC}">
              <c16:uniqueId val="{00000000-6F09-4AA8-A443-F832A8BCFE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09-4AA8-A443-F832A8BCFE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109</c:v>
                </c:pt>
                <c:pt idx="3">
                  <c:v>105</c:v>
                </c:pt>
                <c:pt idx="6">
                  <c:v>93</c:v>
                </c:pt>
                <c:pt idx="9">
                  <c:v>93</c:v>
                </c:pt>
                <c:pt idx="12">
                  <c:v>78</c:v>
                </c:pt>
              </c:numCache>
            </c:numRef>
          </c:val>
          <c:extLst>
            <c:ext xmlns:c16="http://schemas.microsoft.com/office/drawing/2014/chart" uri="{C3380CC4-5D6E-409C-BE32-E72D297353CC}">
              <c16:uniqueId val="{00000002-6F09-4AA8-A443-F832A8BCFE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334</c:v>
                </c:pt>
                <c:pt idx="3">
                  <c:v>394</c:v>
                </c:pt>
                <c:pt idx="6">
                  <c:v>416</c:v>
                </c:pt>
                <c:pt idx="9">
                  <c:v>445</c:v>
                </c:pt>
                <c:pt idx="12">
                  <c:v>511</c:v>
                </c:pt>
              </c:numCache>
            </c:numRef>
          </c:val>
          <c:extLst>
            <c:ext xmlns:c16="http://schemas.microsoft.com/office/drawing/2014/chart" uri="{C3380CC4-5D6E-409C-BE32-E72D297353CC}">
              <c16:uniqueId val="{00000003-6F09-4AA8-A443-F832A8BCFE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961</c:v>
                </c:pt>
                <c:pt idx="3">
                  <c:v>942</c:v>
                </c:pt>
                <c:pt idx="6">
                  <c:v>858</c:v>
                </c:pt>
                <c:pt idx="9">
                  <c:v>710</c:v>
                </c:pt>
                <c:pt idx="12">
                  <c:v>528</c:v>
                </c:pt>
              </c:numCache>
            </c:numRef>
          </c:val>
          <c:extLst>
            <c:ext xmlns:c16="http://schemas.microsoft.com/office/drawing/2014/chart" uri="{C3380CC4-5D6E-409C-BE32-E72D297353CC}">
              <c16:uniqueId val="{00000004-6F09-4AA8-A443-F832A8BCFE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7</c:v>
                </c:pt>
                <c:pt idx="9">
                  <c:v>7</c:v>
                </c:pt>
                <c:pt idx="12">
                  <c:v>7</c:v>
                </c:pt>
              </c:numCache>
            </c:numRef>
          </c:val>
          <c:extLst>
            <c:ext xmlns:c16="http://schemas.microsoft.com/office/drawing/2014/chart" uri="{C3380CC4-5D6E-409C-BE32-E72D297353CC}">
              <c16:uniqueId val="{00000005-6F09-4AA8-A443-F832A8BCFE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09-4AA8-A443-F832A8BCFE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3271</c:v>
                </c:pt>
                <c:pt idx="3">
                  <c:v>3270</c:v>
                </c:pt>
                <c:pt idx="6">
                  <c:v>3262</c:v>
                </c:pt>
                <c:pt idx="9">
                  <c:v>3261</c:v>
                </c:pt>
                <c:pt idx="12">
                  <c:v>3542</c:v>
                </c:pt>
              </c:numCache>
            </c:numRef>
          </c:val>
          <c:extLst>
            <c:ext xmlns:c16="http://schemas.microsoft.com/office/drawing/2014/chart" uri="{C3380CC4-5D6E-409C-BE32-E72D297353CC}">
              <c16:uniqueId val="{00000007-6F09-4AA8-A443-F832A8BCFE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1386</c:v>
                </c:pt>
                <c:pt idx="2">
                  <c:v>#N/A</c:v>
                </c:pt>
                <c:pt idx="3">
                  <c:v>#N/A</c:v>
                </c:pt>
                <c:pt idx="4">
                  <c:v>1408</c:v>
                </c:pt>
                <c:pt idx="5">
                  <c:v>#N/A</c:v>
                </c:pt>
                <c:pt idx="6">
                  <c:v>#N/A</c:v>
                </c:pt>
                <c:pt idx="7">
                  <c:v>1434</c:v>
                </c:pt>
                <c:pt idx="8">
                  <c:v>#N/A</c:v>
                </c:pt>
                <c:pt idx="9">
                  <c:v>#N/A</c:v>
                </c:pt>
                <c:pt idx="10">
                  <c:v>1307</c:v>
                </c:pt>
                <c:pt idx="11">
                  <c:v>#N/A</c:v>
                </c:pt>
                <c:pt idx="12">
                  <c:v>#N/A</c:v>
                </c:pt>
                <c:pt idx="13">
                  <c:v>1468</c:v>
                </c:pt>
                <c:pt idx="14">
                  <c:v>#N/A</c:v>
                </c:pt>
              </c:numCache>
            </c:numRef>
          </c:val>
          <c:smooth val="0"/>
          <c:extLst>
            <c:ext xmlns:c16="http://schemas.microsoft.com/office/drawing/2014/chart" uri="{C3380CC4-5D6E-409C-BE32-E72D297353CC}">
              <c16:uniqueId val="{00000008-6F09-4AA8-A443-F832A8BCFE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33298</c:v>
                </c:pt>
                <c:pt idx="5">
                  <c:v>32536</c:v>
                </c:pt>
                <c:pt idx="8">
                  <c:v>33339</c:v>
                </c:pt>
                <c:pt idx="11">
                  <c:v>32569</c:v>
                </c:pt>
                <c:pt idx="14">
                  <c:v>33288</c:v>
                </c:pt>
              </c:numCache>
            </c:numRef>
          </c:val>
          <c:extLst>
            <c:ext xmlns:c16="http://schemas.microsoft.com/office/drawing/2014/chart" uri="{C3380CC4-5D6E-409C-BE32-E72D297353CC}">
              <c16:uniqueId val="{00000000-261F-4198-BC43-8F1B972BDE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7624</c:v>
                </c:pt>
                <c:pt idx="5">
                  <c:v>7458</c:v>
                </c:pt>
                <c:pt idx="8">
                  <c:v>8405</c:v>
                </c:pt>
                <c:pt idx="11">
                  <c:v>7340</c:v>
                </c:pt>
                <c:pt idx="14">
                  <c:v>7810</c:v>
                </c:pt>
              </c:numCache>
            </c:numRef>
          </c:val>
          <c:extLst>
            <c:ext xmlns:c16="http://schemas.microsoft.com/office/drawing/2014/chart" uri="{C3380CC4-5D6E-409C-BE32-E72D297353CC}">
              <c16:uniqueId val="{00000001-261F-4198-BC43-8F1B972BDE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8590</c:v>
                </c:pt>
                <c:pt idx="5">
                  <c:v>8126</c:v>
                </c:pt>
                <c:pt idx="8">
                  <c:v>7980</c:v>
                </c:pt>
                <c:pt idx="11">
                  <c:v>9713</c:v>
                </c:pt>
                <c:pt idx="14">
                  <c:v>9997</c:v>
                </c:pt>
              </c:numCache>
            </c:numRef>
          </c:val>
          <c:extLst>
            <c:ext xmlns:c16="http://schemas.microsoft.com/office/drawing/2014/chart" uri="{C3380CC4-5D6E-409C-BE32-E72D297353CC}">
              <c16:uniqueId val="{00000002-261F-4198-BC43-8F1B972BDE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1F-4198-BC43-8F1B972BDE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1F-4198-BC43-8F1B972BDE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1F-4198-BC43-8F1B972BDE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4330</c:v>
                </c:pt>
                <c:pt idx="3">
                  <c:v>4276</c:v>
                </c:pt>
                <c:pt idx="6">
                  <c:v>4189</c:v>
                </c:pt>
                <c:pt idx="9">
                  <c:v>4044</c:v>
                </c:pt>
                <c:pt idx="12">
                  <c:v>3923</c:v>
                </c:pt>
              </c:numCache>
            </c:numRef>
          </c:val>
          <c:extLst>
            <c:ext xmlns:c16="http://schemas.microsoft.com/office/drawing/2014/chart" uri="{C3380CC4-5D6E-409C-BE32-E72D297353CC}">
              <c16:uniqueId val="{00000006-261F-4198-BC43-8F1B972BDE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5034</c:v>
                </c:pt>
                <c:pt idx="3">
                  <c:v>5211</c:v>
                </c:pt>
                <c:pt idx="6">
                  <c:v>4256</c:v>
                </c:pt>
                <c:pt idx="9">
                  <c:v>4055</c:v>
                </c:pt>
                <c:pt idx="12">
                  <c:v>3806</c:v>
                </c:pt>
              </c:numCache>
            </c:numRef>
          </c:val>
          <c:extLst>
            <c:ext xmlns:c16="http://schemas.microsoft.com/office/drawing/2014/chart" uri="{C3380CC4-5D6E-409C-BE32-E72D297353CC}">
              <c16:uniqueId val="{00000007-261F-4198-BC43-8F1B972BDE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10308</c:v>
                </c:pt>
                <c:pt idx="3">
                  <c:v>9940</c:v>
                </c:pt>
                <c:pt idx="6">
                  <c:v>10948</c:v>
                </c:pt>
                <c:pt idx="9">
                  <c:v>9477</c:v>
                </c:pt>
                <c:pt idx="12">
                  <c:v>11556</c:v>
                </c:pt>
              </c:numCache>
            </c:numRef>
          </c:val>
          <c:extLst>
            <c:ext xmlns:c16="http://schemas.microsoft.com/office/drawing/2014/chart" uri="{C3380CC4-5D6E-409C-BE32-E72D297353CC}">
              <c16:uniqueId val="{00000008-261F-4198-BC43-8F1B972BDE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916</c:v>
                </c:pt>
                <c:pt idx="3">
                  <c:v>823</c:v>
                </c:pt>
                <c:pt idx="6">
                  <c:v>739</c:v>
                </c:pt>
                <c:pt idx="9">
                  <c:v>655</c:v>
                </c:pt>
                <c:pt idx="12">
                  <c:v>584</c:v>
                </c:pt>
              </c:numCache>
            </c:numRef>
          </c:val>
          <c:extLst>
            <c:ext xmlns:c16="http://schemas.microsoft.com/office/drawing/2014/chart" uri="{C3380CC4-5D6E-409C-BE32-E72D297353CC}">
              <c16:uniqueId val="{00000009-261F-4198-BC43-8F1B972BDE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35012</c:v>
                </c:pt>
                <c:pt idx="3">
                  <c:v>35247</c:v>
                </c:pt>
                <c:pt idx="6">
                  <c:v>37917</c:v>
                </c:pt>
                <c:pt idx="9">
                  <c:v>40150</c:v>
                </c:pt>
                <c:pt idx="12">
                  <c:v>38531</c:v>
                </c:pt>
              </c:numCache>
            </c:numRef>
          </c:val>
          <c:extLst>
            <c:ext xmlns:c16="http://schemas.microsoft.com/office/drawing/2014/chart" uri="{C3380CC4-5D6E-409C-BE32-E72D297353CC}">
              <c16:uniqueId val="{0000000A-261F-4198-BC43-8F1B972BDE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6087</c:v>
                </c:pt>
                <c:pt idx="2">
                  <c:v>#N/A</c:v>
                </c:pt>
                <c:pt idx="3">
                  <c:v>#N/A</c:v>
                </c:pt>
                <c:pt idx="4">
                  <c:v>7377</c:v>
                </c:pt>
                <c:pt idx="5">
                  <c:v>#N/A</c:v>
                </c:pt>
                <c:pt idx="6">
                  <c:v>#N/A</c:v>
                </c:pt>
                <c:pt idx="7">
                  <c:v>8324</c:v>
                </c:pt>
                <c:pt idx="8">
                  <c:v>#N/A</c:v>
                </c:pt>
                <c:pt idx="9">
                  <c:v>#N/A</c:v>
                </c:pt>
                <c:pt idx="10">
                  <c:v>8760</c:v>
                </c:pt>
                <c:pt idx="11">
                  <c:v>#N/A</c:v>
                </c:pt>
                <c:pt idx="12">
                  <c:v>#N/A</c:v>
                </c:pt>
                <c:pt idx="13">
                  <c:v>7305</c:v>
                </c:pt>
                <c:pt idx="14">
                  <c:v>#N/A</c:v>
                </c:pt>
              </c:numCache>
            </c:numRef>
          </c:val>
          <c:smooth val="0"/>
          <c:extLst>
            <c:ext xmlns:c16="http://schemas.microsoft.com/office/drawing/2014/chart" uri="{C3380CC4-5D6E-409C-BE32-E72D297353CC}">
              <c16:uniqueId val="{0000000B-261F-4198-BC43-8F1B972BDE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1958</c:v>
                </c:pt>
                <c:pt idx="1">
                  <c:v>1958</c:v>
                </c:pt>
                <c:pt idx="2">
                  <c:v>1909</c:v>
                </c:pt>
              </c:numCache>
            </c:numRef>
          </c:val>
          <c:extLst>
            <c:ext xmlns:c16="http://schemas.microsoft.com/office/drawing/2014/chart" uri="{C3380CC4-5D6E-409C-BE32-E72D297353CC}">
              <c16:uniqueId val="{00000000-7109-4E1D-8D3E-8D4FF8205A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c:v>
                </c:pt>
                <c:pt idx="1">
                  <c:v>415</c:v>
                </c:pt>
                <c:pt idx="2">
                  <c:v>402</c:v>
                </c:pt>
              </c:numCache>
            </c:numRef>
          </c:val>
          <c:extLst>
            <c:ext xmlns:c16="http://schemas.microsoft.com/office/drawing/2014/chart" uri="{C3380CC4-5D6E-409C-BE32-E72D297353CC}">
              <c16:uniqueId val="{00000001-7109-4E1D-8D3E-8D4FF8205A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3791</c:v>
                </c:pt>
                <c:pt idx="1">
                  <c:v>4608</c:v>
                </c:pt>
                <c:pt idx="2">
                  <c:v>4421</c:v>
                </c:pt>
              </c:numCache>
            </c:numRef>
          </c:val>
          <c:extLst>
            <c:ext xmlns:c16="http://schemas.microsoft.com/office/drawing/2014/chart" uri="{C3380CC4-5D6E-409C-BE32-E72D297353CC}">
              <c16:uniqueId val="{00000002-7109-4E1D-8D3E-8D4FF8205A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○元利償還金</a:t>
          </a:r>
          <a:endParaRPr lang="ja-JP" altLang="ja-JP" sz="11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年度で元金償還が終了したものがある一方で、庁舎建替事業やコミュニティセンター建替事業等の元金償還が増加したため、全体として増となった。</a:t>
          </a:r>
          <a:endParaRPr lang="ja-JP" altLang="ja-JP" sz="1100">
            <a:effectLst/>
          </a:endParaRPr>
        </a:p>
        <a:p>
          <a:r>
            <a:rPr kumimoji="1" lang="ja-JP" altLang="ja-JP" sz="1000">
              <a:solidFill>
                <a:schemeClr val="dk1"/>
              </a:solidFill>
              <a:effectLst/>
              <a:latin typeface="+mn-lt"/>
              <a:ea typeface="+mn-ea"/>
              <a:cs typeface="+mn-cs"/>
            </a:rPr>
            <a:t>○公営企業債の元利償還金に対する繰入金</a:t>
          </a:r>
          <a:endParaRPr lang="ja-JP" altLang="ja-JP" sz="1100">
            <a:effectLst/>
          </a:endParaRPr>
        </a:p>
        <a:p>
          <a:r>
            <a:rPr kumimoji="1" lang="ja-JP" altLang="ja-JP" sz="1000">
              <a:solidFill>
                <a:schemeClr val="dk1"/>
              </a:solidFill>
              <a:effectLst/>
              <a:latin typeface="+mn-lt"/>
              <a:ea typeface="+mn-ea"/>
              <a:cs typeface="+mn-cs"/>
            </a:rPr>
            <a:t>　近年は投資的経費の抑制に努めており、令和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年度は下水道事業や病院事業に係る準元利償還金が減少したことなどから減となった。</a:t>
          </a:r>
          <a:endParaRPr lang="ja-JP" altLang="ja-JP" sz="1100">
            <a:effectLst/>
          </a:endParaRPr>
        </a:p>
        <a:p>
          <a:r>
            <a:rPr kumimoji="1" lang="ja-JP" altLang="ja-JP" sz="1000">
              <a:solidFill>
                <a:schemeClr val="dk1"/>
              </a:solidFill>
              <a:effectLst/>
              <a:latin typeface="+mn-lt"/>
              <a:ea typeface="+mn-ea"/>
              <a:cs typeface="+mn-cs"/>
            </a:rPr>
            <a:t>○実質公債費比率の分子</a:t>
          </a:r>
          <a:endParaRPr lang="ja-JP" altLang="ja-JP" sz="1100">
            <a:effectLst/>
          </a:endParaRPr>
        </a:p>
        <a:p>
          <a:r>
            <a:rPr kumimoji="1" lang="ja-JP" altLang="ja-JP" sz="1000">
              <a:solidFill>
                <a:schemeClr val="dk1"/>
              </a:solidFill>
              <a:effectLst/>
              <a:latin typeface="+mn-lt"/>
              <a:ea typeface="+mn-ea"/>
              <a:cs typeface="+mn-cs"/>
            </a:rPr>
            <a:t>　公営企業債の元利償還金に対する繰入金は減少したが、元利償還金は増加したため、全体として増となった。</a:t>
          </a:r>
          <a:endParaRPr lang="ja-JP" altLang="ja-JP" sz="1100">
            <a:effectLst/>
          </a:endParaRPr>
        </a:p>
        <a:p>
          <a:r>
            <a:rPr kumimoji="1" lang="ja-JP" altLang="ja-JP" sz="1000">
              <a:solidFill>
                <a:schemeClr val="dk1"/>
              </a:solidFill>
              <a:effectLst/>
              <a:latin typeface="+mn-lt"/>
              <a:ea typeface="+mn-ea"/>
              <a:cs typeface="+mn-cs"/>
            </a:rPr>
            <a:t>○今後の対応</a:t>
          </a:r>
          <a:endParaRPr lang="ja-JP" altLang="ja-JP" sz="1100">
            <a:effectLst/>
          </a:endParaRPr>
        </a:p>
        <a:p>
          <a:r>
            <a:rPr kumimoji="1" lang="ja-JP" altLang="ja-JP" sz="1000">
              <a:solidFill>
                <a:schemeClr val="dk1"/>
              </a:solidFill>
              <a:effectLst/>
              <a:latin typeface="+mn-lt"/>
              <a:ea typeface="+mn-ea"/>
              <a:cs typeface="+mn-cs"/>
            </a:rPr>
            <a:t>　早期健全化基準未満ではあるが、今後も市債発行の抑制を図りながら、健全な財政運営に努める。</a:t>
          </a:r>
          <a:endParaRPr lang="ja-JP" altLang="ja-JP" sz="11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○一般会計等に係る地方債現在高</a:t>
          </a:r>
          <a:endParaRPr lang="ja-JP" altLang="ja-JP" sz="1200">
            <a:effectLst/>
          </a:endParaRPr>
        </a:p>
        <a:p>
          <a:r>
            <a:rPr kumimoji="1" lang="ja-JP" altLang="ja-JP" sz="1050">
              <a:solidFill>
                <a:schemeClr val="dk1"/>
              </a:solidFill>
              <a:effectLst/>
              <a:latin typeface="+mn-lt"/>
              <a:ea typeface="+mn-ea"/>
              <a:cs typeface="+mn-cs"/>
            </a:rPr>
            <a:t>　庁舎建替事業の元金償還の開始と臨時財政対策債の発行額の減少に伴い、一般会計全体の残高は減少した。　</a:t>
          </a:r>
          <a:endParaRPr lang="ja-JP" altLang="ja-JP" sz="1200">
            <a:effectLst/>
          </a:endParaRPr>
        </a:p>
        <a:p>
          <a:r>
            <a:rPr kumimoji="1" lang="ja-JP" altLang="ja-JP" sz="1050">
              <a:solidFill>
                <a:schemeClr val="dk1"/>
              </a:solidFill>
              <a:effectLst/>
              <a:latin typeface="+mn-lt"/>
              <a:ea typeface="+mn-ea"/>
              <a:cs typeface="+mn-cs"/>
            </a:rPr>
            <a:t>○公営企業債等繰入見込額</a:t>
          </a:r>
          <a:endParaRPr lang="ja-JP" altLang="ja-JP" sz="1200">
            <a:effectLst/>
          </a:endParaRPr>
        </a:p>
        <a:p>
          <a:r>
            <a:rPr kumimoji="1" lang="ja-JP" altLang="ja-JP" sz="1050">
              <a:solidFill>
                <a:schemeClr val="dk1"/>
              </a:solidFill>
              <a:effectLst/>
              <a:latin typeface="+mn-lt"/>
              <a:ea typeface="+mn-ea"/>
              <a:cs typeface="+mn-cs"/>
            </a:rPr>
            <a:t>　病院建替事業に係る公営企業債の発行により、元金残高が増加し、繰入見込額は増加となった。</a:t>
          </a:r>
          <a:endParaRPr lang="ja-JP" altLang="ja-JP" sz="1200">
            <a:effectLst/>
          </a:endParaRPr>
        </a:p>
        <a:p>
          <a:r>
            <a:rPr kumimoji="1" lang="ja-JP" altLang="ja-JP" sz="1050">
              <a:solidFill>
                <a:schemeClr val="dk1"/>
              </a:solidFill>
              <a:effectLst/>
              <a:latin typeface="+mn-lt"/>
              <a:ea typeface="+mn-ea"/>
              <a:cs typeface="+mn-cs"/>
            </a:rPr>
            <a:t>○将来負担比率の分子</a:t>
          </a:r>
          <a:endParaRPr lang="ja-JP" altLang="ja-JP" sz="1200">
            <a:effectLst/>
          </a:endParaRPr>
        </a:p>
        <a:p>
          <a:r>
            <a:rPr kumimoji="1" lang="ja-JP" altLang="ja-JP" sz="1050">
              <a:solidFill>
                <a:schemeClr val="dk1"/>
              </a:solidFill>
              <a:effectLst/>
              <a:latin typeface="+mn-lt"/>
              <a:ea typeface="+mn-ea"/>
              <a:cs typeface="+mn-cs"/>
            </a:rPr>
            <a:t>　充当可能特定歳入のうち</a:t>
          </a:r>
          <a:r>
            <a:rPr kumimoji="1" lang="ja-JP" altLang="en-US" sz="1050">
              <a:solidFill>
                <a:schemeClr val="dk1"/>
              </a:solidFill>
              <a:effectLst/>
              <a:latin typeface="+mn-lt"/>
              <a:ea typeface="+mn-ea"/>
              <a:cs typeface="+mn-cs"/>
            </a:rPr>
            <a:t>地</a:t>
          </a:r>
          <a:r>
            <a:rPr kumimoji="1" lang="ja-JP" altLang="ja-JP" sz="1050">
              <a:solidFill>
                <a:schemeClr val="dk1"/>
              </a:solidFill>
              <a:effectLst/>
              <a:latin typeface="+mn-lt"/>
              <a:ea typeface="+mn-ea"/>
              <a:cs typeface="+mn-cs"/>
            </a:rPr>
            <a:t>域総合整備資金貸付事業による借入分については、融資した企業から全額返済されることにより、前年度比の増減要因にはならないが、都市計画税の充当率が増加したことにより、増加となった。また、基準財政需要額算入見込額は、病院建替により保健衛生費が大幅に増加した。以上より、将来負担比率の分子は減となった。</a:t>
          </a:r>
          <a:endParaRPr lang="ja-JP" altLang="ja-JP" sz="1200">
            <a:effectLst/>
          </a:endParaRPr>
        </a:p>
        <a:p>
          <a:r>
            <a:rPr kumimoji="1" lang="ja-JP" altLang="ja-JP" sz="1050">
              <a:solidFill>
                <a:schemeClr val="dk1"/>
              </a:solidFill>
              <a:effectLst/>
              <a:latin typeface="+mn-lt"/>
              <a:ea typeface="+mn-ea"/>
              <a:cs typeface="+mn-cs"/>
            </a:rPr>
            <a:t>○今後の対応</a:t>
          </a:r>
          <a:endParaRPr lang="ja-JP" altLang="ja-JP" sz="1200">
            <a:effectLst/>
          </a:endParaRPr>
        </a:p>
        <a:p>
          <a:r>
            <a:rPr kumimoji="1" lang="ja-JP" altLang="ja-JP" sz="1050">
              <a:solidFill>
                <a:schemeClr val="dk1"/>
              </a:solidFill>
              <a:effectLst/>
              <a:latin typeface="+mn-lt"/>
              <a:ea typeface="+mn-ea"/>
              <a:cs typeface="+mn-cs"/>
            </a:rPr>
            <a:t>　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までを計画期間としていた財政健全化計画に掲げた施策については継続して取り組むことを基本とし、今後、中長期的な健全財政の維持に向けて事業の廃止や見直しを行い、歳出の抑制を図る。また、歳入確保に向けた取組を推進す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山形県米沢市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年度は、財政調整基金は約</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億円減少した。その他特定目的基金においては、ふるさと応援基金はその原資であるふるさと応援寄附金による収入が前年を上回ったことから、約</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億円増加した。市庁舎整備基金は庁舎建替事業に充当したため、約</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億円減少した。これらの結果、令和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年度末の全ての積立基金の残高合計は、約</a:t>
          </a:r>
          <a:r>
            <a:rPr kumimoji="1" lang="en-US" altLang="ja-JP" sz="1400">
              <a:solidFill>
                <a:schemeClr val="dk1"/>
              </a:solidFill>
              <a:effectLst/>
              <a:latin typeface="+mn-lt"/>
              <a:ea typeface="+mn-ea"/>
              <a:cs typeface="+mn-cs"/>
            </a:rPr>
            <a:t>67.3</a:t>
          </a:r>
          <a:r>
            <a:rPr kumimoji="1" lang="ja-JP" altLang="ja-JP" sz="1400">
              <a:solidFill>
                <a:schemeClr val="dk1"/>
              </a:solidFill>
              <a:effectLst/>
              <a:latin typeface="+mn-lt"/>
              <a:ea typeface="+mn-ea"/>
              <a:cs typeface="+mn-cs"/>
            </a:rPr>
            <a:t>億円となり、前年度末から約</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億円の減となった。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これまでは、庁舎建替事業や市立病院建設事業などの大規模事業に対応するため、各種基金に計画的な積立を行ってきた。庁舎建替事業については完了したため、市庁舎整備基金は令和</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度で廃止予定となっている。今後も、南成中学校建設事業などの大規模事業が予定されているため、公共施設等整備基金等に計画的に積立を行い、その積立額を取り崩すことで財源を確保し、後年度負担の平準化を図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公共施設等整備基金：公共施設等の整備</a:t>
          </a:r>
          <a:endParaRPr lang="ja-JP" altLang="ja-JP" sz="1800">
            <a:effectLst/>
          </a:endParaRPr>
        </a:p>
        <a:p>
          <a:r>
            <a:rPr kumimoji="1" lang="ja-JP" altLang="ja-JP" sz="1400">
              <a:solidFill>
                <a:schemeClr val="dk1"/>
              </a:solidFill>
              <a:effectLst/>
              <a:latin typeface="+mn-lt"/>
              <a:ea typeface="+mn-ea"/>
              <a:cs typeface="+mn-cs"/>
            </a:rPr>
            <a:t>　ふるさと応援基金：ふるさと応援寄附金を原資として、活力ある産業のまちづくりや教育と文化のまちづくり、子育てと健康長寿を支えるまちづくりなどの、市長があらかじめ明示し、寄附者が選択した施策や事業の資金に充てる</a:t>
          </a:r>
          <a:endParaRPr lang="ja-JP" altLang="ja-JP" sz="1800">
            <a:effectLst/>
          </a:endParaRPr>
        </a:p>
        <a:p>
          <a:r>
            <a:rPr kumimoji="1" lang="ja-JP" altLang="ja-JP" sz="1400">
              <a:solidFill>
                <a:schemeClr val="dk1"/>
              </a:solidFill>
              <a:effectLst/>
              <a:latin typeface="+mn-lt"/>
              <a:ea typeface="+mn-ea"/>
              <a:cs typeface="+mn-cs"/>
            </a:rPr>
            <a:t>　新型コロナウイルス感染症対応利子補給等基金：新型コロナウイルス感染症により経営に支障を来している企業等への融資に対する利子補給事業及び信用保証料補給事業の資金に充てる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公共施設等整備基金については、市立病院建替事業などへ充当するため取崩しを行ったものの、</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円積立てを行い、年度末基金残高は</a:t>
          </a:r>
          <a:r>
            <a:rPr kumimoji="1" lang="en-US" altLang="ja-JP" sz="1400">
              <a:solidFill>
                <a:schemeClr val="dk1"/>
              </a:solidFill>
              <a:effectLst/>
              <a:latin typeface="+mn-lt"/>
              <a:ea typeface="+mn-ea"/>
              <a:cs typeface="+mn-cs"/>
            </a:rPr>
            <a:t>22.9</a:t>
          </a:r>
          <a:r>
            <a:rPr kumimoji="1" lang="ja-JP" altLang="ja-JP" sz="1400">
              <a:solidFill>
                <a:schemeClr val="dk1"/>
              </a:solidFill>
              <a:effectLst/>
              <a:latin typeface="+mn-lt"/>
              <a:ea typeface="+mn-ea"/>
              <a:cs typeface="+mn-cs"/>
            </a:rPr>
            <a:t>億円と前年度末より</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億円増加した。</a:t>
          </a:r>
          <a:endParaRPr lang="ja-JP" altLang="ja-JP" sz="1800">
            <a:effectLst/>
          </a:endParaRPr>
        </a:p>
        <a:p>
          <a:r>
            <a:rPr kumimoji="1" lang="ja-JP" altLang="ja-JP" sz="1400">
              <a:solidFill>
                <a:schemeClr val="dk1"/>
              </a:solidFill>
              <a:effectLst/>
              <a:latin typeface="+mn-lt"/>
              <a:ea typeface="+mn-ea"/>
              <a:cs typeface="+mn-cs"/>
            </a:rPr>
            <a:t>　ふるさと応援基金は、ふるさと応援寄附金から返礼品に係る経費等を差し引いた額を積立て、翌年度以降の事業に活用していくものであり、令和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年度には約</a:t>
          </a:r>
          <a:r>
            <a:rPr kumimoji="1" lang="en-US" altLang="ja-JP" sz="1400">
              <a:solidFill>
                <a:schemeClr val="dk1"/>
              </a:solidFill>
              <a:effectLst/>
              <a:latin typeface="+mn-lt"/>
              <a:ea typeface="+mn-ea"/>
              <a:cs typeface="+mn-cs"/>
            </a:rPr>
            <a:t>9.6</a:t>
          </a:r>
          <a:r>
            <a:rPr kumimoji="1" lang="ja-JP" altLang="ja-JP" sz="1400">
              <a:solidFill>
                <a:schemeClr val="dk1"/>
              </a:solidFill>
              <a:effectLst/>
              <a:latin typeface="+mn-lt"/>
              <a:ea typeface="+mn-ea"/>
              <a:cs typeface="+mn-cs"/>
            </a:rPr>
            <a:t>億円を積立て、各種事業に充当するため</a:t>
          </a:r>
          <a:r>
            <a:rPr kumimoji="1" lang="en-US" altLang="ja-JP" sz="1400">
              <a:solidFill>
                <a:schemeClr val="dk1"/>
              </a:solidFill>
              <a:effectLst/>
              <a:latin typeface="+mn-lt"/>
              <a:ea typeface="+mn-ea"/>
              <a:cs typeface="+mn-cs"/>
            </a:rPr>
            <a:t>9.0</a:t>
          </a:r>
          <a:r>
            <a:rPr kumimoji="1" lang="ja-JP" altLang="ja-JP" sz="1400">
              <a:solidFill>
                <a:schemeClr val="dk1"/>
              </a:solidFill>
              <a:effectLst/>
              <a:latin typeface="+mn-lt"/>
              <a:ea typeface="+mn-ea"/>
              <a:cs typeface="+mn-cs"/>
            </a:rPr>
            <a:t>億円を取り崩すことによって、年度末基金残高は約</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億円増加した。</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新型コロナウイルス感染症対応利子補給等基金は、利子補給金等に充当するために約</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億円の取り崩しを行った。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今後も南成中学校建設事業などの大規模事業に対応するため、計画的な積立を行い、後年度負担の平準化を図っていく。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年度は、積立て約</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億円、取崩し</a:t>
          </a:r>
          <a:r>
            <a:rPr kumimoji="1" lang="en-US" altLang="ja-JP" sz="1400">
              <a:solidFill>
                <a:schemeClr val="dk1"/>
              </a:solidFill>
              <a:effectLst/>
              <a:latin typeface="+mn-lt"/>
              <a:ea typeface="+mn-ea"/>
              <a:cs typeface="+mn-cs"/>
            </a:rPr>
            <a:t>7.5</a:t>
          </a:r>
          <a:r>
            <a:rPr kumimoji="1" lang="ja-JP" altLang="ja-JP" sz="1400">
              <a:solidFill>
                <a:schemeClr val="dk1"/>
              </a:solidFill>
              <a:effectLst/>
              <a:latin typeface="+mn-lt"/>
              <a:ea typeface="+mn-ea"/>
              <a:cs typeface="+mn-cs"/>
            </a:rPr>
            <a:t>億円となったため、年度末の基金残高は約</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億円となり前年度末から</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億円の減となった。</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今後も南成中学校建設事業などの大規模事業が予定されているため、計画的な積立を行っていく。財政調整基金は、標準財政規模の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％程度（</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億円程度）を目安として確保していく。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年度は、積立て約</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百万円、取崩し</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百万円となったため、年度末の基金残高は約</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億円となり前年度末から</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百万円の減となった。</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道の駅米沢の整備に際して発行した住民参加型市場公募地方債は、令和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年度に一括償還を行ったため、今後は同報系防災行政無線の整備に係る借入額の返済に向けた積立てを行う予定である。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200BFB7-47DC-431A-A580-3F9F78F8A71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13B49BC-B0F5-4827-B22D-07DC0B0C5BF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41AF1E1-47B2-423B-80E0-C5CEACDB3F7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876F885-CB42-456C-A9CE-BFC593FF451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FCFFEA3-8C23-43C0-9512-A73ACE8A682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051E808-85BB-4858-AC55-1A368F638CE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2AC1509-50C5-42EC-9134-3FA022F6D80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1EC2E55-675F-47EC-AAF0-C33E0DF5F11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D30DC12-21D1-45F4-8E57-65F11145864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145EA4D-C59E-4020-9C38-78A283BF999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77,232
76,346
548.51
44,780,263
42,950,196
1,460,216
20,305,619
38,531,443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626A20A-B9C2-4892-95D8-ABC907132BB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59A0B69-F208-4164-8582-1B161CE657B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9EAD3D-23BD-473D-9817-662FA0DD13B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644CA59-52C4-47DE-90A1-FA7F98045FD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F0BC103-8EEB-49D8-BD79-47B0B5FBC13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A73869A-C360-4FB3-89EC-9C55C9389A5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EF5979B-D282-4275-85C1-92F7D97B536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EBD3915-421B-4166-B18F-5D984FC631D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B0D2888-22FE-453F-A083-88381DDEC38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A2350D5-75D8-45A1-9A7A-8F69C32B925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EB64F55-35C4-4B15-8B4E-F07BE3217B1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0744CA9-5BF7-4BC8-9CE5-9B3F2DC16FC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CB28CE2-FE04-4E7B-8D53-90C6D702361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BAEDC52-A3C3-40EC-9AB9-42694A8937B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1054AA5-E48F-4A85-A8FE-AAF3505EDC0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65A2880-420E-4116-82DB-CAEBF6989C0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47FBE88-0FC3-4FE8-928E-68DF8B47574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43A38B5-5647-4C6F-BB84-5A94DBBE707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BE0DD30-F693-4723-8270-809C249207A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ED421F8-3EAA-4BB3-9DF3-884C439FD9C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2328716-5F3A-4653-85B8-E661C4B49B9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C3A0C71-8F87-4A77-8F2E-56F87A4196F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CB48D24-CC9B-4FC4-B90A-4CF3211F512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798BDE4-1CEE-4918-BD47-6C86A9F51EB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372EEE7-D0F9-403B-8E60-624E97D5CA3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0E78FF8-7352-4DB1-81DB-667266352AD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2E878CE-A46F-453B-A796-97C74F972DF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3B38B40-DDA8-4D37-94EF-3104CAF567F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076F1A9-DDE5-4DF9-9AFE-3726E5F79AD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A8859A3-4632-44A6-8F3D-FF8C20FF5CC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49CEBFF-7611-465F-857B-F8AB82049F9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1D1B443-CA53-4E7B-B414-A9C43A2A67F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BE5041E-EB3B-439D-ABF2-8FEC78F6648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FB6B100-CD0A-4DD1-BFC0-6D8E77D7F93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EC694FE-E202-4BC4-B43A-DDC6413A18E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859CFDD-5459-414A-80EB-0A5393A6225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6A4C363-51CF-4EAB-B828-F3E0A290635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本市の財政力指数は、全国平均、県平均を上回ってはいるものの、類似団体内平均を下回る状況が続いている。令和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を計画期間としていた財政健全化計画に掲げた施策については継続して取り組むことを基本とし、今後、中長期的な健全財政の維持に向け、事業の廃止や見直しを行い歳出の抑制を図る。また、歳入の確保に向けた取組を推進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0A821B-E615-4A46-B427-AD22039DF58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E2EED7F-F9F0-4E49-B757-540A8D0AF24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76437AF-ED12-4AF6-AD4B-E29EB709881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FFC3AAD-336C-4D24-BC4F-1AB7497ECD4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4485707-1908-4832-BD49-C46F48C90CF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2D8C1D8-235D-4F05-8AB6-936F932CAF2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7C16DDC-8BA0-4548-9CE1-40072CFFBD3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128ACB6-10F7-4FCE-BFEA-EB6C6B8F478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66CB811-0741-4E73-93D9-4734C3D8F16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4CE298BC-43E0-472A-8B01-81877E7689D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F1D03A1-7D4A-4A15-A11C-F030BC63E62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D8AE4D6-B474-42C6-B481-A865A11E838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D39A80F-1933-405B-83D0-91485343D1D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3F96E7F5-20D2-4BF7-AD77-485A0175D59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D4FEE94-B828-41B5-82D4-0B67F52E5C8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E966199B-A8D6-428C-8A95-D4CADBCBEF69}"/>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9560FDD2-50AA-44FA-8F7C-ADDF2D548BC7}"/>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25FEBF6E-A69A-4AE1-A4B3-D5118E124886}"/>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D0CD7C90-73BA-4FCC-99D3-25EFD3F51844}"/>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C33417B0-1956-47CB-8A5F-F361810755E5}"/>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AF5AC7EF-4D35-442E-8724-23144E8B01FB}"/>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7A764AB7-39A4-4B5F-9C81-07F87A23F5BF}"/>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29D122ED-F1C0-48B5-A613-ED81B60D0DBD}"/>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645000B2-64D5-467B-BA54-35C477B86346}"/>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60805DA-E3BE-4698-A679-276EE60FD806}"/>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3C866922-BFA5-4BCE-8CD4-D765F17A9EC8}"/>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87BC3AC5-27F3-4627-9146-86B2785097F4}"/>
            </a:ext>
          </a:extLst>
        </xdr:cNvPr>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7364FB9E-9FE1-4033-9143-865ACFC22744}"/>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6C89C239-C11B-40F0-9FCA-D200BB7D846E}"/>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892A4AD2-2881-4258-865E-3A77AB9ADD4C}"/>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FAF8B282-746E-4E44-A6E0-9E804B154856}"/>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4D2D4F1E-0D66-4988-88BA-FF50C8621E18}"/>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825F166E-3A6F-4E9E-ADD2-1CD518F2BFAF}"/>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DFFE56B0-FA2F-4BD5-ADD5-5D785F91410B}"/>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ADA50B1-ECEF-44A6-B15E-9862B9B68E3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5107502-217D-48C6-AF6A-4448F9F65C4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E017D8B-C9B0-4B85-9AEE-8361E8F5CC6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DB61595-7FFD-46EF-80CF-74BA923FF26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65292E9-CEAC-4D3E-B897-D766BBC297B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631A98EE-15B6-4909-92B7-3DF2A1345787}"/>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C440E6BB-295B-48FB-84F1-F37144729C3E}"/>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5BFCD410-A634-435E-99C7-0EF2C503C6F2}"/>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BBE2914C-D335-43E2-B8D4-3BC5A3D63633}"/>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a:extLst>
            <a:ext uri="{FF2B5EF4-FFF2-40B4-BE49-F238E27FC236}">
              <a16:creationId xmlns:a16="http://schemas.microsoft.com/office/drawing/2014/main" id="{3287C25A-3CE1-46F2-A409-941779178163}"/>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a:extLst>
            <a:ext uri="{FF2B5EF4-FFF2-40B4-BE49-F238E27FC236}">
              <a16:creationId xmlns:a16="http://schemas.microsoft.com/office/drawing/2014/main" id="{DF46BE15-0B1E-4FCF-968B-F40AC907F1F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F2967085-FC7A-4D6E-B62E-65E5BC94E58C}"/>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9393DA0F-A773-4A25-8758-B13B8593792C}"/>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3C7C0342-B8F3-49AD-B921-89719A0612B9}"/>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EF0F4EE9-3E79-4227-8080-149AE8994483}"/>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6BD8F7B-BFCB-4074-9A85-E9B30D936E8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AA1A363-70CC-4384-B968-AB6D3681A4F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CAF389D-9531-4C56-8B6B-B8A4220DAE3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9EAE2C1-C07A-47FF-B3AC-195999E11B2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5EE8F2A-6388-4E31-9859-ED088E925D9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4AC47E7-1B94-430E-B40B-9A731224CB5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1C186480-5741-4E57-AFCE-8053D1FDA2A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630BEAA-48A9-44FF-A24A-54E1EB220A2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6D0F2A7-3259-4B26-AB3A-5EE021AA42D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317EEF-AD0D-4808-81E7-980F46314B1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8E9882A-8C10-4B83-A249-6C59B766AA6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D14F912-2A39-4BD7-8B03-51E85083C4B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8084CB3A-AB28-4C93-936C-7A56C58473B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年度は経常一般財源収入の大幅増により、</a:t>
          </a:r>
          <a:r>
            <a:rPr kumimoji="1" lang="en-US" altLang="ja-JP" sz="900">
              <a:solidFill>
                <a:schemeClr val="dk1"/>
              </a:solidFill>
              <a:effectLst/>
              <a:latin typeface="+mn-lt"/>
              <a:ea typeface="+mn-ea"/>
              <a:cs typeface="+mn-cs"/>
            </a:rPr>
            <a:t>87.1</a:t>
          </a:r>
          <a:r>
            <a:rPr kumimoji="1" lang="ja-JP" altLang="ja-JP" sz="900">
              <a:solidFill>
                <a:schemeClr val="dk1"/>
              </a:solidFill>
              <a:effectLst/>
              <a:latin typeface="+mn-lt"/>
              <a:ea typeface="+mn-ea"/>
              <a:cs typeface="+mn-cs"/>
            </a:rPr>
            <a:t>％となり類似団体内平均を</a:t>
          </a:r>
          <a:r>
            <a:rPr kumimoji="1" lang="en-US" altLang="ja-JP" sz="900">
              <a:solidFill>
                <a:schemeClr val="dk1"/>
              </a:solidFill>
              <a:effectLst/>
              <a:latin typeface="+mn-lt"/>
              <a:ea typeface="+mn-ea"/>
              <a:cs typeface="+mn-cs"/>
            </a:rPr>
            <a:t>0.2</a:t>
          </a:r>
          <a:r>
            <a:rPr kumimoji="1" lang="ja-JP" altLang="ja-JP" sz="900">
              <a:solidFill>
                <a:schemeClr val="dk1"/>
              </a:solidFill>
              <a:effectLst/>
              <a:latin typeface="+mn-lt"/>
              <a:ea typeface="+mn-ea"/>
              <a:cs typeface="+mn-cs"/>
            </a:rPr>
            <a:t>ポイント下回っていたが、令和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年度は</a:t>
          </a:r>
          <a:r>
            <a:rPr kumimoji="1" lang="en-US" altLang="ja-JP" sz="900">
              <a:solidFill>
                <a:schemeClr val="dk1"/>
              </a:solidFill>
              <a:effectLst/>
              <a:latin typeface="+mn-lt"/>
              <a:ea typeface="+mn-ea"/>
              <a:cs typeface="+mn-cs"/>
            </a:rPr>
            <a:t>94.0</a:t>
          </a:r>
          <a:r>
            <a:rPr kumimoji="1" lang="ja-JP" altLang="ja-JP" sz="900">
              <a:solidFill>
                <a:schemeClr val="dk1"/>
              </a:solidFill>
              <a:effectLst/>
              <a:latin typeface="+mn-lt"/>
              <a:ea typeface="+mn-ea"/>
              <a:cs typeface="+mn-cs"/>
            </a:rPr>
            <a:t>％まで上昇し、類似団体内平均を</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ポイント上回っている。</a:t>
          </a:r>
          <a:endParaRPr lang="ja-JP" altLang="ja-JP" sz="900">
            <a:effectLst/>
          </a:endParaRPr>
        </a:p>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年度の経常一般財源収入は、市税は大幅な増加となったものの、地方特例交付金のうち新型コロナウイルス感染症対策地方税減収補填特別交付金や普通交付税が大幅に減少し、全体として前年度比▲</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歳出充当一般財源では、庁舎建替事業などの元金償還が増加したことなどから、公債費充当一般財源が増加したことに加え、義務的経費である人件費、扶助費、公債費の経常収支比率が</a:t>
          </a:r>
          <a:r>
            <a:rPr kumimoji="1" lang="en-US" altLang="ja-JP" sz="900">
              <a:solidFill>
                <a:schemeClr val="dk1"/>
              </a:solidFill>
              <a:effectLst/>
              <a:latin typeface="+mn-lt"/>
              <a:ea typeface="+mn-ea"/>
              <a:cs typeface="+mn-cs"/>
            </a:rPr>
            <a:t>48.1</a:t>
          </a:r>
          <a:r>
            <a:rPr kumimoji="1" lang="ja-JP" altLang="ja-JP" sz="900">
              <a:solidFill>
                <a:schemeClr val="dk1"/>
              </a:solidFill>
              <a:effectLst/>
              <a:latin typeface="+mn-lt"/>
              <a:ea typeface="+mn-ea"/>
              <a:cs typeface="+mn-cs"/>
            </a:rPr>
            <a:t>％と半分近くを占めている。資本費平準化債の発行により、下水道事業会計への負担金を抑制しているものの、公営企業会計への繰出金（負担金）が高い割合を占めている状況である。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68D41A4-7B49-4F68-BE07-6DA42F76849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A597F29-EBA5-43E4-8A54-7275DAA381C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C178FA7-7584-4250-B05E-5ACCCD38CEF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5C035B6C-3DDA-4841-A312-9FAD4BF003D3}"/>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ED16EBFE-F925-435A-9A8C-6065F1456C9E}"/>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82748395-0BB7-438D-ACCD-4C6B72E1FD1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F17063D7-2FE5-415F-B92F-F0851CEB31D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9A27FD4A-F9DA-41EF-9891-E20E7DCAF83C}"/>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96C77D51-0844-416B-A7D2-E7AA8F5E1209}"/>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57A20FCD-1D77-4684-BA26-5D6FA9BA100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C3E53255-0C87-48B4-9DDB-E8C3609622D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ECE3C491-B69E-4F5E-935A-BDA8A926499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D82517C0-7563-434B-A2F0-1203B58798AD}"/>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7D52F44D-69EA-4FBA-B3A6-7FBA084FCB7F}"/>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B2932943-A173-48F1-B8CA-9B7A54BD601D}"/>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12B4B658-F5E0-4E65-A028-B82A08EC99B9}"/>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78721C81-198E-43A3-8730-E956719AB035}"/>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161607</xdr:rowOff>
    </xdr:from>
    <xdr:to>
      <xdr:col>23</xdr:col>
      <xdr:colOff>133350</xdr:colOff>
      <xdr:row>64</xdr:row>
      <xdr:rowOff>63500</xdr:rowOff>
    </xdr:to>
    <xdr:cxnSp macro="">
      <xdr:nvCxnSpPr>
        <xdr:cNvPr id="128" name="直線コネクタ 127">
          <a:extLst>
            <a:ext uri="{FF2B5EF4-FFF2-40B4-BE49-F238E27FC236}">
              <a16:creationId xmlns:a16="http://schemas.microsoft.com/office/drawing/2014/main" id="{ECF996C6-8067-402C-8326-BE4CB99EEE27}"/>
            </a:ext>
          </a:extLst>
        </xdr:cNvPr>
        <xdr:cNvCxnSpPr/>
      </xdr:nvCxnSpPr>
      <xdr:spPr>
        <a:xfrm>
          <a:off x="4114800" y="10620057"/>
          <a:ext cx="8382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89A9CEE1-B4D2-400C-91B8-A617BDDB647E}"/>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A772B677-2A8C-407C-8747-2B5C214068FE}"/>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63</xdr:row>
      <xdr:rowOff>144463</xdr:rowOff>
    </xdr:to>
    <xdr:cxnSp macro="">
      <xdr:nvCxnSpPr>
        <xdr:cNvPr id="131" name="直線コネクタ 130">
          <a:extLst>
            <a:ext uri="{FF2B5EF4-FFF2-40B4-BE49-F238E27FC236}">
              <a16:creationId xmlns:a16="http://schemas.microsoft.com/office/drawing/2014/main" id="{4B5FC76E-4361-4286-8F31-D4FE1FC203A8}"/>
            </a:ext>
          </a:extLst>
        </xdr:cNvPr>
        <xdr:cNvCxnSpPr/>
      </xdr:nvCxnSpPr>
      <xdr:spPr>
        <a:xfrm flipV="1">
          <a:off x="3225800" y="10620057"/>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437C8682-2C1C-4665-BEB8-31B5420FC571}"/>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3CD48630-CEE1-4CB6-8742-8DE2B0FF8938}"/>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3175</xdr:rowOff>
    </xdr:to>
    <xdr:cxnSp macro="">
      <xdr:nvCxnSpPr>
        <xdr:cNvPr id="134" name="直線コネクタ 133">
          <a:extLst>
            <a:ext uri="{FF2B5EF4-FFF2-40B4-BE49-F238E27FC236}">
              <a16:creationId xmlns:a16="http://schemas.microsoft.com/office/drawing/2014/main" id="{D746AAAA-E405-49BD-9F06-A5790EB0C4E3}"/>
            </a:ext>
          </a:extLst>
        </xdr:cNvPr>
        <xdr:cNvCxnSpPr/>
      </xdr:nvCxnSpPr>
      <xdr:spPr>
        <a:xfrm flipV="1">
          <a:off x="2336800" y="109458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E80E9812-FECB-48CF-BBED-F16890985762}"/>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7A625A9D-CA40-428D-ACF0-45332D61A121}"/>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75565</xdr:rowOff>
    </xdr:to>
    <xdr:cxnSp macro="">
      <xdr:nvCxnSpPr>
        <xdr:cNvPr id="137" name="直線コネクタ 136">
          <a:extLst>
            <a:ext uri="{FF2B5EF4-FFF2-40B4-BE49-F238E27FC236}">
              <a16:creationId xmlns:a16="http://schemas.microsoft.com/office/drawing/2014/main" id="{4B5BC42F-A390-4F01-8DEA-66752A9F1A32}"/>
            </a:ext>
          </a:extLst>
        </xdr:cNvPr>
        <xdr:cNvCxnSpPr/>
      </xdr:nvCxnSpPr>
      <xdr:spPr>
        <a:xfrm flipV="1">
          <a:off x="1447800" y="109759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4B766F21-497A-4A47-A88A-198B31865998}"/>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BE0EB61F-AA73-4F4E-9DCF-A8690822C1A9}"/>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ECE4D85A-4E20-4360-B55D-6C5E7CE6ADDD}"/>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DE442CC9-85B1-40C6-8DFF-A1CF4CD13857}"/>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55ACE7D7-8CD1-4F9A-9CD4-85AD527871E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811E33E-7C83-4533-8626-957073B2B8D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D4BCF57-C01B-41A4-89CB-5DC9E780692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A94B01C-A92C-43FF-AC0F-C45454C3C15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16BB2E5-3F2A-4154-96A0-1C915B78214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a:extLst>
            <a:ext uri="{FF2B5EF4-FFF2-40B4-BE49-F238E27FC236}">
              <a16:creationId xmlns:a16="http://schemas.microsoft.com/office/drawing/2014/main" id="{8EC9888F-4015-45CD-B314-9678538F0B4A}"/>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a:extLst>
            <a:ext uri="{FF2B5EF4-FFF2-40B4-BE49-F238E27FC236}">
              <a16:creationId xmlns:a16="http://schemas.microsoft.com/office/drawing/2014/main" id="{3AD83F1A-D25A-46AF-ACEF-7C445CF394F3}"/>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110807</xdr:rowOff>
    </xdr:from>
    <xdr:to>
      <xdr:col>19</xdr:col>
      <xdr:colOff>184150</xdr:colOff>
      <xdr:row>62</xdr:row>
      <xdr:rowOff>40957</xdr:rowOff>
    </xdr:to>
    <xdr:sp macro="" textlink="">
      <xdr:nvSpPr>
        <xdr:cNvPr id="149" name="楕円 148">
          <a:extLst>
            <a:ext uri="{FF2B5EF4-FFF2-40B4-BE49-F238E27FC236}">
              <a16:creationId xmlns:a16="http://schemas.microsoft.com/office/drawing/2014/main" id="{70337A85-B444-474B-A599-87499EA7F287}"/>
            </a:ext>
          </a:extLst>
        </xdr:cNvPr>
        <xdr:cNvSpPr/>
      </xdr:nvSpPr>
      <xdr:spPr>
        <a:xfrm>
          <a:off x="4064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51134</xdr:rowOff>
    </xdr:from>
    <xdr:ext cx="736600" cy="259045"/>
    <xdr:sp macro="" textlink="">
      <xdr:nvSpPr>
        <xdr:cNvPr id="150" name="テキスト ボックス 149">
          <a:extLst>
            <a:ext uri="{FF2B5EF4-FFF2-40B4-BE49-F238E27FC236}">
              <a16:creationId xmlns:a16="http://schemas.microsoft.com/office/drawing/2014/main" id="{EDD3ADED-64D2-435C-8137-0039C1047BD6}"/>
            </a:ext>
          </a:extLst>
        </xdr:cNvPr>
        <xdr:cNvSpPr txBox="1"/>
      </xdr:nvSpPr>
      <xdr:spPr>
        <a:xfrm>
          <a:off x="3733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1" name="楕円 150">
          <a:extLst>
            <a:ext uri="{FF2B5EF4-FFF2-40B4-BE49-F238E27FC236}">
              <a16:creationId xmlns:a16="http://schemas.microsoft.com/office/drawing/2014/main" id="{B6B47B9A-6EBA-46EA-B85F-2331D2FB76D5}"/>
            </a:ext>
          </a:extLst>
        </xdr:cNvPr>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2" name="テキスト ボックス 151">
          <a:extLst>
            <a:ext uri="{FF2B5EF4-FFF2-40B4-BE49-F238E27FC236}">
              <a16:creationId xmlns:a16="http://schemas.microsoft.com/office/drawing/2014/main" id="{C7E752DF-20EC-4ECC-8EF6-DEC391D6F4D5}"/>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a:extLst>
            <a:ext uri="{FF2B5EF4-FFF2-40B4-BE49-F238E27FC236}">
              <a16:creationId xmlns:a16="http://schemas.microsoft.com/office/drawing/2014/main" id="{92A76C3A-2CBF-4E20-BF9B-B273560AB68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a:extLst>
            <a:ext uri="{FF2B5EF4-FFF2-40B4-BE49-F238E27FC236}">
              <a16:creationId xmlns:a16="http://schemas.microsoft.com/office/drawing/2014/main" id="{AA2EF643-558A-4055-99C0-0ED1AB62F83A}"/>
            </a:ext>
          </a:extLst>
        </xdr:cNvPr>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5" name="楕円 154">
          <a:extLst>
            <a:ext uri="{FF2B5EF4-FFF2-40B4-BE49-F238E27FC236}">
              <a16:creationId xmlns:a16="http://schemas.microsoft.com/office/drawing/2014/main" id="{050912A4-A6E1-448C-8FC5-86484B37F965}"/>
            </a:ext>
          </a:extLst>
        </xdr:cNvPr>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6" name="テキスト ボックス 155">
          <a:extLst>
            <a:ext uri="{FF2B5EF4-FFF2-40B4-BE49-F238E27FC236}">
              <a16:creationId xmlns:a16="http://schemas.microsoft.com/office/drawing/2014/main" id="{EEB797CF-4B66-4700-96AA-736899EE095E}"/>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CC97E4D8-8966-42B6-A594-42AD3A53EC4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FA363CF8-76D2-4741-94A5-1231EBF3B34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9C5D0F49-739C-43BC-9E0A-504EAB780F4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E649EE42-BD6F-436F-9CDD-43D19B7607F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9A9272E9-091D-4352-A693-DA8D0B39DC9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A05ADE3B-E6F7-4E56-B084-CCF738AFCAB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34B5F7D6-C635-4DA8-A6DA-7B6AA780ED9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83660A28-8F09-4ADC-8BBE-D289545937F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2E7943A9-66DD-4AE6-81CF-DF30E96F323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1FFB165C-EEB7-449C-9085-345E8FCA270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FC89504B-43A9-4EF7-A601-20D5F5F04ED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2D2B58F-5DB9-4D10-8D13-36963B8C14D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42240AD4-0F70-47D1-8D71-0F371A8339C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人件費は、退職手当が減少したものの、給与改定の影響により全体で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　物件費は、情報管理事業費（ﾈｯﾄﾜｰｸｼｽﾃﾑ機器等の更新）や観光客誘致事業費等の増により、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％の増となった。また、維持補修費については、本市では除排雪経費による影響が大きく、降雪量により変動するが、適正な水準の維持に努めていく必要がある。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58CAA47A-A23C-4252-8C93-35EA087CF2B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98C54DE-5BF0-4756-9681-88E873C8E9F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E7FFC0B9-A472-481A-ABBB-B5B5F1F6F06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31823811-A478-47E1-82F3-95358AE08EC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37F32EE6-3820-41D1-A2DF-9A4DA793335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12F5C554-E58C-40A9-B459-EE0A7A72D3BD}"/>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BF26C9E9-A44D-4133-BE6D-03304EC6E18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7F25B843-6AD5-42AE-8450-C9E2E73938B2}"/>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C1C53D5-FEE7-4FE9-878A-FC0F2CC7827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D2904739-A63D-4075-87EF-7DB6B734BAA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14F85879-CAFC-4710-A354-CAA402DC45A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B83B7831-0E27-4454-8564-03D6E0705F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E206557E-2D76-413A-9749-A68D33476A1D}"/>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DF8FF230-A899-4415-8F48-ABAEF757C40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BE7F7CFF-9527-4830-BF0A-FE4ED2DABF6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4F1D4167-09E6-4774-BFA3-28A1797BE0B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EC15D125-26FD-4D17-AB3D-0E8FE7833622}"/>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6C4FFB62-BF6D-48C7-82D9-DF1EAB2998C8}"/>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F6DAB532-4F6F-4836-97D6-96CBB14858E7}"/>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4283CA2-7F55-4DB8-8BAC-61375E2A619F}"/>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2068121D-3514-46F4-BA56-0F216ED0039A}"/>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9249</xdr:rowOff>
    </xdr:from>
    <xdr:to>
      <xdr:col>23</xdr:col>
      <xdr:colOff>133350</xdr:colOff>
      <xdr:row>83</xdr:row>
      <xdr:rowOff>32744</xdr:rowOff>
    </xdr:to>
    <xdr:cxnSp macro="">
      <xdr:nvCxnSpPr>
        <xdr:cNvPr id="191" name="直線コネクタ 190">
          <a:extLst>
            <a:ext uri="{FF2B5EF4-FFF2-40B4-BE49-F238E27FC236}">
              <a16:creationId xmlns:a16="http://schemas.microsoft.com/office/drawing/2014/main" id="{33813207-F276-4EBD-AEAD-2B800999A0B9}"/>
            </a:ext>
          </a:extLst>
        </xdr:cNvPr>
        <xdr:cNvCxnSpPr/>
      </xdr:nvCxnSpPr>
      <xdr:spPr>
        <a:xfrm flipV="1">
          <a:off x="4114800" y="14239599"/>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46863931-1DF0-448F-BC79-E05A2A4C531E}"/>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FEE266FD-3A6B-41E6-9AFA-3A5C9CDB804C}"/>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88627</xdr:rowOff>
    </xdr:from>
    <xdr:to>
      <xdr:col>19</xdr:col>
      <xdr:colOff>133350</xdr:colOff>
      <xdr:row>83</xdr:row>
      <xdr:rowOff>32744</xdr:rowOff>
    </xdr:to>
    <xdr:cxnSp macro="">
      <xdr:nvCxnSpPr>
        <xdr:cNvPr id="194" name="直線コネクタ 193">
          <a:extLst>
            <a:ext uri="{FF2B5EF4-FFF2-40B4-BE49-F238E27FC236}">
              <a16:creationId xmlns:a16="http://schemas.microsoft.com/office/drawing/2014/main" id="{EB141D09-C537-406A-AC6C-50778A6E6AD2}"/>
            </a:ext>
          </a:extLst>
        </xdr:cNvPr>
        <xdr:cNvCxnSpPr/>
      </xdr:nvCxnSpPr>
      <xdr:spPr>
        <a:xfrm>
          <a:off x="3225800" y="14147527"/>
          <a:ext cx="889000" cy="1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39BC160C-A715-40A1-BBCA-53F1C0D2E67E}"/>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3DBCAC77-BFDF-4F31-8BD4-22DDB4DB8A9E}"/>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89663</xdr:rowOff>
    </xdr:from>
    <xdr:to>
      <xdr:col>15</xdr:col>
      <xdr:colOff>82550</xdr:colOff>
      <xdr:row>82</xdr:row>
      <xdr:rowOff>88627</xdr:rowOff>
    </xdr:to>
    <xdr:cxnSp macro="">
      <xdr:nvCxnSpPr>
        <xdr:cNvPr id="197" name="直線コネクタ 196">
          <a:extLst>
            <a:ext uri="{FF2B5EF4-FFF2-40B4-BE49-F238E27FC236}">
              <a16:creationId xmlns:a16="http://schemas.microsoft.com/office/drawing/2014/main" id="{30DB2CA4-90B7-49E4-84DA-5B764E760B95}"/>
            </a:ext>
          </a:extLst>
        </xdr:cNvPr>
        <xdr:cNvCxnSpPr/>
      </xdr:nvCxnSpPr>
      <xdr:spPr>
        <a:xfrm>
          <a:off x="2336800" y="13977113"/>
          <a:ext cx="889000" cy="17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DE7C302B-8AA0-427A-98F0-3C28E3D4AE7C}"/>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294AC21D-D6F8-4DF1-9D66-3B53D408066E}"/>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86671</xdr:rowOff>
    </xdr:from>
    <xdr:to>
      <xdr:col>11</xdr:col>
      <xdr:colOff>31750</xdr:colOff>
      <xdr:row>81</xdr:row>
      <xdr:rowOff>89663</xdr:rowOff>
    </xdr:to>
    <xdr:cxnSp macro="">
      <xdr:nvCxnSpPr>
        <xdr:cNvPr id="200" name="直線コネクタ 199">
          <a:extLst>
            <a:ext uri="{FF2B5EF4-FFF2-40B4-BE49-F238E27FC236}">
              <a16:creationId xmlns:a16="http://schemas.microsoft.com/office/drawing/2014/main" id="{F12C6D26-16B9-4D97-B2DC-5CE2716B2B96}"/>
            </a:ext>
          </a:extLst>
        </xdr:cNvPr>
        <xdr:cNvCxnSpPr/>
      </xdr:nvCxnSpPr>
      <xdr:spPr>
        <a:xfrm>
          <a:off x="1447800" y="13974121"/>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481EC2DC-69C2-4C83-97FE-BEBC7343425B}"/>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37BF89A2-0F50-4B0A-A514-B6309981D0D9}"/>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7729860-602D-44D8-BB18-AC09B38784C4}"/>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2841B68C-B336-4582-A23D-638B55E64428}"/>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CEE3C2F-5E19-4FE4-A2B7-FF3294F7D46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3D89A40-ECAA-41D8-9B8C-326B891BBB5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DBB0563-BE68-423B-BB21-24817B21042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BF501FF-6E74-4A4F-8FD6-3DAE2C3BDF0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7CB478D-9F97-4B82-A160-ABD14917084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129899</xdr:rowOff>
    </xdr:from>
    <xdr:to>
      <xdr:col>23</xdr:col>
      <xdr:colOff>184150</xdr:colOff>
      <xdr:row>83</xdr:row>
      <xdr:rowOff>60049</xdr:rowOff>
    </xdr:to>
    <xdr:sp macro="" textlink="">
      <xdr:nvSpPr>
        <xdr:cNvPr id="210" name="楕円 209">
          <a:extLst>
            <a:ext uri="{FF2B5EF4-FFF2-40B4-BE49-F238E27FC236}">
              <a16:creationId xmlns:a16="http://schemas.microsoft.com/office/drawing/2014/main" id="{88B600C2-F003-4784-901A-24A03B08B2A4}"/>
            </a:ext>
          </a:extLst>
        </xdr:cNvPr>
        <xdr:cNvSpPr/>
      </xdr:nvSpPr>
      <xdr:spPr>
        <a:xfrm>
          <a:off x="4902200" y="141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101976</xdr:rowOff>
    </xdr:from>
    <xdr:ext cx="762000" cy="259045"/>
    <xdr:sp macro="" textlink="">
      <xdr:nvSpPr>
        <xdr:cNvPr id="211" name="人件費・物件費等の状況該当値テキスト">
          <a:extLst>
            <a:ext uri="{FF2B5EF4-FFF2-40B4-BE49-F238E27FC236}">
              <a16:creationId xmlns:a16="http://schemas.microsoft.com/office/drawing/2014/main" id="{0F536197-1FAD-4BA9-959C-846C856BC8C5}"/>
            </a:ext>
          </a:extLst>
        </xdr:cNvPr>
        <xdr:cNvSpPr txBox="1"/>
      </xdr:nvSpPr>
      <xdr:spPr>
        <a:xfrm>
          <a:off x="5041900" y="1416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153394</xdr:rowOff>
    </xdr:from>
    <xdr:to>
      <xdr:col>19</xdr:col>
      <xdr:colOff>184150</xdr:colOff>
      <xdr:row>83</xdr:row>
      <xdr:rowOff>83544</xdr:rowOff>
    </xdr:to>
    <xdr:sp macro="" textlink="">
      <xdr:nvSpPr>
        <xdr:cNvPr id="212" name="楕円 211">
          <a:extLst>
            <a:ext uri="{FF2B5EF4-FFF2-40B4-BE49-F238E27FC236}">
              <a16:creationId xmlns:a16="http://schemas.microsoft.com/office/drawing/2014/main" id="{B6968BD0-8C09-46C4-AEC9-12C426C39B03}"/>
            </a:ext>
          </a:extLst>
        </xdr:cNvPr>
        <xdr:cNvSpPr/>
      </xdr:nvSpPr>
      <xdr:spPr>
        <a:xfrm>
          <a:off x="4064000" y="14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68321</xdr:rowOff>
    </xdr:from>
    <xdr:ext cx="736600" cy="259045"/>
    <xdr:sp macro="" textlink="">
      <xdr:nvSpPr>
        <xdr:cNvPr id="213" name="テキスト ボックス 212">
          <a:extLst>
            <a:ext uri="{FF2B5EF4-FFF2-40B4-BE49-F238E27FC236}">
              <a16:creationId xmlns:a16="http://schemas.microsoft.com/office/drawing/2014/main" id="{21ECE7BE-AE16-470F-86FF-475FDF19C01F}"/>
            </a:ext>
          </a:extLst>
        </xdr:cNvPr>
        <xdr:cNvSpPr txBox="1"/>
      </xdr:nvSpPr>
      <xdr:spPr>
        <a:xfrm>
          <a:off x="3733800" y="1429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37827</xdr:rowOff>
    </xdr:from>
    <xdr:to>
      <xdr:col>15</xdr:col>
      <xdr:colOff>133350</xdr:colOff>
      <xdr:row>82</xdr:row>
      <xdr:rowOff>139427</xdr:rowOff>
    </xdr:to>
    <xdr:sp macro="" textlink="">
      <xdr:nvSpPr>
        <xdr:cNvPr id="214" name="楕円 213">
          <a:extLst>
            <a:ext uri="{FF2B5EF4-FFF2-40B4-BE49-F238E27FC236}">
              <a16:creationId xmlns:a16="http://schemas.microsoft.com/office/drawing/2014/main" id="{2FB5088B-6F8C-40AC-91A4-89C95B8102C1}"/>
            </a:ext>
          </a:extLst>
        </xdr:cNvPr>
        <xdr:cNvSpPr/>
      </xdr:nvSpPr>
      <xdr:spPr>
        <a:xfrm>
          <a:off x="3175000" y="140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124204</xdr:rowOff>
    </xdr:from>
    <xdr:ext cx="762000" cy="259045"/>
    <xdr:sp macro="" textlink="">
      <xdr:nvSpPr>
        <xdr:cNvPr id="215" name="テキスト ボックス 214">
          <a:extLst>
            <a:ext uri="{FF2B5EF4-FFF2-40B4-BE49-F238E27FC236}">
              <a16:creationId xmlns:a16="http://schemas.microsoft.com/office/drawing/2014/main" id="{B0CB019A-7728-4DF7-9F66-47B3656D2F62}"/>
            </a:ext>
          </a:extLst>
        </xdr:cNvPr>
        <xdr:cNvSpPr txBox="1"/>
      </xdr:nvSpPr>
      <xdr:spPr>
        <a:xfrm>
          <a:off x="2844800" y="1418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38863</xdr:rowOff>
    </xdr:from>
    <xdr:to>
      <xdr:col>11</xdr:col>
      <xdr:colOff>82550</xdr:colOff>
      <xdr:row>81</xdr:row>
      <xdr:rowOff>140463</xdr:rowOff>
    </xdr:to>
    <xdr:sp macro="" textlink="">
      <xdr:nvSpPr>
        <xdr:cNvPr id="216" name="楕円 215">
          <a:extLst>
            <a:ext uri="{FF2B5EF4-FFF2-40B4-BE49-F238E27FC236}">
              <a16:creationId xmlns:a16="http://schemas.microsoft.com/office/drawing/2014/main" id="{E347ADC4-F51D-4148-AF04-0DD7AF2FDFA5}"/>
            </a:ext>
          </a:extLst>
        </xdr:cNvPr>
        <xdr:cNvSpPr/>
      </xdr:nvSpPr>
      <xdr:spPr>
        <a:xfrm>
          <a:off x="2286000" y="139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150640</xdr:rowOff>
    </xdr:from>
    <xdr:ext cx="762000" cy="259045"/>
    <xdr:sp macro="" textlink="">
      <xdr:nvSpPr>
        <xdr:cNvPr id="217" name="テキスト ボックス 216">
          <a:extLst>
            <a:ext uri="{FF2B5EF4-FFF2-40B4-BE49-F238E27FC236}">
              <a16:creationId xmlns:a16="http://schemas.microsoft.com/office/drawing/2014/main" id="{B954FC97-9647-4E3B-92DD-F816D4DCEF8D}"/>
            </a:ext>
          </a:extLst>
        </xdr:cNvPr>
        <xdr:cNvSpPr txBox="1"/>
      </xdr:nvSpPr>
      <xdr:spPr>
        <a:xfrm>
          <a:off x="1955800" y="136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35871</xdr:rowOff>
    </xdr:from>
    <xdr:to>
      <xdr:col>7</xdr:col>
      <xdr:colOff>31750</xdr:colOff>
      <xdr:row>81</xdr:row>
      <xdr:rowOff>137471</xdr:rowOff>
    </xdr:to>
    <xdr:sp macro="" textlink="">
      <xdr:nvSpPr>
        <xdr:cNvPr id="218" name="楕円 217">
          <a:extLst>
            <a:ext uri="{FF2B5EF4-FFF2-40B4-BE49-F238E27FC236}">
              <a16:creationId xmlns:a16="http://schemas.microsoft.com/office/drawing/2014/main" id="{1C0C01D0-20DE-45BF-8170-5898C24A9851}"/>
            </a:ext>
          </a:extLst>
        </xdr:cNvPr>
        <xdr:cNvSpPr/>
      </xdr:nvSpPr>
      <xdr:spPr>
        <a:xfrm>
          <a:off x="1397000" y="139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147648</xdr:rowOff>
    </xdr:from>
    <xdr:ext cx="762000" cy="259045"/>
    <xdr:sp macro="" textlink="">
      <xdr:nvSpPr>
        <xdr:cNvPr id="219" name="テキスト ボックス 218">
          <a:extLst>
            <a:ext uri="{FF2B5EF4-FFF2-40B4-BE49-F238E27FC236}">
              <a16:creationId xmlns:a16="http://schemas.microsoft.com/office/drawing/2014/main" id="{AEF3712A-D444-496A-9742-33B545380F3F}"/>
            </a:ext>
          </a:extLst>
        </xdr:cNvPr>
        <xdr:cNvSpPr txBox="1"/>
      </xdr:nvSpPr>
      <xdr:spPr>
        <a:xfrm>
          <a:off x="1066800" y="1369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B54C637E-8042-48B2-854C-00BBE68E2A7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DCE2770-D854-451B-AEEB-3F2E5AE49BE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851D673B-B766-4231-878B-ABBE156A0B4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52A0BE5-CA30-4510-92DE-527A1F61D69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5A0C719-6CA9-4277-B377-78B653D54CE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6FB242E7-27C6-462E-B6EA-1A386B85805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94A7F9C0-B0D1-4C12-AC9B-2D40A73B9F1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FEE7AE7A-9481-4F2E-98B4-10CF654A5A4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6F68BBEC-CB4F-429E-A567-5393A8791A7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8AE0EA96-5455-4CA5-92A4-90262ABEB0E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7A0C17C0-E681-44BB-89CC-0DFE65A2775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31736AEA-9C17-43E9-BD61-B76C0EA503D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1DDF1E7-441E-478A-A3B3-020307B751B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給与の独自減額により平成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年度は類似団体内平均を大幅に下回る水準であったが、平成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年度以降は類似団体平均とほぼ同じ水準かやや高い水準で推移している。類似団体平均を大きく上回ることがないよう、給与制度の見直しを行うことで、給与の適正化に努める。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D04AEF3-BE38-485B-9F66-D1914B2C23E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FEDE1B52-2C6C-4533-A76F-C6A3C3633F3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7E320D95-1A12-4502-9B3D-BE758FADC317}"/>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7EACF2B5-262B-4E5A-81FC-D42FDFA1F2D8}"/>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4466D385-6479-4A94-AA8F-1E1309ACF43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DDABEC14-7001-4826-89A3-5192F0083109}"/>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723AF7F2-5E11-4F1A-9B2B-874A93E288A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C3C7D210-48C8-4840-A331-1671A091D79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44AB394E-2978-409C-9547-9F7AB1FF9758}"/>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B621C91A-DADE-47D1-B0E5-C76B2B7E7D53}"/>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3E0D0867-C5D1-437C-9C64-D0AA1184726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8E5AF94F-F333-4131-B3ED-37E1C1AF67B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6A3F5D15-D734-48B1-B109-63011E5FFD0E}"/>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DBA70E4D-6198-4434-9E32-9E5992DE1BB3}"/>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AF37D3A-F9DC-40AF-8049-FFB8FD71B21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EF82169-586B-49E1-8BF7-AAFDF765CE7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2F76F4A-DB52-46A8-8BDB-9ED4706CE64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83BDD52E-14B4-43E8-8B55-16C2E79A3A5B}"/>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9CFDBD41-6E76-47FE-984A-3D55B2B311B9}"/>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6D539206-42EC-4C2B-8956-6CC45BC9D8DB}"/>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30A8EB7-3FBB-4460-A3CD-090970F2600B}"/>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E736D3DB-45C6-4349-9B28-C3539B1D84AE}"/>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89</xdr:row>
      <xdr:rowOff>18143</xdr:rowOff>
    </xdr:to>
    <xdr:cxnSp macro="">
      <xdr:nvCxnSpPr>
        <xdr:cNvPr id="255" name="直線コネクタ 254">
          <a:extLst>
            <a:ext uri="{FF2B5EF4-FFF2-40B4-BE49-F238E27FC236}">
              <a16:creationId xmlns:a16="http://schemas.microsoft.com/office/drawing/2014/main" id="{0C4BAD5D-A58D-4183-A30E-A3EB434E7585}"/>
            </a:ext>
          </a:extLst>
        </xdr:cNvPr>
        <xdr:cNvCxnSpPr/>
      </xdr:nvCxnSpPr>
      <xdr:spPr>
        <a:xfrm>
          <a:off x="16179800" y="15122071"/>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DB749237-6C24-422D-8231-A3481E50B8C7}"/>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C74F8793-2D43-425F-A8D1-A04562C7D593}"/>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34471</xdr:rowOff>
    </xdr:to>
    <xdr:cxnSp macro="">
      <xdr:nvCxnSpPr>
        <xdr:cNvPr id="258" name="直線コネクタ 257">
          <a:extLst>
            <a:ext uri="{FF2B5EF4-FFF2-40B4-BE49-F238E27FC236}">
              <a16:creationId xmlns:a16="http://schemas.microsoft.com/office/drawing/2014/main" id="{BF333703-80ED-4575-BBAA-7D4B15D718C5}"/>
            </a:ext>
          </a:extLst>
        </xdr:cNvPr>
        <xdr:cNvCxnSpPr/>
      </xdr:nvCxnSpPr>
      <xdr:spPr>
        <a:xfrm>
          <a:off x="15290800" y="150014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172F0BB3-4132-40E4-B450-E90EDD54B8E9}"/>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9381D5D-6681-4BFC-A5BC-AAD75E48DB03}"/>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85271</xdr:rowOff>
    </xdr:to>
    <xdr:cxnSp macro="">
      <xdr:nvCxnSpPr>
        <xdr:cNvPr id="261" name="直線コネクタ 260">
          <a:extLst>
            <a:ext uri="{FF2B5EF4-FFF2-40B4-BE49-F238E27FC236}">
              <a16:creationId xmlns:a16="http://schemas.microsoft.com/office/drawing/2014/main" id="{55063C4E-C201-4E6B-832C-CD59AD833640}"/>
            </a:ext>
          </a:extLst>
        </xdr:cNvPr>
        <xdr:cNvCxnSpPr/>
      </xdr:nvCxnSpPr>
      <xdr:spPr>
        <a:xfrm>
          <a:off x="14401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4E51FBA6-D2AE-4FC8-9835-6DF1DE209C62}"/>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5126D111-9EB4-42DB-93D0-A39BD22797A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id="{873B25C3-43DA-46C1-92A0-7D6722E49148}"/>
            </a:ext>
          </a:extLst>
        </xdr:cNvPr>
        <xdr:cNvCxnSpPr/>
      </xdr:nvCxnSpPr>
      <xdr:spPr>
        <a:xfrm flipV="1">
          <a:off x="13512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435AF279-783A-48FE-B105-DF34D75C309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A8B473F4-E394-41B4-B3CF-8CD155CFD6BC}"/>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95401D5E-40E4-475A-92A7-4D3CC7060E97}"/>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43448F56-3E99-49F3-9D93-1B8CCDBDD5B9}"/>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1AC2809-9D59-4EA0-AF9E-AAC84FADD07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82047CB-CA30-419E-A39D-0C2B405C051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71E98EC-9AB7-4800-94BB-C1A5B070419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EB9211A-01D4-4801-B932-050E97233F8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DB91998-19CB-419B-8A13-7ADC9751D1B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4" name="楕円 273">
          <a:extLst>
            <a:ext uri="{FF2B5EF4-FFF2-40B4-BE49-F238E27FC236}">
              <a16:creationId xmlns:a16="http://schemas.microsoft.com/office/drawing/2014/main" id="{FF4738B8-8437-4EB8-BE77-45EBF2D61C1D}"/>
            </a:ext>
          </a:extLst>
        </xdr:cNvPr>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5" name="給与水準   （国との比較）該当値テキスト">
          <a:extLst>
            <a:ext uri="{FF2B5EF4-FFF2-40B4-BE49-F238E27FC236}">
              <a16:creationId xmlns:a16="http://schemas.microsoft.com/office/drawing/2014/main" id="{76B2D6EE-DE19-4654-A295-13945F2757F8}"/>
            </a:ext>
          </a:extLst>
        </xdr:cNvPr>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6" name="楕円 275">
          <a:extLst>
            <a:ext uri="{FF2B5EF4-FFF2-40B4-BE49-F238E27FC236}">
              <a16:creationId xmlns:a16="http://schemas.microsoft.com/office/drawing/2014/main" id="{36E2159D-D84A-453E-BC36-48D6738C59F6}"/>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7" name="テキスト ボックス 276">
          <a:extLst>
            <a:ext uri="{FF2B5EF4-FFF2-40B4-BE49-F238E27FC236}">
              <a16:creationId xmlns:a16="http://schemas.microsoft.com/office/drawing/2014/main" id="{BC507C31-0218-4F8E-97BA-CBA6C3C06D2E}"/>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a:extLst>
            <a:ext uri="{FF2B5EF4-FFF2-40B4-BE49-F238E27FC236}">
              <a16:creationId xmlns:a16="http://schemas.microsoft.com/office/drawing/2014/main" id="{40957026-206A-457E-8EA9-037E7ABAFBE4}"/>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0895A20A-2CC7-437F-B3FC-D0E14D0163E3}"/>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a:extLst>
            <a:ext uri="{FF2B5EF4-FFF2-40B4-BE49-F238E27FC236}">
              <a16:creationId xmlns:a16="http://schemas.microsoft.com/office/drawing/2014/main" id="{8D4C9B9D-814E-4BC1-8542-91EA10C74FC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9AAF9B7D-21D2-4B7D-B96A-2D95A01845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a:extLst>
            <a:ext uri="{FF2B5EF4-FFF2-40B4-BE49-F238E27FC236}">
              <a16:creationId xmlns:a16="http://schemas.microsoft.com/office/drawing/2014/main" id="{8F135BC3-7489-426F-9AAB-205A4E2669CE}"/>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E53C29E6-E816-4108-9B40-AC14CCC10896}"/>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43DF260-78C3-417E-8CC3-987BAE5A855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47B77D2-57F4-4A04-8C76-1A8313434E3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6AC3A283-E334-4825-BA2C-10D3D81BAE3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4115C870-3EC3-4B92-9CD9-28E3847F328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1B9CB2C-7FA4-4B0F-9A0C-36B8FB4DE79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AC2B7DC8-155F-42A5-8D57-8F70589ABEC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7F614738-D4C3-4782-ACEB-C9098B55E33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9D6EBAB-A7C0-4CE4-8FAC-7606FFB2473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42D431C-66E9-4D04-9AA3-7BBC9C39584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4C18088-F9C5-4539-98E6-29288BD06E6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1D07EFD-670F-44B7-8D47-E2E8D7BD90E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1139CC4E-C372-4FB1-8351-631CB79009B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608E8D3B-6F1A-4ED6-AADD-8BDB9D8AD7F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調査の結果により、類似団体と部門別の職員数を比較すると、民生部門及び衛生部門の職員数が平均を下回る。主な理由は、民生部門については本市は民間保育園が多いことから公営で担う必要がある保育園が限られていること、衛生部門についてはごみ収集処理事業、し尿処理事業等を一部事務組合で実施していることが挙げられる。また、消防業務についても一部事務組合で実施していることから、職員総数としては類似団体と比較して少ない状況となっているが、民生部門及び衛生部門以外は平均を上回る職員数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FB534A70-09A0-4E31-95A0-C15EA043E19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ED788F21-43B5-4CE4-9ADA-D2C5B43CADB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49B5C4B-6474-426A-A33B-D589E53F132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611645A5-1A2C-48E3-B929-EF70FD0422A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47496242-14F5-4306-BCF3-DAB094A5D9A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E5299C9E-EA9D-4BF3-84B4-A4C7F74F64B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58CCA3-0523-4594-8F06-D1589E365E0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2AF726E-FBD9-49F9-8E0F-F755F2E96EF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1B1EB54C-292A-41CA-AA98-2585F64E4E9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28847284-8437-453E-969A-A1CC2D43695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115DBD7-618F-4AC6-9A02-B32AF9A8166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60A9D85E-7BF8-4498-B45D-BB7B29E3CCE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8C17A957-F8A2-4C89-B8F9-F5528B5A0B0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683D0739-3A3C-43E6-9257-4EEC68E6AC5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F9D8100E-87D9-4368-928D-AD62E06DA05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3099F13-8F6E-4F1E-BB52-E27816FBD2B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8B78CA61-9A44-4C1B-A7E8-CE665E8908A1}"/>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AF30B9C3-93C8-46DF-BCF7-C525C7912A4D}"/>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621CE486-2562-4A0D-95F3-F9D9E71D2B02}"/>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75BE949B-1DE9-445D-8506-77F5341771CA}"/>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1E1B1CC2-3DCC-4AC3-9828-0E45A3C0B8A5}"/>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59055</xdr:rowOff>
    </xdr:to>
    <xdr:cxnSp macro="">
      <xdr:nvCxnSpPr>
        <xdr:cNvPr id="318" name="直線コネクタ 317">
          <a:extLst>
            <a:ext uri="{FF2B5EF4-FFF2-40B4-BE49-F238E27FC236}">
              <a16:creationId xmlns:a16="http://schemas.microsoft.com/office/drawing/2014/main" id="{87F08EB0-F17F-4B6D-84EE-5DF5B4BA72AC}"/>
            </a:ext>
          </a:extLst>
        </xdr:cNvPr>
        <xdr:cNvCxnSpPr/>
      </xdr:nvCxnSpPr>
      <xdr:spPr>
        <a:xfrm>
          <a:off x="16179800" y="10479299"/>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D9216F9C-69A7-468E-A641-7E8C3735E4F7}"/>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6BF536ED-F0B0-4575-878F-B33004996739}"/>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20849</xdr:rowOff>
    </xdr:to>
    <xdr:cxnSp macro="">
      <xdr:nvCxnSpPr>
        <xdr:cNvPr id="321" name="直線コネクタ 320">
          <a:extLst>
            <a:ext uri="{FF2B5EF4-FFF2-40B4-BE49-F238E27FC236}">
              <a16:creationId xmlns:a16="http://schemas.microsoft.com/office/drawing/2014/main" id="{A297D815-89DF-45AB-9CBE-345E95CB1389}"/>
            </a:ext>
          </a:extLst>
        </xdr:cNvPr>
        <xdr:cNvCxnSpPr/>
      </xdr:nvCxnSpPr>
      <xdr:spPr>
        <a:xfrm>
          <a:off x="15290800" y="104652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3809379B-2DD7-4EFA-9AF0-13ABD7B5EFEB}"/>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930F48EF-2DF1-4F65-910C-BAC6D175ED2C}"/>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6773</xdr:rowOff>
    </xdr:to>
    <xdr:cxnSp macro="">
      <xdr:nvCxnSpPr>
        <xdr:cNvPr id="324" name="直線コネクタ 323">
          <a:extLst>
            <a:ext uri="{FF2B5EF4-FFF2-40B4-BE49-F238E27FC236}">
              <a16:creationId xmlns:a16="http://schemas.microsoft.com/office/drawing/2014/main" id="{7B3093CC-990C-4516-88CB-33CFEF37474F}"/>
            </a:ext>
          </a:extLst>
        </xdr:cNvPr>
        <xdr:cNvCxnSpPr/>
      </xdr:nvCxnSpPr>
      <xdr:spPr>
        <a:xfrm>
          <a:off x="14401800" y="104330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1B59B3BD-B78D-4257-916F-996043D13152}"/>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7D0EC652-ECDC-4A2A-A9DC-4AE58D03612E}"/>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119909</xdr:rowOff>
    </xdr:from>
    <xdr:to>
      <xdr:col>68</xdr:col>
      <xdr:colOff>152400</xdr:colOff>
      <xdr:row>60</xdr:row>
      <xdr:rowOff>146050</xdr:rowOff>
    </xdr:to>
    <xdr:cxnSp macro="">
      <xdr:nvCxnSpPr>
        <xdr:cNvPr id="327" name="直線コネクタ 326">
          <a:extLst>
            <a:ext uri="{FF2B5EF4-FFF2-40B4-BE49-F238E27FC236}">
              <a16:creationId xmlns:a16="http://schemas.microsoft.com/office/drawing/2014/main" id="{D58CB92B-C216-4F8C-9757-3F19D260DBA8}"/>
            </a:ext>
          </a:extLst>
        </xdr:cNvPr>
        <xdr:cNvCxnSpPr/>
      </xdr:nvCxnSpPr>
      <xdr:spPr>
        <a:xfrm>
          <a:off x="13512800" y="1040690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76B238C-53EA-4A51-A5D2-1A0B63AF22D2}"/>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DCEDBCE7-9B7F-4CCC-86CF-6E03E6C2F0D6}"/>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AB255527-C890-46A5-BC23-D679F43E4C6C}"/>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EF88B1D3-26D4-461C-A3E2-D619CDE3D58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DEE09D0-6F66-436E-A9A5-749BC274EAB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9F481E5-4DD0-4D83-9417-451A41A8ED4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C0C0BE5-C101-4702-8401-42B91E149A7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5B3DC15-D977-494B-9980-44FE711C5B8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6B5ED92-6BB2-4361-971B-5BB48AF8159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37" name="楕円 336">
          <a:extLst>
            <a:ext uri="{FF2B5EF4-FFF2-40B4-BE49-F238E27FC236}">
              <a16:creationId xmlns:a16="http://schemas.microsoft.com/office/drawing/2014/main" id="{A94DCCBC-DF96-4997-B3E5-5E25C9A701A7}"/>
            </a:ext>
          </a:extLst>
        </xdr:cNvPr>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38" name="定員管理の状況該当値テキスト">
          <a:extLst>
            <a:ext uri="{FF2B5EF4-FFF2-40B4-BE49-F238E27FC236}">
              <a16:creationId xmlns:a16="http://schemas.microsoft.com/office/drawing/2014/main" id="{3DF6D592-708D-42B3-9982-031242648B7C}"/>
            </a:ext>
          </a:extLst>
        </xdr:cNvPr>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141499</xdr:rowOff>
    </xdr:from>
    <xdr:to>
      <xdr:col>77</xdr:col>
      <xdr:colOff>95250</xdr:colOff>
      <xdr:row>61</xdr:row>
      <xdr:rowOff>71649</xdr:rowOff>
    </xdr:to>
    <xdr:sp macro="" textlink="">
      <xdr:nvSpPr>
        <xdr:cNvPr id="339" name="楕円 338">
          <a:extLst>
            <a:ext uri="{FF2B5EF4-FFF2-40B4-BE49-F238E27FC236}">
              <a16:creationId xmlns:a16="http://schemas.microsoft.com/office/drawing/2014/main" id="{8ADD9095-DE58-40C1-BC6D-153D47A64CE0}"/>
            </a:ext>
          </a:extLst>
        </xdr:cNvPr>
        <xdr:cNvSpPr/>
      </xdr:nvSpPr>
      <xdr:spPr>
        <a:xfrm>
          <a:off x="16129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81826</xdr:rowOff>
    </xdr:from>
    <xdr:ext cx="736600" cy="259045"/>
    <xdr:sp macro="" textlink="">
      <xdr:nvSpPr>
        <xdr:cNvPr id="340" name="テキスト ボックス 339">
          <a:extLst>
            <a:ext uri="{FF2B5EF4-FFF2-40B4-BE49-F238E27FC236}">
              <a16:creationId xmlns:a16="http://schemas.microsoft.com/office/drawing/2014/main" id="{AAB8E4ED-6313-4C3A-BB63-BD704ECA95BC}"/>
            </a:ext>
          </a:extLst>
        </xdr:cNvPr>
        <xdr:cNvSpPr txBox="1"/>
      </xdr:nvSpPr>
      <xdr:spPr>
        <a:xfrm>
          <a:off x="15798800" y="1019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41" name="楕円 340">
          <a:extLst>
            <a:ext uri="{FF2B5EF4-FFF2-40B4-BE49-F238E27FC236}">
              <a16:creationId xmlns:a16="http://schemas.microsoft.com/office/drawing/2014/main" id="{72607C22-FB17-4C06-BCBA-98F8C424C48F}"/>
            </a:ext>
          </a:extLst>
        </xdr:cNvPr>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67750</xdr:rowOff>
    </xdr:from>
    <xdr:ext cx="762000" cy="259045"/>
    <xdr:sp macro="" textlink="">
      <xdr:nvSpPr>
        <xdr:cNvPr id="342" name="テキスト ボックス 341">
          <a:extLst>
            <a:ext uri="{FF2B5EF4-FFF2-40B4-BE49-F238E27FC236}">
              <a16:creationId xmlns:a16="http://schemas.microsoft.com/office/drawing/2014/main" id="{88C659F2-A7C4-460B-9478-B47B512FC113}"/>
            </a:ext>
          </a:extLst>
        </xdr:cNvPr>
        <xdr:cNvSpPr txBox="1"/>
      </xdr:nvSpPr>
      <xdr:spPr>
        <a:xfrm>
          <a:off x="14909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3" name="楕円 342">
          <a:extLst>
            <a:ext uri="{FF2B5EF4-FFF2-40B4-BE49-F238E27FC236}">
              <a16:creationId xmlns:a16="http://schemas.microsoft.com/office/drawing/2014/main" id="{AACA5B5A-7564-4D1E-ACA8-A9B636B77444}"/>
            </a:ext>
          </a:extLst>
        </xdr:cNvPr>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44" name="テキスト ボックス 343">
          <a:extLst>
            <a:ext uri="{FF2B5EF4-FFF2-40B4-BE49-F238E27FC236}">
              <a16:creationId xmlns:a16="http://schemas.microsoft.com/office/drawing/2014/main" id="{1B1B2258-F0B6-43F2-8960-4EE5FA595AF1}"/>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69109</xdr:rowOff>
    </xdr:from>
    <xdr:to>
      <xdr:col>64</xdr:col>
      <xdr:colOff>152400</xdr:colOff>
      <xdr:row>60</xdr:row>
      <xdr:rowOff>170709</xdr:rowOff>
    </xdr:to>
    <xdr:sp macro="" textlink="">
      <xdr:nvSpPr>
        <xdr:cNvPr id="345" name="楕円 344">
          <a:extLst>
            <a:ext uri="{FF2B5EF4-FFF2-40B4-BE49-F238E27FC236}">
              <a16:creationId xmlns:a16="http://schemas.microsoft.com/office/drawing/2014/main" id="{A404920A-A197-4602-9A01-91F5BC49351F}"/>
            </a:ext>
          </a:extLst>
        </xdr:cNvPr>
        <xdr:cNvSpPr/>
      </xdr:nvSpPr>
      <xdr:spPr>
        <a:xfrm>
          <a:off x="13462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9436</xdr:rowOff>
    </xdr:from>
    <xdr:ext cx="762000" cy="259045"/>
    <xdr:sp macro="" textlink="">
      <xdr:nvSpPr>
        <xdr:cNvPr id="346" name="テキスト ボックス 345">
          <a:extLst>
            <a:ext uri="{FF2B5EF4-FFF2-40B4-BE49-F238E27FC236}">
              <a16:creationId xmlns:a16="http://schemas.microsoft.com/office/drawing/2014/main" id="{31C18873-6CFA-479B-BF3E-6904C3594002}"/>
            </a:ext>
          </a:extLst>
        </xdr:cNvPr>
        <xdr:cNvSpPr txBox="1"/>
      </xdr:nvSpPr>
      <xdr:spPr>
        <a:xfrm>
          <a:off x="13131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14E8C388-B300-4EE3-A1C6-D780F6DC2DA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69902A71-801F-44F0-B509-FAEFF43F562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3F411DF-69A6-41F3-B379-B054F43009B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F818B97-39CA-4B3E-B6B5-2485F884115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51D8265-6DF6-4668-AE7F-361A7B6C1DF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E85782BF-CB55-4C31-B228-931A72AEFA7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DB99132C-4DB8-4B2C-832A-DE9BD5F7BF6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11A360E-0F81-4E52-B5CB-DEA129C7397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DBE2C75-BD52-4E00-84AB-40068A8CEA1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6C40C02-0481-4724-B87A-E77ED64A2CA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FDFABA8-9012-48F1-9F38-DF46E5C5A17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310CCD8-B33A-4E07-BCB8-B4C0F597789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EB4431C4-1BBA-47BA-983E-531111E9EB8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新たに元金償還が開始となった事業により公債費充当一般財源は増加となった。分母となる普通交付税や臨時財政対策債発行可能額が減少したことから、単年度比率では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ポイントとなり、三ヵ年平均で昨年同様となった。</a:t>
          </a:r>
          <a:endParaRPr lang="ja-JP" altLang="ja-JP" sz="1400">
            <a:effectLst/>
          </a:endParaRPr>
        </a:p>
        <a:p>
          <a:r>
            <a:rPr kumimoji="1" lang="ja-JP" altLang="ja-JP" sz="1100">
              <a:solidFill>
                <a:schemeClr val="dk1"/>
              </a:solidFill>
              <a:effectLst/>
              <a:latin typeface="+mn-lt"/>
              <a:ea typeface="+mn-ea"/>
              <a:cs typeface="+mn-cs"/>
            </a:rPr>
            <a:t>　現在進めている事業を含めて、今後控えている大規模事業に対応していくためにも、引き続き投資的経費については、可能な限り抑制を図り、起債依存型の事業を見直すとともに、公営企業における投資的経費も合わせて見直す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10E7CF6-D1C4-4FAB-BFA4-5A68E3DE57D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3EAB113-7229-45DD-83BE-B50DAF5A3C8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4BF38313-9EB0-461D-AF02-A6B43660698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DFF23004-3A97-4DE4-AAA9-44CC362505A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5A4AD2A3-04D1-452D-B9B3-C4DBD71E5F74}"/>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6BBC0552-4022-4765-A622-9DE72CD7F0A1}"/>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F5AB1F53-FF92-4A26-8C69-314A817895E1}"/>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9BED1981-8D6C-4ECB-8B93-C75EB828AB28}"/>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A29A5BE4-D96A-46F8-8992-093B23B1770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5B43EB28-7C82-43B1-847C-F4B90D629F8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A4DC4959-AD12-49D2-BB02-5A717EB4813C}"/>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89896704-96F9-4F57-B159-88D3D119DF8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8DC79128-5C2D-4755-9EE2-AA68B17AB13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D7D2680D-AA2B-4C8E-A84A-C2435BC06034}"/>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B1CAD915-A693-4169-8A16-2D41CA45FACB}"/>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B29293CD-67F1-488E-84D3-033AA81B6C8A}"/>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768E7122-C445-4B20-B2CE-AC13ECEB2C5A}"/>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1343A7AD-5FFE-4F7D-AAFE-61B16B3E9966}"/>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155956</xdr:rowOff>
    </xdr:to>
    <xdr:cxnSp macro="">
      <xdr:nvCxnSpPr>
        <xdr:cNvPr id="378" name="直線コネクタ 377">
          <a:extLst>
            <a:ext uri="{FF2B5EF4-FFF2-40B4-BE49-F238E27FC236}">
              <a16:creationId xmlns:a16="http://schemas.microsoft.com/office/drawing/2014/main" id="{7F77BE2C-1F84-41BA-B5AB-A7234192A12D}"/>
            </a:ext>
          </a:extLst>
        </xdr:cNvPr>
        <xdr:cNvCxnSpPr/>
      </xdr:nvCxnSpPr>
      <xdr:spPr>
        <a:xfrm>
          <a:off x="16179800" y="7013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4D13CEB-963D-486A-86E8-61E035C2DF88}"/>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E64AEB37-2CFC-44B2-8082-9DDCFAB707E5}"/>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23114</xdr:rowOff>
    </xdr:to>
    <xdr:cxnSp macro="">
      <xdr:nvCxnSpPr>
        <xdr:cNvPr id="381" name="直線コネクタ 380">
          <a:extLst>
            <a:ext uri="{FF2B5EF4-FFF2-40B4-BE49-F238E27FC236}">
              <a16:creationId xmlns:a16="http://schemas.microsoft.com/office/drawing/2014/main" id="{B6288CC9-1372-4E36-A26D-3C378AB3750E}"/>
            </a:ext>
          </a:extLst>
        </xdr:cNvPr>
        <xdr:cNvCxnSpPr/>
      </xdr:nvCxnSpPr>
      <xdr:spPr>
        <a:xfrm flipV="1">
          <a:off x="15290800" y="701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CFDE2D4B-8085-4816-9BE5-85536E074CDD}"/>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17EA8597-D116-41F3-8991-16D9DA487591}"/>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23114</xdr:rowOff>
    </xdr:to>
    <xdr:cxnSp macro="">
      <xdr:nvCxnSpPr>
        <xdr:cNvPr id="384" name="直線コネクタ 383">
          <a:extLst>
            <a:ext uri="{FF2B5EF4-FFF2-40B4-BE49-F238E27FC236}">
              <a16:creationId xmlns:a16="http://schemas.microsoft.com/office/drawing/2014/main" id="{F694EDB6-CE14-4652-950F-3AF181113953}"/>
            </a:ext>
          </a:extLst>
        </xdr:cNvPr>
        <xdr:cNvCxnSpPr/>
      </xdr:nvCxnSpPr>
      <xdr:spPr>
        <a:xfrm>
          <a:off x="14401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952E95DB-00E1-4149-B597-A7603A55D791}"/>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1AA8A3E8-1B63-4419-BE51-0E85019121B3}"/>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32766</xdr:rowOff>
    </xdr:to>
    <xdr:cxnSp macro="">
      <xdr:nvCxnSpPr>
        <xdr:cNvPr id="387" name="直線コネクタ 386">
          <a:extLst>
            <a:ext uri="{FF2B5EF4-FFF2-40B4-BE49-F238E27FC236}">
              <a16:creationId xmlns:a16="http://schemas.microsoft.com/office/drawing/2014/main" id="{C30DF920-3274-44FA-8E44-FAAA9A54679B}"/>
            </a:ext>
          </a:extLst>
        </xdr:cNvPr>
        <xdr:cNvCxnSpPr/>
      </xdr:nvCxnSpPr>
      <xdr:spPr>
        <a:xfrm flipV="1">
          <a:off x="13512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3AC41EAC-1531-486F-917C-9C41BAD0E809}"/>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ED978D7B-6BAC-4473-8AE8-EF81F06393DB}"/>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6A8D995D-4BF3-456F-830A-14A11BEE1B95}"/>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43141A78-9F26-448D-98A0-1783B42BF87B}"/>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5D9867D9-EE01-489F-9BC9-B242254C6B5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323C1794-EA99-460D-AE2A-2EAE09DEC04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5912B32-2E6B-4622-B84E-595B555B401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2D0B98F-4E67-4546-9296-D604357A955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DE1632B-776D-4935-8CA9-21DE02F0FA9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7" name="楕円 396">
          <a:extLst>
            <a:ext uri="{FF2B5EF4-FFF2-40B4-BE49-F238E27FC236}">
              <a16:creationId xmlns:a16="http://schemas.microsoft.com/office/drawing/2014/main" id="{17512AD8-EDCF-40D8-AA36-7F9DEA266384}"/>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398" name="公債費負担の状況該当値テキスト">
          <a:extLst>
            <a:ext uri="{FF2B5EF4-FFF2-40B4-BE49-F238E27FC236}">
              <a16:creationId xmlns:a16="http://schemas.microsoft.com/office/drawing/2014/main" id="{393EACEA-7F88-4EAF-B449-0FEFF4A79DDC}"/>
            </a:ext>
          </a:extLst>
        </xdr:cNvPr>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399" name="楕円 398">
          <a:extLst>
            <a:ext uri="{FF2B5EF4-FFF2-40B4-BE49-F238E27FC236}">
              <a16:creationId xmlns:a16="http://schemas.microsoft.com/office/drawing/2014/main" id="{382EA81F-D8F8-435D-8F5F-D30A3049BED5}"/>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20083</xdr:rowOff>
    </xdr:from>
    <xdr:ext cx="736600" cy="259045"/>
    <xdr:sp macro="" textlink="">
      <xdr:nvSpPr>
        <xdr:cNvPr id="400" name="テキスト ボックス 399">
          <a:extLst>
            <a:ext uri="{FF2B5EF4-FFF2-40B4-BE49-F238E27FC236}">
              <a16:creationId xmlns:a16="http://schemas.microsoft.com/office/drawing/2014/main" id="{2DF925D3-2EF8-4806-82EC-78FB378893B3}"/>
            </a:ext>
          </a:extLst>
        </xdr:cNvPr>
        <xdr:cNvSpPr txBox="1"/>
      </xdr:nvSpPr>
      <xdr:spPr>
        <a:xfrm>
          <a:off x="15798800" y="70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1" name="楕円 400">
          <a:extLst>
            <a:ext uri="{FF2B5EF4-FFF2-40B4-BE49-F238E27FC236}">
              <a16:creationId xmlns:a16="http://schemas.microsoft.com/office/drawing/2014/main" id="{860E695A-B680-4DCA-96E9-496FC6A0199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402" name="テキスト ボックス 401">
          <a:extLst>
            <a:ext uri="{FF2B5EF4-FFF2-40B4-BE49-F238E27FC236}">
              <a16:creationId xmlns:a16="http://schemas.microsoft.com/office/drawing/2014/main" id="{61616C57-F4FE-4C7F-9600-F0D2291FED62}"/>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3" name="楕円 402">
          <a:extLst>
            <a:ext uri="{FF2B5EF4-FFF2-40B4-BE49-F238E27FC236}">
              <a16:creationId xmlns:a16="http://schemas.microsoft.com/office/drawing/2014/main" id="{459FB217-42DC-4462-AB8C-C2C72FBC5A84}"/>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4" name="テキスト ボックス 403">
          <a:extLst>
            <a:ext uri="{FF2B5EF4-FFF2-40B4-BE49-F238E27FC236}">
              <a16:creationId xmlns:a16="http://schemas.microsoft.com/office/drawing/2014/main" id="{EF9D23A0-9643-41BE-8CD4-CFDA71FE4C08}"/>
            </a:ext>
          </a:extLst>
        </xdr:cNvPr>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5" name="楕円 404">
          <a:extLst>
            <a:ext uri="{FF2B5EF4-FFF2-40B4-BE49-F238E27FC236}">
              <a16:creationId xmlns:a16="http://schemas.microsoft.com/office/drawing/2014/main" id="{26F66336-67EF-4E5C-9D64-299309370A07}"/>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68343</xdr:rowOff>
    </xdr:from>
    <xdr:ext cx="762000" cy="259045"/>
    <xdr:sp macro="" textlink="">
      <xdr:nvSpPr>
        <xdr:cNvPr id="406" name="テキスト ボックス 405">
          <a:extLst>
            <a:ext uri="{FF2B5EF4-FFF2-40B4-BE49-F238E27FC236}">
              <a16:creationId xmlns:a16="http://schemas.microsoft.com/office/drawing/2014/main" id="{72E34AC5-E3D2-4958-9D3B-8F01F46558F7}"/>
            </a:ext>
          </a:extLst>
        </xdr:cNvPr>
        <xdr:cNvSpPr txBox="1"/>
      </xdr:nvSpPr>
      <xdr:spPr>
        <a:xfrm>
          <a:off x="13131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F715A79-0C92-4A3E-9858-771DC103804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D85435EC-24D0-4F01-99AA-354D511636F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62BAB696-21E4-4E14-8A3F-FFC1E6721EA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3DB1CE6D-5DC6-4212-8A55-005F42B98B7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F4D0D999-4B9C-42B1-B975-02C5DDB22D0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BDBFD02F-0C63-4867-9704-51E5D19898D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EE5AAE2C-9A9F-4361-A604-CFEC8A10B2E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F152C805-D76B-4525-A766-35F6EF70636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C3480FA3-8D1A-4EF5-9F1D-AFA7B06871E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56AB6272-EEBC-4DBC-B2C3-134B1A3117E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5FC31050-1C83-489C-9652-8CA5ECC6209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39B9EAD3-0617-4C56-87EE-8D4EBCBC015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BBE43485-C595-437A-B4C2-6A9666AA463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将来負担額については、庁舎建替事業の償還開始と臨時財政対策債の発行額の減少に伴い、地方債残高は約</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の減となったが、病院建替事業に係る企業債発行等による公営企業債等繰入見込額の増により増加となった。また、充当可能財源等については、下水道事業に係る将来負担額の減に伴い、都市計画事業に係る地方債の現在高が減少し、充当可能な都市計画税の割合が上昇したため、全体として増加した。</a:t>
          </a:r>
          <a:endParaRPr lang="ja-JP" altLang="ja-JP" sz="1100">
            <a:effectLst/>
          </a:endParaRPr>
        </a:p>
        <a:p>
          <a:r>
            <a:rPr kumimoji="1" lang="ja-JP" altLang="ja-JP" sz="1000">
              <a:solidFill>
                <a:schemeClr val="dk1"/>
              </a:solidFill>
              <a:effectLst/>
              <a:latin typeface="+mn-lt"/>
              <a:ea typeface="+mn-ea"/>
              <a:cs typeface="+mn-cs"/>
            </a:rPr>
            <a:t>　これらのことから、将来負担額、充当可能財源等はともに増加となったが、充当可能財源等が大幅に増加したことから、将来負担比率は前年より▲</a:t>
          </a:r>
          <a:r>
            <a:rPr kumimoji="1" lang="en-US" altLang="ja-JP" sz="1000">
              <a:solidFill>
                <a:schemeClr val="dk1"/>
              </a:solidFill>
              <a:effectLst/>
              <a:latin typeface="+mn-lt"/>
              <a:ea typeface="+mn-ea"/>
              <a:cs typeface="+mn-cs"/>
            </a:rPr>
            <a:t>6.6</a:t>
          </a:r>
          <a:r>
            <a:rPr kumimoji="1" lang="ja-JP" altLang="ja-JP" sz="1000">
              <a:solidFill>
                <a:schemeClr val="dk1"/>
              </a:solidFill>
              <a:effectLst/>
              <a:latin typeface="+mn-lt"/>
              <a:ea typeface="+mn-ea"/>
              <a:cs typeface="+mn-cs"/>
            </a:rPr>
            <a:t>ポイントとなった。</a:t>
          </a:r>
          <a:endParaRPr lang="ja-JP" altLang="ja-JP" sz="1100">
            <a:effectLst/>
          </a:endParaRPr>
        </a:p>
        <a:p>
          <a:r>
            <a:rPr kumimoji="1" lang="ja-JP" altLang="ja-JP" sz="1000">
              <a:solidFill>
                <a:schemeClr val="dk1"/>
              </a:solidFill>
              <a:effectLst/>
              <a:latin typeface="+mn-lt"/>
              <a:ea typeface="+mn-ea"/>
              <a:cs typeface="+mn-cs"/>
            </a:rPr>
            <a:t>　今後も大規模事業を予定しているが、事業実施の適正化を図り財政の健全化に努める。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A36DE107-5B72-466E-80EA-1EE7AEA71EC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A0BB9298-1EB7-49C3-A026-989AD43B694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62388C5F-F83C-4D72-8B88-19B91D5B53F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D74DCD3F-354A-4CED-832B-9E0369030FA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74118A4D-0DFD-4E5B-A774-A202EB30623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9E0CE464-1CA4-4B17-8A66-76190BB90D1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B3E82469-D1C4-4E5A-B07E-12D1651DF88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F962EA65-7A77-49DC-93A9-22D3C44F8126}"/>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9467FBF9-2761-40B0-AB28-C3F6E57CCFAD}"/>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2B08486C-4F1F-457E-AE3B-DEF104F4BB8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19A5AFD8-159F-4788-8665-0393A042300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C2B3CD4C-8031-48B9-938F-8ECC89EA86C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B4261AA1-6109-479B-AE88-D99BC1A9590A}"/>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C6AAE44F-E955-4EB9-8E23-8A5BF3A882D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7936CF10-5CCA-41BA-BD3A-8E2E250DFFF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465E9924-C075-412A-9E94-2A9D1F63CD2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54B4D5E4-247E-4836-B648-2C76CCE76B5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85A4D0D-A8D6-4199-B74F-63F5DCFF2043}"/>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716C95BD-DE65-4CFF-9EE0-773DFE068A3C}"/>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92756F60-6B9D-415A-B391-5DC8274CBCD5}"/>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642EEFCC-3005-4925-A473-99635F0DB6C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D99D166C-A2D3-45CE-BE9F-A384E88B9A0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43422</xdr:rowOff>
    </xdr:from>
    <xdr:to>
      <xdr:col>81</xdr:col>
      <xdr:colOff>44450</xdr:colOff>
      <xdr:row>16</xdr:row>
      <xdr:rowOff>119259</xdr:rowOff>
    </xdr:to>
    <xdr:cxnSp macro="">
      <xdr:nvCxnSpPr>
        <xdr:cNvPr id="442" name="直線コネクタ 441">
          <a:extLst>
            <a:ext uri="{FF2B5EF4-FFF2-40B4-BE49-F238E27FC236}">
              <a16:creationId xmlns:a16="http://schemas.microsoft.com/office/drawing/2014/main" id="{9A88EDA2-955E-4ABA-87D6-295C354868DD}"/>
            </a:ext>
          </a:extLst>
        </xdr:cNvPr>
        <xdr:cNvCxnSpPr/>
      </xdr:nvCxnSpPr>
      <xdr:spPr>
        <a:xfrm flipV="1">
          <a:off x="16179800" y="278662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5DA2F7E0-D436-4E09-9674-6D7CF26DDEE6}"/>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5BE2AC09-8F4F-465B-80A4-BB444F42ED08}"/>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118110</xdr:rowOff>
    </xdr:from>
    <xdr:to>
      <xdr:col>77</xdr:col>
      <xdr:colOff>44450</xdr:colOff>
      <xdr:row>16</xdr:row>
      <xdr:rowOff>119259</xdr:rowOff>
    </xdr:to>
    <xdr:cxnSp macro="">
      <xdr:nvCxnSpPr>
        <xdr:cNvPr id="445" name="直線コネクタ 444">
          <a:extLst>
            <a:ext uri="{FF2B5EF4-FFF2-40B4-BE49-F238E27FC236}">
              <a16:creationId xmlns:a16="http://schemas.microsoft.com/office/drawing/2014/main" id="{591A1F1C-5282-44D1-97D4-488043F5A731}"/>
            </a:ext>
          </a:extLst>
        </xdr:cNvPr>
        <xdr:cNvCxnSpPr/>
      </xdr:nvCxnSpPr>
      <xdr:spPr>
        <a:xfrm>
          <a:off x="15290800" y="286131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8B6E1587-4E53-4606-85BB-D8766BC07CB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79F89C0B-1C49-4DD7-9979-FDF00615BEE2}"/>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66403</xdr:rowOff>
    </xdr:from>
    <xdr:to>
      <xdr:col>72</xdr:col>
      <xdr:colOff>203200</xdr:colOff>
      <xdr:row>16</xdr:row>
      <xdr:rowOff>118110</xdr:rowOff>
    </xdr:to>
    <xdr:cxnSp macro="">
      <xdr:nvCxnSpPr>
        <xdr:cNvPr id="448" name="直線コネクタ 447">
          <a:extLst>
            <a:ext uri="{FF2B5EF4-FFF2-40B4-BE49-F238E27FC236}">
              <a16:creationId xmlns:a16="http://schemas.microsoft.com/office/drawing/2014/main" id="{D4BF04D8-55F4-46CB-81A2-D73F64DF5843}"/>
            </a:ext>
          </a:extLst>
        </xdr:cNvPr>
        <xdr:cNvCxnSpPr/>
      </xdr:nvCxnSpPr>
      <xdr:spPr>
        <a:xfrm>
          <a:off x="14401800" y="28096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986C1120-1F7D-46C1-A2E3-2600D50C3E5D}"/>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D3B0E2E1-DF6B-4FA4-8089-64A2FB687F66}"/>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153972</xdr:rowOff>
    </xdr:from>
    <xdr:to>
      <xdr:col>68</xdr:col>
      <xdr:colOff>152400</xdr:colOff>
      <xdr:row>16</xdr:row>
      <xdr:rowOff>66403</xdr:rowOff>
    </xdr:to>
    <xdr:cxnSp macro="">
      <xdr:nvCxnSpPr>
        <xdr:cNvPr id="451" name="直線コネクタ 450">
          <a:extLst>
            <a:ext uri="{FF2B5EF4-FFF2-40B4-BE49-F238E27FC236}">
              <a16:creationId xmlns:a16="http://schemas.microsoft.com/office/drawing/2014/main" id="{5FCF249A-0670-48FB-B986-6A91650967F7}"/>
            </a:ext>
          </a:extLst>
        </xdr:cNvPr>
        <xdr:cNvCxnSpPr/>
      </xdr:nvCxnSpPr>
      <xdr:spPr>
        <a:xfrm>
          <a:off x="13512800" y="2725722"/>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5CDECEF0-C24E-4814-AF2F-58834EF65AE8}"/>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78C03EAF-C597-4B96-A748-11B565909E89}"/>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AAB0DA45-043C-44F6-8B22-AB0A77897DF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2EDC0B06-96E4-428F-8702-0501530B3F7E}"/>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75A7EE1-9258-4BB6-8C2F-6504A661F5D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D7D3218-59CE-4EB6-AAC4-18A044D39B8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5EBAB6A-4CDE-4B1B-A1C1-09B8C2782BE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252C972-62ED-405D-9EA5-60922057B73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3435FF0-0EBD-4024-A3C7-CE18B6FB5C7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164072</xdr:rowOff>
    </xdr:from>
    <xdr:to>
      <xdr:col>81</xdr:col>
      <xdr:colOff>95250</xdr:colOff>
      <xdr:row>16</xdr:row>
      <xdr:rowOff>94222</xdr:rowOff>
    </xdr:to>
    <xdr:sp macro="" textlink="">
      <xdr:nvSpPr>
        <xdr:cNvPr id="461" name="楕円 460">
          <a:extLst>
            <a:ext uri="{FF2B5EF4-FFF2-40B4-BE49-F238E27FC236}">
              <a16:creationId xmlns:a16="http://schemas.microsoft.com/office/drawing/2014/main" id="{F9DD81F4-98AC-4E21-B7FD-F998E2CB78E2}"/>
            </a:ext>
          </a:extLst>
        </xdr:cNvPr>
        <xdr:cNvSpPr/>
      </xdr:nvSpPr>
      <xdr:spPr>
        <a:xfrm>
          <a:off x="169672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136149</xdr:rowOff>
    </xdr:from>
    <xdr:ext cx="762000" cy="259045"/>
    <xdr:sp macro="" textlink="">
      <xdr:nvSpPr>
        <xdr:cNvPr id="462" name="将来負担の状況該当値テキスト">
          <a:extLst>
            <a:ext uri="{FF2B5EF4-FFF2-40B4-BE49-F238E27FC236}">
              <a16:creationId xmlns:a16="http://schemas.microsoft.com/office/drawing/2014/main" id="{3DEDFC83-9B99-48A8-A6DD-559DD109032B}"/>
            </a:ext>
          </a:extLst>
        </xdr:cNvPr>
        <xdr:cNvSpPr txBox="1"/>
      </xdr:nvSpPr>
      <xdr:spPr>
        <a:xfrm>
          <a:off x="17106900" y="270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68459</xdr:rowOff>
    </xdr:from>
    <xdr:to>
      <xdr:col>77</xdr:col>
      <xdr:colOff>95250</xdr:colOff>
      <xdr:row>16</xdr:row>
      <xdr:rowOff>170059</xdr:rowOff>
    </xdr:to>
    <xdr:sp macro="" textlink="">
      <xdr:nvSpPr>
        <xdr:cNvPr id="463" name="楕円 462">
          <a:extLst>
            <a:ext uri="{FF2B5EF4-FFF2-40B4-BE49-F238E27FC236}">
              <a16:creationId xmlns:a16="http://schemas.microsoft.com/office/drawing/2014/main" id="{57813A3A-ED2D-45FE-B392-03AC0C947B60}"/>
            </a:ext>
          </a:extLst>
        </xdr:cNvPr>
        <xdr:cNvSpPr/>
      </xdr:nvSpPr>
      <xdr:spPr>
        <a:xfrm>
          <a:off x="16129000" y="28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154836</xdr:rowOff>
    </xdr:from>
    <xdr:ext cx="736600" cy="259045"/>
    <xdr:sp macro="" textlink="">
      <xdr:nvSpPr>
        <xdr:cNvPr id="464" name="テキスト ボックス 463">
          <a:extLst>
            <a:ext uri="{FF2B5EF4-FFF2-40B4-BE49-F238E27FC236}">
              <a16:creationId xmlns:a16="http://schemas.microsoft.com/office/drawing/2014/main" id="{4F11F4E6-E61D-4746-8B3B-5EADBD4F2DCA}"/>
            </a:ext>
          </a:extLst>
        </xdr:cNvPr>
        <xdr:cNvSpPr txBox="1"/>
      </xdr:nvSpPr>
      <xdr:spPr>
        <a:xfrm>
          <a:off x="15798800" y="2898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67310</xdr:rowOff>
    </xdr:from>
    <xdr:to>
      <xdr:col>73</xdr:col>
      <xdr:colOff>44450</xdr:colOff>
      <xdr:row>16</xdr:row>
      <xdr:rowOff>168910</xdr:rowOff>
    </xdr:to>
    <xdr:sp macro="" textlink="">
      <xdr:nvSpPr>
        <xdr:cNvPr id="465" name="楕円 464">
          <a:extLst>
            <a:ext uri="{FF2B5EF4-FFF2-40B4-BE49-F238E27FC236}">
              <a16:creationId xmlns:a16="http://schemas.microsoft.com/office/drawing/2014/main" id="{E1B973DD-40CB-429B-A0A7-F7005DBEC597}"/>
            </a:ext>
          </a:extLst>
        </xdr:cNvPr>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153687</xdr:rowOff>
    </xdr:from>
    <xdr:ext cx="762000" cy="259045"/>
    <xdr:sp macro="" textlink="">
      <xdr:nvSpPr>
        <xdr:cNvPr id="466" name="テキスト ボックス 465">
          <a:extLst>
            <a:ext uri="{FF2B5EF4-FFF2-40B4-BE49-F238E27FC236}">
              <a16:creationId xmlns:a16="http://schemas.microsoft.com/office/drawing/2014/main" id="{87C7E7EA-1C13-436B-BFA8-2FD4C9AC31A9}"/>
            </a:ext>
          </a:extLst>
        </xdr:cNvPr>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15603</xdr:rowOff>
    </xdr:from>
    <xdr:to>
      <xdr:col>68</xdr:col>
      <xdr:colOff>203200</xdr:colOff>
      <xdr:row>16</xdr:row>
      <xdr:rowOff>117203</xdr:rowOff>
    </xdr:to>
    <xdr:sp macro="" textlink="">
      <xdr:nvSpPr>
        <xdr:cNvPr id="467" name="楕円 466">
          <a:extLst>
            <a:ext uri="{FF2B5EF4-FFF2-40B4-BE49-F238E27FC236}">
              <a16:creationId xmlns:a16="http://schemas.microsoft.com/office/drawing/2014/main" id="{665A1626-86C8-4A10-BD15-1B602B250830}"/>
            </a:ext>
          </a:extLst>
        </xdr:cNvPr>
        <xdr:cNvSpPr/>
      </xdr:nvSpPr>
      <xdr:spPr>
        <a:xfrm>
          <a:off x="14351000" y="27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101980</xdr:rowOff>
    </xdr:from>
    <xdr:ext cx="762000" cy="259045"/>
    <xdr:sp macro="" textlink="">
      <xdr:nvSpPr>
        <xdr:cNvPr id="468" name="テキスト ボックス 467">
          <a:extLst>
            <a:ext uri="{FF2B5EF4-FFF2-40B4-BE49-F238E27FC236}">
              <a16:creationId xmlns:a16="http://schemas.microsoft.com/office/drawing/2014/main" id="{ECC86429-D6A9-4950-BFD6-8A3BADF10B1E}"/>
            </a:ext>
          </a:extLst>
        </xdr:cNvPr>
        <xdr:cNvSpPr txBox="1"/>
      </xdr:nvSpPr>
      <xdr:spPr>
        <a:xfrm>
          <a:off x="14020800" y="28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103172</xdr:rowOff>
    </xdr:from>
    <xdr:to>
      <xdr:col>64</xdr:col>
      <xdr:colOff>152400</xdr:colOff>
      <xdr:row>16</xdr:row>
      <xdr:rowOff>33322</xdr:rowOff>
    </xdr:to>
    <xdr:sp macro="" textlink="">
      <xdr:nvSpPr>
        <xdr:cNvPr id="469" name="楕円 468">
          <a:extLst>
            <a:ext uri="{FF2B5EF4-FFF2-40B4-BE49-F238E27FC236}">
              <a16:creationId xmlns:a16="http://schemas.microsoft.com/office/drawing/2014/main" id="{2D9D6FE9-F53F-4128-B5FD-86A5CCE8A614}"/>
            </a:ext>
          </a:extLst>
        </xdr:cNvPr>
        <xdr:cNvSpPr/>
      </xdr:nvSpPr>
      <xdr:spPr>
        <a:xfrm>
          <a:off x="13462000" y="26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18099</xdr:rowOff>
    </xdr:from>
    <xdr:ext cx="762000" cy="259045"/>
    <xdr:sp macro="" textlink="">
      <xdr:nvSpPr>
        <xdr:cNvPr id="470" name="テキスト ボックス 469">
          <a:extLst>
            <a:ext uri="{FF2B5EF4-FFF2-40B4-BE49-F238E27FC236}">
              <a16:creationId xmlns:a16="http://schemas.microsoft.com/office/drawing/2014/main" id="{818E6EBA-7CAE-450F-BB2E-D37FBDB5096F}"/>
            </a:ext>
          </a:extLst>
        </xdr:cNvPr>
        <xdr:cNvSpPr txBox="1"/>
      </xdr:nvSpPr>
      <xdr:spPr>
        <a:xfrm>
          <a:off x="13131800" y="27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77,232
76,346
548.51
44,780,263
42,950,196
1,460,216
20,305,619
38,531,443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類似団体内平均と比較して低い水準となっている要因としては、ごみ処理業務や消防業務を一部事務組合で行っていることが挙げられる。</a:t>
          </a:r>
          <a:endParaRPr lang="ja-JP" altLang="ja-JP" sz="1600">
            <a:effectLst/>
          </a:endParaRPr>
        </a:p>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年度は、退職手当は減少したものの、給与改定の影響により基本給及び期末勤勉手当が増加したこ</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に伴い、経常一般財源が増加したことから経常収支比率が上昇した。</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11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小中学校運営管理事業費をはじめとして光熱水費等が増加したことや、新型コロナウイルス感染症の経済対策として実施したキャンペーン事業等により経常収支比率は</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ポイント上昇した。</a:t>
          </a:r>
          <a:endParaRPr lang="ja-JP" altLang="ja-JP" sz="1600">
            <a:effectLst/>
          </a:endParaRPr>
        </a:p>
        <a:p>
          <a:r>
            <a:rPr kumimoji="1" lang="ja-JP" altLang="ja-JP" sz="1200">
              <a:solidFill>
                <a:schemeClr val="dk1"/>
              </a:solidFill>
              <a:effectLst/>
              <a:latin typeface="+mn-lt"/>
              <a:ea typeface="+mn-ea"/>
              <a:cs typeface="+mn-cs"/>
            </a:rPr>
            <a:t>　これまでも類似団体内平均を下回る水準を維持しているため、今後も内部管理経費の徹底した抑制などにより、経費の圧縮に努めていく。</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1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100347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障がい者自立支援給付事業費や老人福祉事業費などが増加したものの、生活保護扶助費などが減少したことにより、経常収支比率は前年と同水準であった。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6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61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本市の面積が広大であり、道路及び公共施設等の維持補修費の負担が大きく、また、豪雪地帯でもあることから除排雪経費も大きな財政負担となるため、類似団体内平均を大幅に上回る水準で推移している。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年度は、新型コロナウイルス感染症対策地方税減収補填特別交付金や普通交付税が大幅に減少し、経常一般財源が減となったことから、経常収支比率は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59</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812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165100</xdr:rowOff>
    </xdr:from>
    <xdr:to>
      <xdr:col>82</xdr:col>
      <xdr:colOff>196850</xdr:colOff>
      <xdr:row>59</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28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xdr:rowOff>
    </xdr:from>
    <xdr:to>
      <xdr:col>82</xdr:col>
      <xdr:colOff>107950</xdr:colOff>
      <xdr:row>59</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187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54627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xdr:rowOff>
    </xdr:from>
    <xdr:to>
      <xdr:col>78</xdr:col>
      <xdr:colOff>69850</xdr:colOff>
      <xdr:row>59</xdr:row>
      <xdr:rowOff>60325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18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161925</xdr:rowOff>
    </xdr:from>
    <xdr:to>
      <xdr:col>78</xdr:col>
      <xdr:colOff>120650</xdr:colOff>
      <xdr:row>57</xdr:row>
      <xdr:rowOff>92075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102252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155575</xdr:rowOff>
    </xdr:from>
    <xdr:to>
      <xdr:col>73</xdr:col>
      <xdr:colOff>180975</xdr:colOff>
      <xdr:row>59</xdr:row>
      <xdr:rowOff>60325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996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155575</xdr:rowOff>
    </xdr:from>
    <xdr:to>
      <xdr:col>69</xdr:col>
      <xdr:colOff>92075</xdr:colOff>
      <xdr:row>61</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9967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9525</xdr:rowOff>
    </xdr:from>
    <xdr:to>
      <xdr:col>69</xdr:col>
      <xdr:colOff>142875</xdr:colOff>
      <xdr:row>58</xdr:row>
      <xdr:rowOff>111125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121302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118127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123825</xdr:rowOff>
    </xdr:from>
    <xdr:to>
      <xdr:col>78</xdr:col>
      <xdr:colOff>120650</xdr:colOff>
      <xdr:row>59</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38752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xdr:rowOff>
    </xdr:from>
    <xdr:to>
      <xdr:col>74</xdr:col>
      <xdr:colOff>31750</xdr:colOff>
      <xdr:row>59</xdr:row>
      <xdr:rowOff>111125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95902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38100</xdr:rowOff>
    </xdr:from>
    <xdr:to>
      <xdr:col>65</xdr:col>
      <xdr:colOff>53975</xdr:colOff>
      <xdr:row>61</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一部事務組合で行っているごみ処理業務や消防業務への負担金や公営企業に対する負担金など準元利償還金の負担が大きく、類似団体内平均を上回っている。</a:t>
          </a:r>
          <a:endParaRPr lang="ja-JP" altLang="ja-JP" sz="1600">
            <a:effectLst/>
          </a:endParaRPr>
        </a:p>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年度は、置賜広域行政事務組合へのごみ処理業務や米沢市版</a:t>
          </a:r>
          <a:r>
            <a:rPr kumimoji="1" lang="en-US" altLang="ja-JP" sz="1200">
              <a:solidFill>
                <a:schemeClr val="dk1"/>
              </a:solidFill>
              <a:effectLst/>
              <a:latin typeface="+mn-lt"/>
              <a:ea typeface="+mn-ea"/>
              <a:cs typeface="+mn-cs"/>
            </a:rPr>
            <a:t>DMO</a:t>
          </a:r>
          <a:r>
            <a:rPr kumimoji="1" lang="ja-JP" altLang="ja-JP" sz="1200">
              <a:solidFill>
                <a:schemeClr val="dk1"/>
              </a:solidFill>
              <a:effectLst/>
              <a:latin typeface="+mn-lt"/>
              <a:ea typeface="+mn-ea"/>
              <a:cs typeface="+mn-cs"/>
            </a:rPr>
            <a:t>への負担金等が増加したことにより、経常収支比率は</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ポイン上昇した。</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31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38</xdr:row>
      <xdr:rowOff>30988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27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庁舎建替事業やコミュニティセンター建替事業の元金償還の増加により公債費充当一般財源が増加し、経常収支比率も</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ポイント悪化した。</a:t>
          </a:r>
          <a:endParaRPr lang="ja-JP" altLang="ja-JP" sz="1600">
            <a:effectLst/>
          </a:endParaRPr>
        </a:p>
        <a:p>
          <a:r>
            <a:rPr kumimoji="1" lang="ja-JP" altLang="ja-JP" sz="1200">
              <a:solidFill>
                <a:schemeClr val="dk1"/>
              </a:solidFill>
              <a:effectLst/>
              <a:latin typeface="+mn-lt"/>
              <a:ea typeface="+mn-ea"/>
              <a:cs typeface="+mn-cs"/>
            </a:rPr>
            <a:t>　今後も大規模建設事業を控えているが、経費の圧縮に努めていく。また、市債の発行を抑制し、健全な財政運営に努めていく。　</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25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78994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92711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病院事業や下水道事業などの公営企業等への繰出金や負担金が本市の財政を圧迫し、類似団体内平均を上回る水準で推移している。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年度は除排雪経費は減少したものの、経常一般財源が大幅に減少したため、経常収支比率は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ポイント上昇した。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84632"/>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78</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846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26415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67563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995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20663</xdr:rowOff>
    </xdr:from>
    <xdr:to>
      <xdr:col>29</xdr:col>
      <xdr:colOff>127000</xdr:colOff>
      <xdr:row>16</xdr:row>
      <xdr:rowOff>38094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1488"/>
          <a:ext cx="647700" cy="17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38094</xdr:rowOff>
    </xdr:from>
    <xdr:to>
      <xdr:col>26</xdr:col>
      <xdr:colOff>50800</xdr:colOff>
      <xdr:row>16</xdr:row>
      <xdr:rowOff>69678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8919"/>
          <a:ext cx="698500" cy="3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69678</xdr:rowOff>
    </xdr:from>
    <xdr:to>
      <xdr:col>22</xdr:col>
      <xdr:colOff>114300</xdr:colOff>
      <xdr:row>16</xdr:row>
      <xdr:rowOff>118904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0503"/>
          <a:ext cx="698500" cy="4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118904</xdr:rowOff>
    </xdr:from>
    <xdr:to>
      <xdr:col>18</xdr:col>
      <xdr:colOff>177800</xdr:colOff>
      <xdr:row>17</xdr:row>
      <xdr:rowOff>8242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9729"/>
          <a:ext cx="698500" cy="6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141313</xdr:rowOff>
    </xdr:from>
    <xdr:to>
      <xdr:col>29</xdr:col>
      <xdr:colOff>177800</xdr:colOff>
      <xdr:row>16</xdr:row>
      <xdr:rowOff>71463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113390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158744</xdr:rowOff>
    </xdr:from>
    <xdr:to>
      <xdr:col>26</xdr:col>
      <xdr:colOff>101600</xdr:colOff>
      <xdr:row>16</xdr:row>
      <xdr:rowOff>88894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73671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4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18878</xdr:rowOff>
    </xdr:from>
    <xdr:to>
      <xdr:col>22</xdr:col>
      <xdr:colOff>165100</xdr:colOff>
      <xdr:row>16</xdr:row>
      <xdr:rowOff>120478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9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9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68104</xdr:rowOff>
    </xdr:from>
    <xdr:to>
      <xdr:col>19</xdr:col>
      <xdr:colOff>38100</xdr:colOff>
      <xdr:row>16</xdr:row>
      <xdr:rowOff>169704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154481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4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128892</xdr:rowOff>
    </xdr:from>
    <xdr:to>
      <xdr:col>15</xdr:col>
      <xdr:colOff>101600</xdr:colOff>
      <xdr:row>17</xdr:row>
      <xdr:rowOff>59042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43819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221717</xdr:rowOff>
    </xdr:from>
    <xdr:to>
      <xdr:col>29</xdr:col>
      <xdr:colOff>127000</xdr:colOff>
      <xdr:row>35</xdr:row>
      <xdr:rowOff>309575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32067"/>
          <a:ext cx="647700" cy="8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254978</xdr:rowOff>
    </xdr:from>
    <xdr:to>
      <xdr:col>26</xdr:col>
      <xdr:colOff>50800</xdr:colOff>
      <xdr:row>35</xdr:row>
      <xdr:rowOff>309575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65328"/>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254978</xdr:rowOff>
    </xdr:from>
    <xdr:to>
      <xdr:col>22</xdr:col>
      <xdr:colOff>114300</xdr:colOff>
      <xdr:row>35</xdr:row>
      <xdr:rowOff>274333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5328"/>
          <a:ext cx="698500" cy="1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274333</xdr:rowOff>
    </xdr:from>
    <xdr:to>
      <xdr:col>18</xdr:col>
      <xdr:colOff>177800</xdr:colOff>
      <xdr:row>35</xdr:row>
      <xdr:rowOff>293840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84683"/>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170917</xdr:rowOff>
    </xdr:from>
    <xdr:to>
      <xdr:col>29</xdr:col>
      <xdr:colOff>177800</xdr:colOff>
      <xdr:row>35</xdr:row>
      <xdr:rowOff>272517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258775</xdr:rowOff>
    </xdr:from>
    <xdr:to>
      <xdr:col>26</xdr:col>
      <xdr:colOff>101600</xdr:colOff>
      <xdr:row>36</xdr:row>
      <xdr:rowOff>17475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27652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3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204178</xdr:rowOff>
    </xdr:from>
    <xdr:to>
      <xdr:col>22</xdr:col>
      <xdr:colOff>165100</xdr:colOff>
      <xdr:row>35</xdr:row>
      <xdr:rowOff>305778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315955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223533</xdr:rowOff>
    </xdr:from>
    <xdr:to>
      <xdr:col>19</xdr:col>
      <xdr:colOff>38100</xdr:colOff>
      <xdr:row>35</xdr:row>
      <xdr:rowOff>325133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335310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243040</xdr:rowOff>
    </xdr:from>
    <xdr:to>
      <xdr:col>15</xdr:col>
      <xdr:colOff>101600</xdr:colOff>
      <xdr:row>36</xdr:row>
      <xdr:rowOff>1740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5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77,232
76,346
548.51
44,780,263
42,950,196
1,460,216
20,305,619
38,531,443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86455</xdr:rowOff>
    </xdr:from>
    <xdr:to>
      <xdr:col>24</xdr:col>
      <xdr:colOff>63500</xdr:colOff>
      <xdr:row>36</xdr:row>
      <xdr:rowOff>107601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8655"/>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107601</xdr:rowOff>
    </xdr:from>
    <xdr:to>
      <xdr:col>19</xdr:col>
      <xdr:colOff>177800</xdr:colOff>
      <xdr:row>36</xdr:row>
      <xdr:rowOff>155245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9801"/>
          <a:ext cx="8890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155245</xdr:rowOff>
    </xdr:from>
    <xdr:to>
      <xdr:col>15</xdr:col>
      <xdr:colOff>50800</xdr:colOff>
      <xdr:row>37</xdr:row>
      <xdr:rowOff>51156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7445"/>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51156</xdr:rowOff>
    </xdr:from>
    <xdr:to>
      <xdr:col>10</xdr:col>
      <xdr:colOff>114300</xdr:colOff>
      <xdr:row>37</xdr:row>
      <xdr:rowOff>125908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4806"/>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35655</xdr:rowOff>
    </xdr:from>
    <xdr:to>
      <xdr:col>24</xdr:col>
      <xdr:colOff>114300</xdr:colOff>
      <xdr:row>36</xdr:row>
      <xdr:rowOff>137255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56801</xdr:rowOff>
    </xdr:from>
    <xdr:to>
      <xdr:col>20</xdr:col>
      <xdr:colOff>38100</xdr:colOff>
      <xdr:row>36</xdr:row>
      <xdr:rowOff>158401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149528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104445</xdr:rowOff>
    </xdr:from>
    <xdr:to>
      <xdr:col>15</xdr:col>
      <xdr:colOff>101600</xdr:colOff>
      <xdr:row>37</xdr:row>
      <xdr:rowOff>34595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25722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356</xdr:rowOff>
    </xdr:from>
    <xdr:to>
      <xdr:col>10</xdr:col>
      <xdr:colOff>165100</xdr:colOff>
      <xdr:row>37</xdr:row>
      <xdr:rowOff>101956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93083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75108</xdr:rowOff>
    </xdr:from>
    <xdr:to>
      <xdr:col>6</xdr:col>
      <xdr:colOff>38100</xdr:colOff>
      <xdr:row>38</xdr:row>
      <xdr:rowOff>5258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167835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136456</xdr:rowOff>
    </xdr:from>
    <xdr:to>
      <xdr:col>24</xdr:col>
      <xdr:colOff>63500</xdr:colOff>
      <xdr:row>56</xdr:row>
      <xdr:rowOff>163431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7656"/>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163431</xdr:rowOff>
    </xdr:from>
    <xdr:to>
      <xdr:col>19</xdr:col>
      <xdr:colOff>177800</xdr:colOff>
      <xdr:row>57</xdr:row>
      <xdr:rowOff>77717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4631"/>
          <a:ext cx="889000" cy="8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77717</xdr:rowOff>
    </xdr:from>
    <xdr:to>
      <xdr:col>15</xdr:col>
      <xdr:colOff>50800</xdr:colOff>
      <xdr:row>57</xdr:row>
      <xdr:rowOff>108883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0367"/>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108883</xdr:rowOff>
    </xdr:from>
    <xdr:to>
      <xdr:col>10</xdr:col>
      <xdr:colOff>114300</xdr:colOff>
      <xdr:row>57</xdr:row>
      <xdr:rowOff>147287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1533"/>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85656</xdr:rowOff>
    </xdr:from>
    <xdr:to>
      <xdr:col>24</xdr:col>
      <xdr:colOff>114300</xdr:colOff>
      <xdr:row>57</xdr:row>
      <xdr:rowOff>15806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64083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112631</xdr:rowOff>
    </xdr:from>
    <xdr:to>
      <xdr:col>20</xdr:col>
      <xdr:colOff>38100</xdr:colOff>
      <xdr:row>57</xdr:row>
      <xdr:rowOff>42781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26917</xdr:rowOff>
    </xdr:from>
    <xdr:to>
      <xdr:col>15</xdr:col>
      <xdr:colOff>101600</xdr:colOff>
      <xdr:row>57</xdr:row>
      <xdr:rowOff>128517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119644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58083</xdr:rowOff>
    </xdr:from>
    <xdr:to>
      <xdr:col>10</xdr:col>
      <xdr:colOff>165100</xdr:colOff>
      <xdr:row>57</xdr:row>
      <xdr:rowOff>159683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150810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96487</xdr:rowOff>
    </xdr:from>
    <xdr:to>
      <xdr:col>6</xdr:col>
      <xdr:colOff>38100</xdr:colOff>
      <xdr:row>58</xdr:row>
      <xdr:rowOff>26637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17764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79387</xdr:rowOff>
    </xdr:from>
    <xdr:to>
      <xdr:col>24</xdr:col>
      <xdr:colOff>63500</xdr:colOff>
      <xdr:row>74</xdr:row>
      <xdr:rowOff>147053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595237"/>
          <a:ext cx="8382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79387</xdr:rowOff>
    </xdr:from>
    <xdr:to>
      <xdr:col>19</xdr:col>
      <xdr:colOff>177800</xdr:colOff>
      <xdr:row>74</xdr:row>
      <xdr:rowOff>100457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595237"/>
          <a:ext cx="889000" cy="1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100457</xdr:rowOff>
    </xdr:from>
    <xdr:to>
      <xdr:col>15</xdr:col>
      <xdr:colOff>50800</xdr:colOff>
      <xdr:row>77</xdr:row>
      <xdr:rowOff>142596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787757"/>
          <a:ext cx="889000" cy="5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81978</xdr:rowOff>
    </xdr:from>
    <xdr:to>
      <xdr:col>10</xdr:col>
      <xdr:colOff>114300</xdr:colOff>
      <xdr:row>77</xdr:row>
      <xdr:rowOff>142596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12178"/>
          <a:ext cx="889000" cy="2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96253</xdr:rowOff>
    </xdr:from>
    <xdr:to>
      <xdr:col>24</xdr:col>
      <xdr:colOff>114300</xdr:colOff>
      <xdr:row>75</xdr:row>
      <xdr:rowOff>26403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119130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28587</xdr:rowOff>
    </xdr:from>
    <xdr:to>
      <xdr:col>20</xdr:col>
      <xdr:colOff>38100</xdr:colOff>
      <xdr:row>73</xdr:row>
      <xdr:rowOff>130187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5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146714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3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49657</xdr:rowOff>
    </xdr:from>
    <xdr:to>
      <xdr:col>15</xdr:col>
      <xdr:colOff>101600</xdr:colOff>
      <xdr:row>74</xdr:row>
      <xdr:rowOff>151257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167784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5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91796</xdr:rowOff>
    </xdr:from>
    <xdr:to>
      <xdr:col>10</xdr:col>
      <xdr:colOff>165100</xdr:colOff>
      <xdr:row>78</xdr:row>
      <xdr:rowOff>21946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38473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6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31178</xdr:rowOff>
    </xdr:from>
    <xdr:to>
      <xdr:col>6</xdr:col>
      <xdr:colOff>38100</xdr:colOff>
      <xdr:row>76</xdr:row>
      <xdr:rowOff>132778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149306</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8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81015</xdr:rowOff>
    </xdr:from>
    <xdr:to>
      <xdr:col>24</xdr:col>
      <xdr:colOff>63500</xdr:colOff>
      <xdr:row>93</xdr:row>
      <xdr:rowOff>156225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854415"/>
          <a:ext cx="838200" cy="24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81015</xdr:rowOff>
    </xdr:from>
    <xdr:to>
      <xdr:col>19</xdr:col>
      <xdr:colOff>177800</xdr:colOff>
      <xdr:row>94</xdr:row>
      <xdr:rowOff>127160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54415"/>
          <a:ext cx="889000" cy="38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127160</xdr:rowOff>
    </xdr:from>
    <xdr:to>
      <xdr:col>15</xdr:col>
      <xdr:colOff>50800</xdr:colOff>
      <xdr:row>95</xdr:row>
      <xdr:rowOff>45092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43460"/>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45092</xdr:rowOff>
    </xdr:from>
    <xdr:to>
      <xdr:col>10</xdr:col>
      <xdr:colOff>114300</xdr:colOff>
      <xdr:row>95</xdr:row>
      <xdr:rowOff>125053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32842"/>
          <a:ext cx="8890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105425</xdr:rowOff>
    </xdr:from>
    <xdr:to>
      <xdr:col>24</xdr:col>
      <xdr:colOff>114300</xdr:colOff>
      <xdr:row>94</xdr:row>
      <xdr:rowOff>35575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128302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0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30215</xdr:rowOff>
    </xdr:from>
    <xdr:to>
      <xdr:col>20</xdr:col>
      <xdr:colOff>38100</xdr:colOff>
      <xdr:row>92</xdr:row>
      <xdr:rowOff>131815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0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148342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7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76360</xdr:rowOff>
    </xdr:from>
    <xdr:to>
      <xdr:col>15</xdr:col>
      <xdr:colOff>101600</xdr:colOff>
      <xdr:row>95</xdr:row>
      <xdr:rowOff>6510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9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23037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6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165742</xdr:rowOff>
    </xdr:from>
    <xdr:to>
      <xdr:col>10</xdr:col>
      <xdr:colOff>165100</xdr:colOff>
      <xdr:row>95</xdr:row>
      <xdr:rowOff>95892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112419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5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74253</xdr:rowOff>
    </xdr:from>
    <xdr:to>
      <xdr:col>6</xdr:col>
      <xdr:colOff>38100</xdr:colOff>
      <xdr:row>96</xdr:row>
      <xdr:rowOff>4403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20930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3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2548</xdr:rowOff>
    </xdr:from>
    <xdr:to>
      <xdr:col>55</xdr:col>
      <xdr:colOff>0</xdr:colOff>
      <xdr:row>35</xdr:row>
      <xdr:rowOff>7912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03298"/>
          <a:ext cx="8382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10038</xdr:rowOff>
    </xdr:from>
    <xdr:to>
      <xdr:col>50</xdr:col>
      <xdr:colOff>114300</xdr:colOff>
      <xdr:row>35</xdr:row>
      <xdr:rowOff>7912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24988"/>
          <a:ext cx="889000" cy="68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10038</xdr:rowOff>
    </xdr:from>
    <xdr:to>
      <xdr:col>45</xdr:col>
      <xdr:colOff>177800</xdr:colOff>
      <xdr:row>35</xdr:row>
      <xdr:rowOff>105730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24988"/>
          <a:ext cx="889000" cy="78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105730</xdr:rowOff>
    </xdr:from>
    <xdr:to>
      <xdr:col>41</xdr:col>
      <xdr:colOff>50800</xdr:colOff>
      <xdr:row>36</xdr:row>
      <xdr:rowOff>104084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06480"/>
          <a:ext cx="889000" cy="16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123198</xdr:rowOff>
    </xdr:from>
    <xdr:to>
      <xdr:col>55</xdr:col>
      <xdr:colOff>50800</xdr:colOff>
      <xdr:row>35</xdr:row>
      <xdr:rowOff>53348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146075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128562</xdr:rowOff>
    </xdr:from>
    <xdr:to>
      <xdr:col>50</xdr:col>
      <xdr:colOff>165100</xdr:colOff>
      <xdr:row>35</xdr:row>
      <xdr:rowOff>58712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75239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7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130688</xdr:rowOff>
    </xdr:from>
    <xdr:to>
      <xdr:col>46</xdr:col>
      <xdr:colOff>38100</xdr:colOff>
      <xdr:row>31</xdr:row>
      <xdr:rowOff>60838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77365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4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54930</xdr:rowOff>
    </xdr:from>
    <xdr:to>
      <xdr:col>41</xdr:col>
      <xdr:colOff>101600</xdr:colOff>
      <xdr:row>35</xdr:row>
      <xdr:rowOff>156530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1607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53284</xdr:rowOff>
    </xdr:from>
    <xdr:to>
      <xdr:col>36</xdr:col>
      <xdr:colOff>165100</xdr:colOff>
      <xdr:row>36</xdr:row>
      <xdr:rowOff>154884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171411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90910</xdr:rowOff>
    </xdr:from>
    <xdr:to>
      <xdr:col>55</xdr:col>
      <xdr:colOff>0</xdr:colOff>
      <xdr:row>57</xdr:row>
      <xdr:rowOff>125571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349210"/>
          <a:ext cx="838200" cy="5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90910</xdr:rowOff>
    </xdr:from>
    <xdr:to>
      <xdr:col>50</xdr:col>
      <xdr:colOff>114300</xdr:colOff>
      <xdr:row>54</xdr:row>
      <xdr:rowOff>168417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349210"/>
          <a:ext cx="8890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168417</xdr:rowOff>
    </xdr:from>
    <xdr:to>
      <xdr:col>45</xdr:col>
      <xdr:colOff>177800</xdr:colOff>
      <xdr:row>57</xdr:row>
      <xdr:rowOff>55020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426717"/>
          <a:ext cx="889000" cy="40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55020</xdr:rowOff>
    </xdr:from>
    <xdr:to>
      <xdr:col>41</xdr:col>
      <xdr:colOff>50800</xdr:colOff>
      <xdr:row>58</xdr:row>
      <xdr:rowOff>20926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27670"/>
          <a:ext cx="889000" cy="1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74771</xdr:rowOff>
    </xdr:from>
    <xdr:to>
      <xdr:col>55</xdr:col>
      <xdr:colOff>50800</xdr:colOff>
      <xdr:row>58</xdr:row>
      <xdr:rowOff>4921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53198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40110</xdr:rowOff>
    </xdr:from>
    <xdr:to>
      <xdr:col>50</xdr:col>
      <xdr:colOff>165100</xdr:colOff>
      <xdr:row>54</xdr:row>
      <xdr:rowOff>141710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2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158237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0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117617</xdr:rowOff>
    </xdr:from>
    <xdr:to>
      <xdr:col>46</xdr:col>
      <xdr:colOff>38100</xdr:colOff>
      <xdr:row>55</xdr:row>
      <xdr:rowOff>47767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7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64294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15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4220</xdr:rowOff>
    </xdr:from>
    <xdr:to>
      <xdr:col>41</xdr:col>
      <xdr:colOff>101600</xdr:colOff>
      <xdr:row>57</xdr:row>
      <xdr:rowOff>105820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96947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141576</xdr:rowOff>
    </xdr:from>
    <xdr:to>
      <xdr:col>36</xdr:col>
      <xdr:colOff>165100</xdr:colOff>
      <xdr:row>58</xdr:row>
      <xdr:rowOff>71726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62853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90574</xdr:rowOff>
    </xdr:from>
    <xdr:to>
      <xdr:col>55</xdr:col>
      <xdr:colOff>0</xdr:colOff>
      <xdr:row>78</xdr:row>
      <xdr:rowOff>116201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63674"/>
          <a:ext cx="8382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84790</xdr:rowOff>
    </xdr:from>
    <xdr:to>
      <xdr:col>50</xdr:col>
      <xdr:colOff>114300</xdr:colOff>
      <xdr:row>78</xdr:row>
      <xdr:rowOff>116201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57890"/>
          <a:ext cx="889000" cy="3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84790</xdr:rowOff>
    </xdr:from>
    <xdr:to>
      <xdr:col>45</xdr:col>
      <xdr:colOff>177800</xdr:colOff>
      <xdr:row>78</xdr:row>
      <xdr:rowOff>132248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57890"/>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107445</xdr:rowOff>
    </xdr:from>
    <xdr:to>
      <xdr:col>41</xdr:col>
      <xdr:colOff>50800</xdr:colOff>
      <xdr:row>78</xdr:row>
      <xdr:rowOff>132248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80545"/>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39774</xdr:rowOff>
    </xdr:from>
    <xdr:to>
      <xdr:col>55</xdr:col>
      <xdr:colOff>50800</xdr:colOff>
      <xdr:row>78</xdr:row>
      <xdr:rowOff>141374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126151</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65401</xdr:rowOff>
    </xdr:from>
    <xdr:to>
      <xdr:col>50</xdr:col>
      <xdr:colOff>165100</xdr:colOff>
      <xdr:row>78</xdr:row>
      <xdr:rowOff>167001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158128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33990</xdr:rowOff>
    </xdr:from>
    <xdr:to>
      <xdr:col>46</xdr:col>
      <xdr:colOff>38100</xdr:colOff>
      <xdr:row>78</xdr:row>
      <xdr:rowOff>135590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126717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9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81448</xdr:rowOff>
    </xdr:from>
    <xdr:to>
      <xdr:col>41</xdr:col>
      <xdr:colOff>101600</xdr:colOff>
      <xdr:row>79</xdr:row>
      <xdr:rowOff>11598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2725</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547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56645</xdr:rowOff>
    </xdr:from>
    <xdr:to>
      <xdr:col>36</xdr:col>
      <xdr:colOff>165100</xdr:colOff>
      <xdr:row>78</xdr:row>
      <xdr:rowOff>158245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149372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169810</xdr:rowOff>
    </xdr:from>
    <xdr:to>
      <xdr:col>55</xdr:col>
      <xdr:colOff>0</xdr:colOff>
      <xdr:row>97</xdr:row>
      <xdr:rowOff>133446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114660"/>
          <a:ext cx="838200" cy="64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29956</xdr:rowOff>
    </xdr:from>
    <xdr:to>
      <xdr:col>50</xdr:col>
      <xdr:colOff>114300</xdr:colOff>
      <xdr:row>93</xdr:row>
      <xdr:rowOff>169810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5974806"/>
          <a:ext cx="889000" cy="13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29956</xdr:rowOff>
    </xdr:from>
    <xdr:to>
      <xdr:col>45</xdr:col>
      <xdr:colOff>177800</xdr:colOff>
      <xdr:row>96</xdr:row>
      <xdr:rowOff>119714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5974806"/>
          <a:ext cx="889000" cy="60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119714</xdr:rowOff>
    </xdr:from>
    <xdr:to>
      <xdr:col>41</xdr:col>
      <xdr:colOff>50800</xdr:colOff>
      <xdr:row>97</xdr:row>
      <xdr:rowOff>125413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78914"/>
          <a:ext cx="889000" cy="1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82646</xdr:rowOff>
    </xdr:from>
    <xdr:to>
      <xdr:col>55</xdr:col>
      <xdr:colOff>50800</xdr:colOff>
      <xdr:row>98</xdr:row>
      <xdr:rowOff>12796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61073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119010</xdr:rowOff>
    </xdr:from>
    <xdr:to>
      <xdr:col>50</xdr:col>
      <xdr:colOff>165100</xdr:colOff>
      <xdr:row>94</xdr:row>
      <xdr:rowOff>49160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0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65687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8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150606</xdr:rowOff>
    </xdr:from>
    <xdr:to>
      <xdr:col>46</xdr:col>
      <xdr:colOff>38100</xdr:colOff>
      <xdr:row>93</xdr:row>
      <xdr:rowOff>80756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59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97283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69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68914</xdr:rowOff>
    </xdr:from>
    <xdr:to>
      <xdr:col>41</xdr:col>
      <xdr:colOff>101600</xdr:colOff>
      <xdr:row>96</xdr:row>
      <xdr:rowOff>170514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161641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74613</xdr:rowOff>
    </xdr:from>
    <xdr:to>
      <xdr:col>36</xdr:col>
      <xdr:colOff>165100</xdr:colOff>
      <xdr:row>98</xdr:row>
      <xdr:rowOff>4763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167340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139860</xdr:rowOff>
    </xdr:from>
    <xdr:to>
      <xdr:col>85</xdr:col>
      <xdr:colOff>127000</xdr:colOff>
      <xdr:row>38</xdr:row>
      <xdr:rowOff>130647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483510"/>
          <a:ext cx="838200" cy="1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108359</xdr:rowOff>
    </xdr:from>
    <xdr:to>
      <xdr:col>81</xdr:col>
      <xdr:colOff>50800</xdr:colOff>
      <xdr:row>38</xdr:row>
      <xdr:rowOff>130647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23459"/>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108359</xdr:rowOff>
    </xdr:from>
    <xdr:to>
      <xdr:col>76</xdr:col>
      <xdr:colOff>114300</xdr:colOff>
      <xdr:row>38</xdr:row>
      <xdr:rowOff>125413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23459"/>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96655</xdr:rowOff>
    </xdr:from>
    <xdr:to>
      <xdr:col>71</xdr:col>
      <xdr:colOff>177800</xdr:colOff>
      <xdr:row>38</xdr:row>
      <xdr:rowOff>125413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11755"/>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89060</xdr:rowOff>
    </xdr:from>
    <xdr:to>
      <xdr:col>85</xdr:col>
      <xdr:colOff>177800</xdr:colOff>
      <xdr:row>38</xdr:row>
      <xdr:rowOff>19210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111937</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2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79847</xdr:rowOff>
    </xdr:from>
    <xdr:to>
      <xdr:col>81</xdr:col>
      <xdr:colOff>101600</xdr:colOff>
      <xdr:row>39</xdr:row>
      <xdr:rowOff>9997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1124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8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57559</xdr:rowOff>
    </xdr:from>
    <xdr:to>
      <xdr:col>76</xdr:col>
      <xdr:colOff>165100</xdr:colOff>
      <xdr:row>38</xdr:row>
      <xdr:rowOff>159159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150286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6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74613</xdr:rowOff>
    </xdr:from>
    <xdr:to>
      <xdr:col>72</xdr:col>
      <xdr:colOff>38100</xdr:colOff>
      <xdr:row>39</xdr:row>
      <xdr:rowOff>4763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167340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8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45855</xdr:rowOff>
    </xdr:from>
    <xdr:to>
      <xdr:col>67</xdr:col>
      <xdr:colOff>101600</xdr:colOff>
      <xdr:row>38</xdr:row>
      <xdr:rowOff>147455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138582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65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35116</xdr:rowOff>
    </xdr:from>
    <xdr:to>
      <xdr:col>85</xdr:col>
      <xdr:colOff>127000</xdr:colOff>
      <xdr:row>75</xdr:row>
      <xdr:rowOff>102601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93866"/>
          <a:ext cx="838200" cy="6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102601</xdr:rowOff>
    </xdr:from>
    <xdr:to>
      <xdr:col>81</xdr:col>
      <xdr:colOff>50800</xdr:colOff>
      <xdr:row>75</xdr:row>
      <xdr:rowOff>109884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61351"/>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109884</xdr:rowOff>
    </xdr:from>
    <xdr:to>
      <xdr:col>76</xdr:col>
      <xdr:colOff>114300</xdr:colOff>
      <xdr:row>75</xdr:row>
      <xdr:rowOff>115795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68634"/>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115795</xdr:rowOff>
    </xdr:from>
    <xdr:to>
      <xdr:col>71</xdr:col>
      <xdr:colOff>177800</xdr:colOff>
      <xdr:row>75</xdr:row>
      <xdr:rowOff>124482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7454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155766</xdr:rowOff>
    </xdr:from>
    <xdr:to>
      <xdr:col>85</xdr:col>
      <xdr:colOff>177800</xdr:colOff>
      <xdr:row>75</xdr:row>
      <xdr:rowOff>85916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7193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9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51801</xdr:rowOff>
    </xdr:from>
    <xdr:to>
      <xdr:col>81</xdr:col>
      <xdr:colOff>101600</xdr:colOff>
      <xdr:row>75</xdr:row>
      <xdr:rowOff>153401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144528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0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59084</xdr:rowOff>
    </xdr:from>
    <xdr:to>
      <xdr:col>76</xdr:col>
      <xdr:colOff>165100</xdr:colOff>
      <xdr:row>75</xdr:row>
      <xdr:rowOff>160685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17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64995</xdr:rowOff>
    </xdr:from>
    <xdr:to>
      <xdr:col>72</xdr:col>
      <xdr:colOff>38100</xdr:colOff>
      <xdr:row>75</xdr:row>
      <xdr:rowOff>166594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23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11672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73682</xdr:rowOff>
    </xdr:from>
    <xdr:to>
      <xdr:col>67</xdr:col>
      <xdr:colOff>101600</xdr:colOff>
      <xdr:row>76</xdr:row>
      <xdr:rowOff>3832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166409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2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8801</xdr:rowOff>
    </xdr:from>
    <xdr:to>
      <xdr:col>85</xdr:col>
      <xdr:colOff>127000</xdr:colOff>
      <xdr:row>97</xdr:row>
      <xdr:rowOff>66802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468001"/>
          <a:ext cx="838200" cy="2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8801</xdr:rowOff>
    </xdr:from>
    <xdr:to>
      <xdr:col>81</xdr:col>
      <xdr:colOff>50800</xdr:colOff>
      <xdr:row>97</xdr:row>
      <xdr:rowOff>38570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468001"/>
          <a:ext cx="889000" cy="2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38570</xdr:rowOff>
    </xdr:from>
    <xdr:to>
      <xdr:col>76</xdr:col>
      <xdr:colOff>114300</xdr:colOff>
      <xdr:row>97</xdr:row>
      <xdr:rowOff>131648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669220"/>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131648</xdr:rowOff>
    </xdr:from>
    <xdr:to>
      <xdr:col>71</xdr:col>
      <xdr:colOff>177800</xdr:colOff>
      <xdr:row>97</xdr:row>
      <xdr:rowOff>158711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62298"/>
          <a:ext cx="889000" cy="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16002</xdr:rowOff>
    </xdr:from>
    <xdr:to>
      <xdr:col>85</xdr:col>
      <xdr:colOff>177800</xdr:colOff>
      <xdr:row>97</xdr:row>
      <xdr:rowOff>117602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6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165879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129451</xdr:rowOff>
    </xdr:from>
    <xdr:to>
      <xdr:col>81</xdr:col>
      <xdr:colOff>101600</xdr:colOff>
      <xdr:row>96</xdr:row>
      <xdr:rowOff>59601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4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76128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1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159220</xdr:rowOff>
    </xdr:from>
    <xdr:to>
      <xdr:col>76</xdr:col>
      <xdr:colOff>165100</xdr:colOff>
      <xdr:row>97</xdr:row>
      <xdr:rowOff>89370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105897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3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80848</xdr:rowOff>
    </xdr:from>
    <xdr:to>
      <xdr:col>72</xdr:col>
      <xdr:colOff>38100</xdr:colOff>
      <xdr:row>98</xdr:row>
      <xdr:rowOff>10998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27525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107911</xdr:rowOff>
    </xdr:from>
    <xdr:to>
      <xdr:col>67</xdr:col>
      <xdr:colOff>101600</xdr:colOff>
      <xdr:row>98</xdr:row>
      <xdr:rowOff>38061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54588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141262</xdr:rowOff>
    </xdr:from>
    <xdr:to>
      <xdr:col>116</xdr:col>
      <xdr:colOff>63500</xdr:colOff>
      <xdr:row>53</xdr:row>
      <xdr:rowOff>156121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056662"/>
          <a:ext cx="8382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146634</xdr:rowOff>
    </xdr:from>
    <xdr:to>
      <xdr:col>111</xdr:col>
      <xdr:colOff>177800</xdr:colOff>
      <xdr:row>53</xdr:row>
      <xdr:rowOff>156121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8890584"/>
          <a:ext cx="889000" cy="3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146634</xdr:rowOff>
    </xdr:from>
    <xdr:to>
      <xdr:col>107</xdr:col>
      <xdr:colOff>50800</xdr:colOff>
      <xdr:row>53</xdr:row>
      <xdr:rowOff>41097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8890584"/>
          <a:ext cx="889000"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43802</xdr:rowOff>
    </xdr:from>
    <xdr:to>
      <xdr:col>102</xdr:col>
      <xdr:colOff>114300</xdr:colOff>
      <xdr:row>53</xdr:row>
      <xdr:rowOff>41097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8787752"/>
          <a:ext cx="889000" cy="3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90462</xdr:rowOff>
    </xdr:from>
    <xdr:to>
      <xdr:col>116</xdr:col>
      <xdr:colOff>114300</xdr:colOff>
      <xdr:row>53</xdr:row>
      <xdr:rowOff>20612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0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113339</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88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105321</xdr:rowOff>
    </xdr:from>
    <xdr:to>
      <xdr:col>112</xdr:col>
      <xdr:colOff>38100</xdr:colOff>
      <xdr:row>54</xdr:row>
      <xdr:rowOff>35471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1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51998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89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95834</xdr:rowOff>
    </xdr:from>
    <xdr:to>
      <xdr:col>107</xdr:col>
      <xdr:colOff>101600</xdr:colOff>
      <xdr:row>52</xdr:row>
      <xdr:rowOff>25984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88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42511</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86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161747</xdr:rowOff>
    </xdr:from>
    <xdr:to>
      <xdr:col>102</xdr:col>
      <xdr:colOff>165100</xdr:colOff>
      <xdr:row>53</xdr:row>
      <xdr:rowOff>91897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0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108424</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88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164452</xdr:rowOff>
    </xdr:from>
    <xdr:to>
      <xdr:col>98</xdr:col>
      <xdr:colOff>38100</xdr:colOff>
      <xdr:row>51</xdr:row>
      <xdr:rowOff>94602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87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111129</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85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33286</xdr:rowOff>
    </xdr:from>
    <xdr:to>
      <xdr:col>116</xdr:col>
      <xdr:colOff>63500</xdr:colOff>
      <xdr:row>75</xdr:row>
      <xdr:rowOff>57679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92036"/>
          <a:ext cx="8382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2746</xdr:rowOff>
    </xdr:from>
    <xdr:to>
      <xdr:col>111</xdr:col>
      <xdr:colOff>177800</xdr:colOff>
      <xdr:row>75</xdr:row>
      <xdr:rowOff>33286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61496"/>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2746</xdr:rowOff>
    </xdr:from>
    <xdr:to>
      <xdr:col>107</xdr:col>
      <xdr:colOff>50800</xdr:colOff>
      <xdr:row>75</xdr:row>
      <xdr:rowOff>75898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61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84013</xdr:rowOff>
    </xdr:from>
    <xdr:to>
      <xdr:col>102</xdr:col>
      <xdr:colOff>114300</xdr:colOff>
      <xdr:row>75</xdr:row>
      <xdr:rowOff>75898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771313"/>
          <a:ext cx="889000" cy="1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6879</xdr:rowOff>
    </xdr:from>
    <xdr:to>
      <xdr:col>116</xdr:col>
      <xdr:colOff>114300</xdr:colOff>
      <xdr:row>75</xdr:row>
      <xdr:rowOff>108479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29756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153936</xdr:rowOff>
    </xdr:from>
    <xdr:to>
      <xdr:col>112</xdr:col>
      <xdr:colOff>38100</xdr:colOff>
      <xdr:row>75</xdr:row>
      <xdr:rowOff>84086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100613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123396</xdr:rowOff>
    </xdr:from>
    <xdr:to>
      <xdr:col>107</xdr:col>
      <xdr:colOff>101600</xdr:colOff>
      <xdr:row>75</xdr:row>
      <xdr:rowOff>53546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70073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8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25098</xdr:rowOff>
    </xdr:from>
    <xdr:to>
      <xdr:col>102</xdr:col>
      <xdr:colOff>165100</xdr:colOff>
      <xdr:row>75</xdr:row>
      <xdr:rowOff>126698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143225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5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33213</xdr:rowOff>
    </xdr:from>
    <xdr:to>
      <xdr:col>98</xdr:col>
      <xdr:colOff>38100</xdr:colOff>
      <xdr:row>74</xdr:row>
      <xdr:rowOff>134813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151340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歳出決算総額は、住民一人当たり</a:t>
          </a:r>
          <a:r>
            <a:rPr kumimoji="1" lang="en-US" altLang="ja-JP" sz="1200">
              <a:solidFill>
                <a:schemeClr val="dk1"/>
              </a:solidFill>
              <a:effectLst/>
              <a:latin typeface="+mn-lt"/>
              <a:ea typeface="+mn-ea"/>
              <a:cs typeface="+mn-cs"/>
            </a:rPr>
            <a:t>556,119</a:t>
          </a:r>
          <a:r>
            <a:rPr kumimoji="1" lang="ja-JP" altLang="ja-JP" sz="1200">
              <a:solidFill>
                <a:schemeClr val="dk1"/>
              </a:solidFill>
              <a:effectLst/>
              <a:latin typeface="+mn-lt"/>
              <a:ea typeface="+mn-ea"/>
              <a:cs typeface="+mn-cs"/>
            </a:rPr>
            <a:t>円となっている。主な構成項目である人件費は、住民一人当たり</a:t>
          </a:r>
          <a:r>
            <a:rPr kumimoji="1" lang="en-US" altLang="ja-JP" sz="1200">
              <a:solidFill>
                <a:schemeClr val="dk1"/>
              </a:solidFill>
              <a:effectLst/>
              <a:latin typeface="+mn-lt"/>
              <a:ea typeface="+mn-ea"/>
              <a:cs typeface="+mn-cs"/>
            </a:rPr>
            <a:t>64,795</a:t>
          </a:r>
          <a:r>
            <a:rPr kumimoji="1" lang="ja-JP" altLang="ja-JP" sz="1200">
              <a:solidFill>
                <a:schemeClr val="dk1"/>
              </a:solidFill>
              <a:effectLst/>
              <a:latin typeface="+mn-lt"/>
              <a:ea typeface="+mn-ea"/>
              <a:cs typeface="+mn-cs"/>
            </a:rPr>
            <a:t>円で、給与改定の影響などにより基本給及び期末勤勉手当が増加したことから前年を上回った。また、本市は面積が広大であり、下水道の整備に係る負担金（繰出金）や道路及び公共施設等の維持補修費の負担が大きく、豪雪地帯でもあることから除排雪に係る維持補修費も大きな財政負担となるため、補助費等や維持補修費は類似団体内平均を大幅に上回る水準で推移している。繰出金については、産業用地基金（定額運用基金）繰出金の減などにより、前年を下回る住民一人当たり</a:t>
          </a:r>
          <a:r>
            <a:rPr kumimoji="1" lang="en-US" altLang="ja-JP" sz="1200">
              <a:solidFill>
                <a:schemeClr val="dk1"/>
              </a:solidFill>
              <a:effectLst/>
              <a:latin typeface="+mn-lt"/>
              <a:ea typeface="+mn-ea"/>
              <a:cs typeface="+mn-cs"/>
            </a:rPr>
            <a:t>46,088</a:t>
          </a:r>
          <a:r>
            <a:rPr kumimoji="1" lang="ja-JP" altLang="ja-JP" sz="1200">
              <a:solidFill>
                <a:schemeClr val="dk1"/>
              </a:solidFill>
              <a:effectLst/>
              <a:latin typeface="+mn-lt"/>
              <a:ea typeface="+mn-ea"/>
              <a:cs typeface="+mn-cs"/>
            </a:rPr>
            <a:t>円に、補助費等については、置賜広域行政事組合のごみ処理業務等への負担金が増加したが、病院建設事業への負担金が減少し、全体としては前年度同水準の住民一人あたり</a:t>
          </a:r>
          <a:r>
            <a:rPr kumimoji="1" lang="en-US" altLang="ja-JP" sz="1200">
              <a:solidFill>
                <a:schemeClr val="dk1"/>
              </a:solidFill>
              <a:effectLst/>
              <a:latin typeface="+mn-lt"/>
              <a:ea typeface="+mn-ea"/>
              <a:cs typeface="+mn-cs"/>
            </a:rPr>
            <a:t>95,499</a:t>
          </a:r>
          <a:r>
            <a:rPr kumimoji="1" lang="ja-JP" altLang="ja-JP" sz="1200">
              <a:solidFill>
                <a:schemeClr val="dk1"/>
              </a:solidFill>
              <a:effectLst/>
              <a:latin typeface="+mn-lt"/>
              <a:ea typeface="+mn-ea"/>
              <a:cs typeface="+mn-cs"/>
            </a:rPr>
            <a:t>円となった。貸付金は地域総合整備資金貸付事業費や融資制度取扱金融機関貸付金の増などにより、住民一人当たり</a:t>
          </a:r>
          <a:r>
            <a:rPr kumimoji="1" lang="en-US" altLang="ja-JP" sz="1200">
              <a:solidFill>
                <a:schemeClr val="dk1"/>
              </a:solidFill>
              <a:effectLst/>
              <a:latin typeface="+mn-lt"/>
              <a:ea typeface="+mn-ea"/>
              <a:cs typeface="+mn-cs"/>
            </a:rPr>
            <a:t>28,959</a:t>
          </a:r>
          <a:r>
            <a:rPr kumimoji="1" lang="ja-JP" altLang="ja-JP" sz="1200">
              <a:solidFill>
                <a:schemeClr val="dk1"/>
              </a:solidFill>
              <a:effectLst/>
              <a:latin typeface="+mn-lt"/>
              <a:ea typeface="+mn-ea"/>
              <a:cs typeface="+mn-cs"/>
            </a:rPr>
            <a:t>円と前年を上回った。普通建設事業費は、庁舎建替事業が完了したことことから、大幅に減少した。災害復旧事業費については、令和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月の大雨による復旧事業により住民一人あたり</a:t>
          </a:r>
          <a:r>
            <a:rPr kumimoji="1" lang="en-US" altLang="ja-JP" sz="1200">
              <a:solidFill>
                <a:schemeClr val="dk1"/>
              </a:solidFill>
              <a:effectLst/>
              <a:latin typeface="+mn-lt"/>
              <a:ea typeface="+mn-ea"/>
              <a:cs typeface="+mn-cs"/>
            </a:rPr>
            <a:t>7,493</a:t>
          </a:r>
          <a:r>
            <a:rPr kumimoji="1" lang="ja-JP" altLang="ja-JP" sz="1200">
              <a:solidFill>
                <a:schemeClr val="dk1"/>
              </a:solidFill>
              <a:effectLst/>
              <a:latin typeface="+mn-lt"/>
              <a:ea typeface="+mn-ea"/>
              <a:cs typeface="+mn-cs"/>
            </a:rPr>
            <a:t>円と前年を大幅に上回った。</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77,232
76,346
548.51
44,780,263
42,950,196
1,460,216
20,305,619
38,531,443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22199</xdr:rowOff>
    </xdr:from>
    <xdr:to>
      <xdr:col>24</xdr:col>
      <xdr:colOff>63500</xdr:colOff>
      <xdr:row>34</xdr:row>
      <xdr:rowOff>40945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1499"/>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17628</xdr:rowOff>
    </xdr:from>
    <xdr:to>
      <xdr:col>19</xdr:col>
      <xdr:colOff>177800</xdr:colOff>
      <xdr:row>34</xdr:row>
      <xdr:rowOff>22199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4692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14884</xdr:rowOff>
    </xdr:from>
    <xdr:to>
      <xdr:col>15</xdr:col>
      <xdr:colOff>50800</xdr:colOff>
      <xdr:row>34</xdr:row>
      <xdr:rowOff>17628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418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138328</xdr:rowOff>
    </xdr:from>
    <xdr:to>
      <xdr:col>10</xdr:col>
      <xdr:colOff>114300</xdr:colOff>
      <xdr:row>34</xdr:row>
      <xdr:rowOff>14884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961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161595</xdr:rowOff>
    </xdr:from>
    <xdr:to>
      <xdr:col>24</xdr:col>
      <xdr:colOff>114300</xdr:colOff>
      <xdr:row>34</xdr:row>
      <xdr:rowOff>91745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13022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142849</xdr:rowOff>
    </xdr:from>
    <xdr:to>
      <xdr:col>20</xdr:col>
      <xdr:colOff>38100</xdr:colOff>
      <xdr:row>34</xdr:row>
      <xdr:rowOff>72999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89526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138278</xdr:rowOff>
    </xdr:from>
    <xdr:to>
      <xdr:col>15</xdr:col>
      <xdr:colOff>101600</xdr:colOff>
      <xdr:row>34</xdr:row>
      <xdr:rowOff>68428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84955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135534</xdr:rowOff>
    </xdr:from>
    <xdr:to>
      <xdr:col>10</xdr:col>
      <xdr:colOff>165100</xdr:colOff>
      <xdr:row>34</xdr:row>
      <xdr:rowOff>65684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82211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87528</xdr:rowOff>
    </xdr:from>
    <xdr:to>
      <xdr:col>6</xdr:col>
      <xdr:colOff>38100</xdr:colOff>
      <xdr:row>34</xdr:row>
      <xdr:rowOff>17678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34205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25613</xdr:rowOff>
    </xdr:from>
    <xdr:to>
      <xdr:col>24</xdr:col>
      <xdr:colOff>62865</xdr:colOff>
      <xdr:row>57</xdr:row>
      <xdr:rowOff>118066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9563"/>
          <a:ext cx="1270" cy="112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121893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118066</xdr:rowOff>
    </xdr:from>
    <xdr:to>
      <xdr:col>24</xdr:col>
      <xdr:colOff>152400</xdr:colOff>
      <xdr:row>57</xdr:row>
      <xdr:rowOff>118066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143740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25613</xdr:rowOff>
    </xdr:from>
    <xdr:to>
      <xdr:col>24</xdr:col>
      <xdr:colOff>152400</xdr:colOff>
      <xdr:row>51</xdr:row>
      <xdr:rowOff>25613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99436</xdr:rowOff>
    </xdr:from>
    <xdr:to>
      <xdr:col>24</xdr:col>
      <xdr:colOff>63500</xdr:colOff>
      <xdr:row>55</xdr:row>
      <xdr:rowOff>121115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86286"/>
          <a:ext cx="838200" cy="3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91650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21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113223</xdr:rowOff>
    </xdr:from>
    <xdr:to>
      <xdr:col>24</xdr:col>
      <xdr:colOff>114300</xdr:colOff>
      <xdr:row>56</xdr:row>
      <xdr:rowOff>43373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64765</xdr:rowOff>
    </xdr:from>
    <xdr:to>
      <xdr:col>19</xdr:col>
      <xdr:colOff>177800</xdr:colOff>
      <xdr:row>53</xdr:row>
      <xdr:rowOff>99436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37265"/>
          <a:ext cx="889000" cy="54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124661</xdr:rowOff>
    </xdr:from>
    <xdr:to>
      <xdr:col>20</xdr:col>
      <xdr:colOff>38100</xdr:colOff>
      <xdr:row>56</xdr:row>
      <xdr:rowOff>54811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64765</xdr:rowOff>
    </xdr:from>
    <xdr:to>
      <xdr:col>15</xdr:col>
      <xdr:colOff>50800</xdr:colOff>
      <xdr:row>56</xdr:row>
      <xdr:rowOff>688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37265"/>
          <a:ext cx="889000" cy="96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688</xdr:rowOff>
    </xdr:from>
    <xdr:to>
      <xdr:col>10</xdr:col>
      <xdr:colOff>114300</xdr:colOff>
      <xdr:row>56</xdr:row>
      <xdr:rowOff>137802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01888"/>
          <a:ext cx="889000" cy="1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70315</xdr:rowOff>
    </xdr:from>
    <xdr:to>
      <xdr:col>24</xdr:col>
      <xdr:colOff>114300</xdr:colOff>
      <xdr:row>56</xdr:row>
      <xdr:rowOff>465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93192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48636</xdr:rowOff>
    </xdr:from>
    <xdr:to>
      <xdr:col>20</xdr:col>
      <xdr:colOff>38100</xdr:colOff>
      <xdr:row>53</xdr:row>
      <xdr:rowOff>150236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166763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1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13965</xdr:rowOff>
    </xdr:from>
    <xdr:to>
      <xdr:col>15</xdr:col>
      <xdr:colOff>101600</xdr:colOff>
      <xdr:row>50</xdr:row>
      <xdr:rowOff>115565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5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132092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6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121338</xdr:rowOff>
    </xdr:from>
    <xdr:to>
      <xdr:col>10</xdr:col>
      <xdr:colOff>165100</xdr:colOff>
      <xdr:row>56</xdr:row>
      <xdr:rowOff>51488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68015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2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87002</xdr:rowOff>
    </xdr:from>
    <xdr:to>
      <xdr:col>6</xdr:col>
      <xdr:colOff>38100</xdr:colOff>
      <xdr:row>57</xdr:row>
      <xdr:rowOff>17152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148374</xdr:rowOff>
    </xdr:from>
    <xdr:to>
      <xdr:col>24</xdr:col>
      <xdr:colOff>63500</xdr:colOff>
      <xdr:row>73</xdr:row>
      <xdr:rowOff>170942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492774"/>
          <a:ext cx="838200" cy="1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148374</xdr:rowOff>
    </xdr:from>
    <xdr:to>
      <xdr:col>19</xdr:col>
      <xdr:colOff>177800</xdr:colOff>
      <xdr:row>75</xdr:row>
      <xdr:rowOff>13284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492774"/>
          <a:ext cx="889000" cy="3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13284</xdr:rowOff>
    </xdr:from>
    <xdr:to>
      <xdr:col>15</xdr:col>
      <xdr:colOff>50800</xdr:colOff>
      <xdr:row>75</xdr:row>
      <xdr:rowOff>101816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72034"/>
          <a:ext cx="889000" cy="8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101816</xdr:rowOff>
    </xdr:from>
    <xdr:to>
      <xdr:col>10</xdr:col>
      <xdr:colOff>114300</xdr:colOff>
      <xdr:row>76</xdr:row>
      <xdr:rowOff>58268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60566"/>
          <a:ext cx="889000" cy="1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120142</xdr:rowOff>
    </xdr:from>
    <xdr:to>
      <xdr:col>24</xdr:col>
      <xdr:colOff>114300</xdr:colOff>
      <xdr:row>74</xdr:row>
      <xdr:rowOff>50292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143019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8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97574</xdr:rowOff>
    </xdr:from>
    <xdr:to>
      <xdr:col>20</xdr:col>
      <xdr:colOff>38100</xdr:colOff>
      <xdr:row>73</xdr:row>
      <xdr:rowOff>27724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44251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1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133934</xdr:rowOff>
    </xdr:from>
    <xdr:to>
      <xdr:col>15</xdr:col>
      <xdr:colOff>101600</xdr:colOff>
      <xdr:row>75</xdr:row>
      <xdr:rowOff>64084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80611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9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51016</xdr:rowOff>
    </xdr:from>
    <xdr:to>
      <xdr:col>10</xdr:col>
      <xdr:colOff>165100</xdr:colOff>
      <xdr:row>75</xdr:row>
      <xdr:rowOff>152617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097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169143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8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7468</xdr:rowOff>
    </xdr:from>
    <xdr:to>
      <xdr:col>6</xdr:col>
      <xdr:colOff>38100</xdr:colOff>
      <xdr:row>76</xdr:row>
      <xdr:rowOff>109068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125595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93484</xdr:rowOff>
    </xdr:from>
    <xdr:to>
      <xdr:col>24</xdr:col>
      <xdr:colOff>63500</xdr:colOff>
      <xdr:row>95</xdr:row>
      <xdr:rowOff>117811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81234"/>
          <a:ext cx="8382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93484</xdr:rowOff>
    </xdr:from>
    <xdr:to>
      <xdr:col>19</xdr:col>
      <xdr:colOff>177800</xdr:colOff>
      <xdr:row>97</xdr:row>
      <xdr:rowOff>51899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81234"/>
          <a:ext cx="889000" cy="30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51899</xdr:rowOff>
    </xdr:from>
    <xdr:to>
      <xdr:col>15</xdr:col>
      <xdr:colOff>50800</xdr:colOff>
      <xdr:row>97</xdr:row>
      <xdr:rowOff>135165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82549"/>
          <a:ext cx="889000" cy="8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40469</xdr:rowOff>
    </xdr:from>
    <xdr:to>
      <xdr:col>10</xdr:col>
      <xdr:colOff>114300</xdr:colOff>
      <xdr:row>97</xdr:row>
      <xdr:rowOff>135165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71119"/>
          <a:ext cx="889000" cy="9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67011</xdr:rowOff>
    </xdr:from>
    <xdr:to>
      <xdr:col>24</xdr:col>
      <xdr:colOff>114300</xdr:colOff>
      <xdr:row>95</xdr:row>
      <xdr:rowOff>168611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89888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42684</xdr:rowOff>
    </xdr:from>
    <xdr:to>
      <xdr:col>20</xdr:col>
      <xdr:colOff>38100</xdr:colOff>
      <xdr:row>95</xdr:row>
      <xdr:rowOff>144284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160811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xdr:rowOff>
    </xdr:from>
    <xdr:to>
      <xdr:col>15</xdr:col>
      <xdr:colOff>101600</xdr:colOff>
      <xdr:row>97</xdr:row>
      <xdr:rowOff>102699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84365</xdr:rowOff>
    </xdr:from>
    <xdr:to>
      <xdr:col>10</xdr:col>
      <xdr:colOff>165100</xdr:colOff>
      <xdr:row>98</xdr:row>
      <xdr:rowOff>14515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161119</xdr:rowOff>
    </xdr:from>
    <xdr:to>
      <xdr:col>6</xdr:col>
      <xdr:colOff>38100</xdr:colOff>
      <xdr:row>97</xdr:row>
      <xdr:rowOff>91269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107796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106325</xdr:rowOff>
    </xdr:from>
    <xdr:to>
      <xdr:col>55</xdr:col>
      <xdr:colOff>0</xdr:colOff>
      <xdr:row>38</xdr:row>
      <xdr:rowOff>115697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21425"/>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88112</xdr:rowOff>
    </xdr:from>
    <xdr:to>
      <xdr:col>50</xdr:col>
      <xdr:colOff>114300</xdr:colOff>
      <xdr:row>38</xdr:row>
      <xdr:rowOff>106325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0321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87122</xdr:rowOff>
    </xdr:from>
    <xdr:to>
      <xdr:col>45</xdr:col>
      <xdr:colOff>177800</xdr:colOff>
      <xdr:row>38</xdr:row>
      <xdr:rowOff>88112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02222"/>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87122</xdr:rowOff>
    </xdr:from>
    <xdr:to>
      <xdr:col>41</xdr:col>
      <xdr:colOff>50800</xdr:colOff>
      <xdr:row>38</xdr:row>
      <xdr:rowOff>95199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02222"/>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64897</xdr:rowOff>
    </xdr:from>
    <xdr:to>
      <xdr:col>55</xdr:col>
      <xdr:colOff>50800</xdr:colOff>
      <xdr:row>38</xdr:row>
      <xdr:rowOff>166497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24274</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55525</xdr:rowOff>
    </xdr:from>
    <xdr:to>
      <xdr:col>50</xdr:col>
      <xdr:colOff>165100</xdr:colOff>
      <xdr:row>38</xdr:row>
      <xdr:rowOff>157125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2202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3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37312</xdr:rowOff>
    </xdr:from>
    <xdr:to>
      <xdr:col>46</xdr:col>
      <xdr:colOff>38100</xdr:colOff>
      <xdr:row>38</xdr:row>
      <xdr:rowOff>138912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155439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3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36322</xdr:rowOff>
    </xdr:from>
    <xdr:to>
      <xdr:col>41</xdr:col>
      <xdr:colOff>101600</xdr:colOff>
      <xdr:row>38</xdr:row>
      <xdr:rowOff>137922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154449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32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44399</xdr:rowOff>
    </xdr:from>
    <xdr:to>
      <xdr:col>36</xdr:col>
      <xdr:colOff>165100</xdr:colOff>
      <xdr:row>38</xdr:row>
      <xdr:rowOff>145999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162526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33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115174</xdr:rowOff>
    </xdr:from>
    <xdr:to>
      <xdr:col>55</xdr:col>
      <xdr:colOff>0</xdr:colOff>
      <xdr:row>58</xdr:row>
      <xdr:rowOff>77031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87824"/>
          <a:ext cx="838200" cy="1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115174</xdr:rowOff>
    </xdr:from>
    <xdr:to>
      <xdr:col>50</xdr:col>
      <xdr:colOff>114300</xdr:colOff>
      <xdr:row>58</xdr:row>
      <xdr:rowOff>42463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87824"/>
          <a:ext cx="889000" cy="9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42463</xdr:rowOff>
    </xdr:from>
    <xdr:to>
      <xdr:col>45</xdr:col>
      <xdr:colOff>177800</xdr:colOff>
      <xdr:row>58</xdr:row>
      <xdr:rowOff>115599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86563"/>
          <a:ext cx="889000" cy="7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104446</xdr:rowOff>
    </xdr:from>
    <xdr:to>
      <xdr:col>41</xdr:col>
      <xdr:colOff>50800</xdr:colOff>
      <xdr:row>58</xdr:row>
      <xdr:rowOff>115599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8546"/>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26231</xdr:rowOff>
    </xdr:from>
    <xdr:to>
      <xdr:col>55</xdr:col>
      <xdr:colOff>50800</xdr:colOff>
      <xdr:row>58</xdr:row>
      <xdr:rowOff>127831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4658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64374</xdr:rowOff>
    </xdr:from>
    <xdr:to>
      <xdr:col>50</xdr:col>
      <xdr:colOff>165100</xdr:colOff>
      <xdr:row>57</xdr:row>
      <xdr:rowOff>165974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11051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1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163113</xdr:rowOff>
    </xdr:from>
    <xdr:to>
      <xdr:col>46</xdr:col>
      <xdr:colOff>38100</xdr:colOff>
      <xdr:row>58</xdr:row>
      <xdr:rowOff>93263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109790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64799</xdr:rowOff>
    </xdr:from>
    <xdr:to>
      <xdr:col>41</xdr:col>
      <xdr:colOff>101600</xdr:colOff>
      <xdr:row>58</xdr:row>
      <xdr:rowOff>166399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157526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0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53646</xdr:rowOff>
    </xdr:from>
    <xdr:to>
      <xdr:col>36</xdr:col>
      <xdr:colOff>165100</xdr:colOff>
      <xdr:row>58</xdr:row>
      <xdr:rowOff>155246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146373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45059</xdr:rowOff>
    </xdr:from>
    <xdr:to>
      <xdr:col>55</xdr:col>
      <xdr:colOff>0</xdr:colOff>
      <xdr:row>74</xdr:row>
      <xdr:rowOff>139586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32359"/>
          <a:ext cx="838200" cy="9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40678</xdr:rowOff>
    </xdr:from>
    <xdr:to>
      <xdr:col>50</xdr:col>
      <xdr:colOff>114300</xdr:colOff>
      <xdr:row>74</xdr:row>
      <xdr:rowOff>139586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556528"/>
          <a:ext cx="889000" cy="2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40678</xdr:rowOff>
    </xdr:from>
    <xdr:to>
      <xdr:col>45</xdr:col>
      <xdr:colOff>177800</xdr:colOff>
      <xdr:row>75</xdr:row>
      <xdr:rowOff>53556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556528"/>
          <a:ext cx="889000" cy="3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53556</xdr:rowOff>
    </xdr:from>
    <xdr:to>
      <xdr:col>41</xdr:col>
      <xdr:colOff>50800</xdr:colOff>
      <xdr:row>75</xdr:row>
      <xdr:rowOff>56376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12306"/>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165709</xdr:rowOff>
    </xdr:from>
    <xdr:to>
      <xdr:col>55</xdr:col>
      <xdr:colOff>50800</xdr:colOff>
      <xdr:row>74</xdr:row>
      <xdr:rowOff>95859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17136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88786</xdr:rowOff>
    </xdr:from>
    <xdr:to>
      <xdr:col>50</xdr:col>
      <xdr:colOff>165100</xdr:colOff>
      <xdr:row>75</xdr:row>
      <xdr:rowOff>18936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7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35463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5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161328</xdr:rowOff>
    </xdr:from>
    <xdr:to>
      <xdr:col>46</xdr:col>
      <xdr:colOff>38100</xdr:colOff>
      <xdr:row>73</xdr:row>
      <xdr:rowOff>91478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5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108005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2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2756</xdr:rowOff>
    </xdr:from>
    <xdr:to>
      <xdr:col>41</xdr:col>
      <xdr:colOff>101600</xdr:colOff>
      <xdr:row>75</xdr:row>
      <xdr:rowOff>104356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120883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5576</xdr:rowOff>
    </xdr:from>
    <xdr:to>
      <xdr:col>36</xdr:col>
      <xdr:colOff>165100</xdr:colOff>
      <xdr:row>75</xdr:row>
      <xdr:rowOff>107176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8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123703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63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31801</xdr:rowOff>
    </xdr:from>
    <xdr:to>
      <xdr:col>55</xdr:col>
      <xdr:colOff>0</xdr:colOff>
      <xdr:row>96</xdr:row>
      <xdr:rowOff>26715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19551"/>
          <a:ext cx="8382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31801</xdr:rowOff>
    </xdr:from>
    <xdr:to>
      <xdr:col>50</xdr:col>
      <xdr:colOff>114300</xdr:colOff>
      <xdr:row>95</xdr:row>
      <xdr:rowOff>44622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19551"/>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44622</xdr:rowOff>
    </xdr:from>
    <xdr:to>
      <xdr:col>45</xdr:col>
      <xdr:colOff>177800</xdr:colOff>
      <xdr:row>96</xdr:row>
      <xdr:rowOff>149968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32372"/>
          <a:ext cx="889000" cy="27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145377</xdr:rowOff>
    </xdr:from>
    <xdr:to>
      <xdr:col>41</xdr:col>
      <xdr:colOff>50800</xdr:colOff>
      <xdr:row>96</xdr:row>
      <xdr:rowOff>149968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04577"/>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147365</xdr:rowOff>
    </xdr:from>
    <xdr:to>
      <xdr:col>55</xdr:col>
      <xdr:colOff>50800</xdr:colOff>
      <xdr:row>96</xdr:row>
      <xdr:rowOff>77515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170242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152451</xdr:rowOff>
    </xdr:from>
    <xdr:to>
      <xdr:col>50</xdr:col>
      <xdr:colOff>165100</xdr:colOff>
      <xdr:row>95</xdr:row>
      <xdr:rowOff>82601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99128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165272</xdr:rowOff>
    </xdr:from>
    <xdr:to>
      <xdr:col>46</xdr:col>
      <xdr:colOff>38100</xdr:colOff>
      <xdr:row>95</xdr:row>
      <xdr:rowOff>95422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111949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99168</xdr:rowOff>
    </xdr:from>
    <xdr:to>
      <xdr:col>41</xdr:col>
      <xdr:colOff>101600</xdr:colOff>
      <xdr:row>97</xdr:row>
      <xdr:rowOff>29318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94577</xdr:rowOff>
    </xdr:from>
    <xdr:to>
      <xdr:col>36</xdr:col>
      <xdr:colOff>165100</xdr:colOff>
      <xdr:row>97</xdr:row>
      <xdr:rowOff>24727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18885</xdr:rowOff>
    </xdr:from>
    <xdr:to>
      <xdr:col>85</xdr:col>
      <xdr:colOff>127000</xdr:colOff>
      <xdr:row>35</xdr:row>
      <xdr:rowOff>155073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019635"/>
          <a:ext cx="838200" cy="1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18885</xdr:rowOff>
    </xdr:from>
    <xdr:to>
      <xdr:col>81</xdr:col>
      <xdr:colOff>50800</xdr:colOff>
      <xdr:row>36</xdr:row>
      <xdr:rowOff>25000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019635"/>
          <a:ext cx="889000" cy="17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25000</xdr:rowOff>
    </xdr:from>
    <xdr:to>
      <xdr:col>76</xdr:col>
      <xdr:colOff>114300</xdr:colOff>
      <xdr:row>36</xdr:row>
      <xdr:rowOff>40487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97200"/>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40487</xdr:rowOff>
    </xdr:from>
    <xdr:to>
      <xdr:col>71</xdr:col>
      <xdr:colOff>177800</xdr:colOff>
      <xdr:row>36</xdr:row>
      <xdr:rowOff>77350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212687"/>
          <a:ext cx="889000" cy="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104273</xdr:rowOff>
    </xdr:from>
    <xdr:to>
      <xdr:col>85</xdr:col>
      <xdr:colOff>177800</xdr:colOff>
      <xdr:row>36</xdr:row>
      <xdr:rowOff>34423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127150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5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139535</xdr:rowOff>
    </xdr:from>
    <xdr:to>
      <xdr:col>81</xdr:col>
      <xdr:colOff>101600</xdr:colOff>
      <xdr:row>35</xdr:row>
      <xdr:rowOff>69685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86212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145650</xdr:rowOff>
    </xdr:from>
    <xdr:to>
      <xdr:col>76</xdr:col>
      <xdr:colOff>165100</xdr:colOff>
      <xdr:row>36</xdr:row>
      <xdr:rowOff>75800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66927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2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161137</xdr:rowOff>
    </xdr:from>
    <xdr:to>
      <xdr:col>72</xdr:col>
      <xdr:colOff>38100</xdr:colOff>
      <xdr:row>36</xdr:row>
      <xdr:rowOff>91287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82414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2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26550</xdr:rowOff>
    </xdr:from>
    <xdr:to>
      <xdr:col>67</xdr:col>
      <xdr:colOff>101600</xdr:colOff>
      <xdr:row>36</xdr:row>
      <xdr:rowOff>128150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119277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2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57379</xdr:rowOff>
    </xdr:from>
    <xdr:to>
      <xdr:col>85</xdr:col>
      <xdr:colOff>127000</xdr:colOff>
      <xdr:row>57</xdr:row>
      <xdr:rowOff>94107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30029"/>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138633</xdr:rowOff>
    </xdr:from>
    <xdr:to>
      <xdr:col>81</xdr:col>
      <xdr:colOff>50800</xdr:colOff>
      <xdr:row>57</xdr:row>
      <xdr:rowOff>57379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39833"/>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138633</xdr:rowOff>
    </xdr:from>
    <xdr:to>
      <xdr:col>76</xdr:col>
      <xdr:colOff>114300</xdr:colOff>
      <xdr:row>57</xdr:row>
      <xdr:rowOff>53036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39833"/>
          <a:ext cx="889000" cy="8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53036</xdr:rowOff>
    </xdr:from>
    <xdr:to>
      <xdr:col>71</xdr:col>
      <xdr:colOff>177800</xdr:colOff>
      <xdr:row>57</xdr:row>
      <xdr:rowOff>107226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25686"/>
          <a:ext cx="889000" cy="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43307</xdr:rowOff>
    </xdr:from>
    <xdr:to>
      <xdr:col>85</xdr:col>
      <xdr:colOff>177800</xdr:colOff>
      <xdr:row>57</xdr:row>
      <xdr:rowOff>144907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21734</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6579</xdr:rowOff>
    </xdr:from>
    <xdr:to>
      <xdr:col>81</xdr:col>
      <xdr:colOff>101600</xdr:colOff>
      <xdr:row>57</xdr:row>
      <xdr:rowOff>108179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124706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87833</xdr:rowOff>
    </xdr:from>
    <xdr:to>
      <xdr:col>76</xdr:col>
      <xdr:colOff>165100</xdr:colOff>
      <xdr:row>57</xdr:row>
      <xdr:rowOff>17983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34510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6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2236</xdr:rowOff>
    </xdr:from>
    <xdr:to>
      <xdr:col>72</xdr:col>
      <xdr:colOff>38100</xdr:colOff>
      <xdr:row>57</xdr:row>
      <xdr:rowOff>103836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120363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56426</xdr:rowOff>
    </xdr:from>
    <xdr:to>
      <xdr:col>67</xdr:col>
      <xdr:colOff>101600</xdr:colOff>
      <xdr:row>57</xdr:row>
      <xdr:rowOff>158026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139860</xdr:rowOff>
    </xdr:from>
    <xdr:to>
      <xdr:col>85</xdr:col>
      <xdr:colOff>127000</xdr:colOff>
      <xdr:row>78</xdr:row>
      <xdr:rowOff>130648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341510"/>
          <a:ext cx="838200" cy="1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108359</xdr:rowOff>
    </xdr:from>
    <xdr:to>
      <xdr:col>81</xdr:col>
      <xdr:colOff>50800</xdr:colOff>
      <xdr:row>78</xdr:row>
      <xdr:rowOff>130648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81459"/>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108359</xdr:rowOff>
    </xdr:from>
    <xdr:to>
      <xdr:col>76</xdr:col>
      <xdr:colOff>114300</xdr:colOff>
      <xdr:row>78</xdr:row>
      <xdr:rowOff>125413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81459"/>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96655</xdr:rowOff>
    </xdr:from>
    <xdr:to>
      <xdr:col>71</xdr:col>
      <xdr:colOff>177800</xdr:colOff>
      <xdr:row>78</xdr:row>
      <xdr:rowOff>125413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69755"/>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89060</xdr:rowOff>
    </xdr:from>
    <xdr:to>
      <xdr:col>85</xdr:col>
      <xdr:colOff>177800</xdr:colOff>
      <xdr:row>78</xdr:row>
      <xdr:rowOff>19210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2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111937</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4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79848</xdr:rowOff>
    </xdr:from>
    <xdr:to>
      <xdr:col>81</xdr:col>
      <xdr:colOff>101600</xdr:colOff>
      <xdr:row>79</xdr:row>
      <xdr:rowOff>9998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1125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54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57559</xdr:rowOff>
    </xdr:from>
    <xdr:to>
      <xdr:col>76</xdr:col>
      <xdr:colOff>165100</xdr:colOff>
      <xdr:row>78</xdr:row>
      <xdr:rowOff>159159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150286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2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74613</xdr:rowOff>
    </xdr:from>
    <xdr:to>
      <xdr:col>72</xdr:col>
      <xdr:colOff>38100</xdr:colOff>
      <xdr:row>79</xdr:row>
      <xdr:rowOff>4763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167340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40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45855</xdr:rowOff>
    </xdr:from>
    <xdr:to>
      <xdr:col>67</xdr:col>
      <xdr:colOff>101600</xdr:colOff>
      <xdr:row>78</xdr:row>
      <xdr:rowOff>147455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138582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1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35034</xdr:rowOff>
    </xdr:from>
    <xdr:to>
      <xdr:col>85</xdr:col>
      <xdr:colOff>127000</xdr:colOff>
      <xdr:row>95</xdr:row>
      <xdr:rowOff>102601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22784"/>
          <a:ext cx="8382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102601</xdr:rowOff>
    </xdr:from>
    <xdr:to>
      <xdr:col>81</xdr:col>
      <xdr:colOff>50800</xdr:colOff>
      <xdr:row>95</xdr:row>
      <xdr:rowOff>109885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90351"/>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109885</xdr:rowOff>
    </xdr:from>
    <xdr:to>
      <xdr:col>76</xdr:col>
      <xdr:colOff>114300</xdr:colOff>
      <xdr:row>95</xdr:row>
      <xdr:rowOff>115794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97635"/>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115794</xdr:rowOff>
    </xdr:from>
    <xdr:to>
      <xdr:col>71</xdr:col>
      <xdr:colOff>177800</xdr:colOff>
      <xdr:row>95</xdr:row>
      <xdr:rowOff>124237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403544"/>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155684</xdr:rowOff>
    </xdr:from>
    <xdr:to>
      <xdr:col>85</xdr:col>
      <xdr:colOff>177800</xdr:colOff>
      <xdr:row>95</xdr:row>
      <xdr:rowOff>85834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7111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51801</xdr:rowOff>
    </xdr:from>
    <xdr:to>
      <xdr:col>81</xdr:col>
      <xdr:colOff>101600</xdr:colOff>
      <xdr:row>95</xdr:row>
      <xdr:rowOff>153401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144528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59085</xdr:rowOff>
    </xdr:from>
    <xdr:to>
      <xdr:col>76</xdr:col>
      <xdr:colOff>165100</xdr:colOff>
      <xdr:row>95</xdr:row>
      <xdr:rowOff>160685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12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64994</xdr:rowOff>
    </xdr:from>
    <xdr:to>
      <xdr:col>72</xdr:col>
      <xdr:colOff>38100</xdr:colOff>
      <xdr:row>95</xdr:row>
      <xdr:rowOff>166594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1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73437</xdr:rowOff>
    </xdr:from>
    <xdr:to>
      <xdr:col>67</xdr:col>
      <xdr:colOff>101600</xdr:colOff>
      <xdr:row>96</xdr:row>
      <xdr:rowOff>3587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166164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商工費については、地域総合整備資金貸付事業費等の増により住民一人当たり</a:t>
          </a:r>
          <a:r>
            <a:rPr kumimoji="1" lang="en-US" altLang="ja-JP" sz="1200">
              <a:solidFill>
                <a:schemeClr val="dk1"/>
              </a:solidFill>
              <a:effectLst/>
              <a:latin typeface="+mn-lt"/>
              <a:ea typeface="+mn-ea"/>
              <a:cs typeface="+mn-cs"/>
            </a:rPr>
            <a:t>44,968</a:t>
          </a:r>
          <a:r>
            <a:rPr kumimoji="1" lang="ja-JP" altLang="ja-JP" sz="1200">
              <a:solidFill>
                <a:schemeClr val="dk1"/>
              </a:solidFill>
              <a:effectLst/>
              <a:latin typeface="+mn-lt"/>
              <a:ea typeface="+mn-ea"/>
              <a:cs typeface="+mn-cs"/>
            </a:rPr>
            <a:t>円、災害復旧費については、令和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月の大雨による災害復旧事業費の増により住民一人当たり</a:t>
          </a:r>
          <a:r>
            <a:rPr kumimoji="1" lang="en-US" altLang="ja-JP" sz="1200">
              <a:solidFill>
                <a:schemeClr val="dk1"/>
              </a:solidFill>
              <a:effectLst/>
              <a:latin typeface="+mn-lt"/>
              <a:ea typeface="+mn-ea"/>
              <a:cs typeface="+mn-cs"/>
            </a:rPr>
            <a:t>7,493</a:t>
          </a:r>
          <a:r>
            <a:rPr kumimoji="1" lang="ja-JP" altLang="ja-JP" sz="1200">
              <a:solidFill>
                <a:schemeClr val="dk1"/>
              </a:solidFill>
              <a:effectLst/>
              <a:latin typeface="+mn-lt"/>
              <a:ea typeface="+mn-ea"/>
              <a:cs typeface="+mn-cs"/>
            </a:rPr>
            <a:t>円とそれぞれ前年を上回った。</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一方、議会費は、住民一人当たり</a:t>
          </a:r>
          <a:r>
            <a:rPr kumimoji="1" lang="en-US" altLang="ja-JP" sz="1200">
              <a:solidFill>
                <a:schemeClr val="dk1"/>
              </a:solidFill>
              <a:effectLst/>
              <a:latin typeface="+mn-lt"/>
              <a:ea typeface="+mn-ea"/>
              <a:cs typeface="+mn-cs"/>
            </a:rPr>
            <a:t>3,716</a:t>
          </a:r>
          <a:r>
            <a:rPr kumimoji="1" lang="ja-JP" altLang="ja-JP" sz="1200">
              <a:solidFill>
                <a:schemeClr val="dk1"/>
              </a:solidFill>
              <a:effectLst/>
              <a:latin typeface="+mn-lt"/>
              <a:ea typeface="+mn-ea"/>
              <a:cs typeface="+mn-cs"/>
            </a:rPr>
            <a:t>円、総務費については、庁舎建替事業費の減などにより住民一人当たり</a:t>
          </a:r>
          <a:r>
            <a:rPr kumimoji="1" lang="en-US" altLang="ja-JP" sz="1200">
              <a:solidFill>
                <a:schemeClr val="dk1"/>
              </a:solidFill>
              <a:effectLst/>
              <a:latin typeface="+mn-lt"/>
              <a:ea typeface="+mn-ea"/>
              <a:cs typeface="+mn-cs"/>
            </a:rPr>
            <a:t>79,939</a:t>
          </a:r>
          <a:r>
            <a:rPr kumimoji="1" lang="ja-JP" altLang="ja-JP" sz="1200">
              <a:solidFill>
                <a:schemeClr val="dk1"/>
              </a:solidFill>
              <a:effectLst/>
              <a:latin typeface="+mn-lt"/>
              <a:ea typeface="+mn-ea"/>
              <a:cs typeface="+mn-cs"/>
            </a:rPr>
            <a:t>円、民生費については、住民税非課税世帯への物価高騰緊急支援給付金事業費の皆増があったものの、子育て世帯や住民税非課税世帯等への臨時特別支援事業費に係る経費の皆減などから住民一人当たり</a:t>
          </a:r>
          <a:r>
            <a:rPr kumimoji="1" lang="en-US" altLang="ja-JP" sz="1200">
              <a:solidFill>
                <a:schemeClr val="dk1"/>
              </a:solidFill>
              <a:effectLst/>
              <a:latin typeface="+mn-lt"/>
              <a:ea typeface="+mn-ea"/>
              <a:cs typeface="+mn-cs"/>
            </a:rPr>
            <a:t>191,040</a:t>
          </a:r>
          <a:r>
            <a:rPr kumimoji="1" lang="ja-JP" altLang="ja-JP" sz="1200">
              <a:solidFill>
                <a:schemeClr val="dk1"/>
              </a:solidFill>
              <a:effectLst/>
              <a:latin typeface="+mn-lt"/>
              <a:ea typeface="+mn-ea"/>
              <a:cs typeface="+mn-cs"/>
            </a:rPr>
            <a:t>円、衛生費については、病院建設支援負担金の減などで住民一人当たり</a:t>
          </a:r>
          <a:r>
            <a:rPr kumimoji="1" lang="en-US" altLang="ja-JP" sz="1200">
              <a:solidFill>
                <a:schemeClr val="dk1"/>
              </a:solidFill>
              <a:effectLst/>
              <a:latin typeface="+mn-lt"/>
              <a:ea typeface="+mn-ea"/>
              <a:cs typeface="+mn-cs"/>
            </a:rPr>
            <a:t>52,149</a:t>
          </a:r>
          <a:r>
            <a:rPr kumimoji="1" lang="ja-JP" altLang="ja-JP" sz="1200">
              <a:solidFill>
                <a:schemeClr val="dk1"/>
              </a:solidFill>
              <a:effectLst/>
              <a:latin typeface="+mn-lt"/>
              <a:ea typeface="+mn-ea"/>
              <a:cs typeface="+mn-cs"/>
            </a:rPr>
            <a:t>円、労働費については住民一人当たり</a:t>
          </a:r>
          <a:r>
            <a:rPr kumimoji="1" lang="en-US" altLang="ja-JP" sz="1200">
              <a:solidFill>
                <a:schemeClr val="dk1"/>
              </a:solidFill>
              <a:effectLst/>
              <a:latin typeface="+mn-lt"/>
              <a:ea typeface="+mn-ea"/>
              <a:cs typeface="+mn-cs"/>
            </a:rPr>
            <a:t>1,315</a:t>
          </a:r>
          <a:r>
            <a:rPr kumimoji="1" lang="ja-JP" altLang="ja-JP" sz="1200">
              <a:solidFill>
                <a:schemeClr val="dk1"/>
              </a:solidFill>
              <a:effectLst/>
              <a:latin typeface="+mn-lt"/>
              <a:ea typeface="+mn-ea"/>
              <a:cs typeface="+mn-cs"/>
            </a:rPr>
            <a:t>円、農林水産業費については、畜産事業者への補助金の皆減などで住民一人当たり</a:t>
          </a:r>
          <a:r>
            <a:rPr kumimoji="1" lang="en-US" altLang="ja-JP" sz="1200">
              <a:solidFill>
                <a:schemeClr val="dk1"/>
              </a:solidFill>
              <a:effectLst/>
              <a:latin typeface="+mn-lt"/>
              <a:ea typeface="+mn-ea"/>
              <a:cs typeface="+mn-cs"/>
            </a:rPr>
            <a:t>11,838</a:t>
          </a:r>
          <a:r>
            <a:rPr kumimoji="1" lang="ja-JP" altLang="ja-JP" sz="1200">
              <a:solidFill>
                <a:schemeClr val="dk1"/>
              </a:solidFill>
              <a:effectLst/>
              <a:latin typeface="+mn-lt"/>
              <a:ea typeface="+mn-ea"/>
              <a:cs typeface="+mn-cs"/>
            </a:rPr>
            <a:t>円、土木費については、道路除排雪経費の減などで住民一人当たり</a:t>
          </a:r>
          <a:r>
            <a:rPr kumimoji="1" lang="en-US" altLang="ja-JP" sz="1200">
              <a:solidFill>
                <a:schemeClr val="dk1"/>
              </a:solidFill>
              <a:effectLst/>
              <a:latin typeface="+mn-lt"/>
              <a:ea typeface="+mn-ea"/>
              <a:cs typeface="+mn-cs"/>
            </a:rPr>
            <a:t>47,931</a:t>
          </a:r>
          <a:r>
            <a:rPr kumimoji="1" lang="ja-JP" altLang="ja-JP" sz="1200">
              <a:solidFill>
                <a:schemeClr val="dk1"/>
              </a:solidFill>
              <a:effectLst/>
              <a:latin typeface="+mn-lt"/>
              <a:ea typeface="+mn-ea"/>
              <a:cs typeface="+mn-cs"/>
            </a:rPr>
            <a:t>円、消防費については、防災行政無線システム整備工事の皆減などにより</a:t>
          </a:r>
          <a:r>
            <a:rPr kumimoji="1" lang="en-US" altLang="ja-JP" sz="1200">
              <a:solidFill>
                <a:schemeClr val="dk1"/>
              </a:solidFill>
              <a:effectLst/>
              <a:latin typeface="+mn-lt"/>
              <a:ea typeface="+mn-ea"/>
              <a:cs typeface="+mn-cs"/>
            </a:rPr>
            <a:t>16,422</a:t>
          </a:r>
          <a:r>
            <a:rPr kumimoji="1" lang="ja-JP" altLang="ja-JP" sz="1200">
              <a:solidFill>
                <a:schemeClr val="dk1"/>
              </a:solidFill>
              <a:effectLst/>
              <a:latin typeface="+mn-lt"/>
              <a:ea typeface="+mn-ea"/>
              <a:cs typeface="+mn-cs"/>
            </a:rPr>
            <a:t>円、教育費については、コミュニティセンター建替事業の減などから住民一人当たり</a:t>
          </a:r>
          <a:r>
            <a:rPr kumimoji="1" lang="en-US" altLang="ja-JP" sz="1200">
              <a:solidFill>
                <a:schemeClr val="dk1"/>
              </a:solidFill>
              <a:effectLst/>
              <a:latin typeface="+mn-lt"/>
              <a:ea typeface="+mn-ea"/>
              <a:cs typeface="+mn-cs"/>
            </a:rPr>
            <a:t>53,090</a:t>
          </a:r>
          <a:r>
            <a:rPr kumimoji="1" lang="ja-JP" altLang="ja-JP" sz="1200">
              <a:solidFill>
                <a:schemeClr val="dk1"/>
              </a:solidFill>
              <a:effectLst/>
              <a:latin typeface="+mn-lt"/>
              <a:ea typeface="+mn-ea"/>
              <a:cs typeface="+mn-cs"/>
            </a:rPr>
            <a:t>円とそれぞれ前年度を下回った。</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○財政調整基金残高</a:t>
          </a:r>
          <a:endParaRPr lang="ja-JP" altLang="ja-JP" sz="900">
            <a:effectLst/>
          </a:endParaRPr>
        </a:p>
        <a:p>
          <a:r>
            <a:rPr kumimoji="1" lang="ja-JP" altLang="ja-JP" sz="700">
              <a:solidFill>
                <a:schemeClr val="dk1"/>
              </a:solidFill>
              <a:effectLst/>
              <a:latin typeface="+mn-lt"/>
              <a:ea typeface="+mn-ea"/>
              <a:cs typeface="+mn-cs"/>
            </a:rPr>
            <a:t>　令和</a:t>
          </a:r>
          <a:r>
            <a:rPr kumimoji="1" lang="en-US" altLang="ja-JP" sz="700">
              <a:solidFill>
                <a:schemeClr val="dk1"/>
              </a:solidFill>
              <a:effectLst/>
              <a:latin typeface="+mn-lt"/>
              <a:ea typeface="+mn-ea"/>
              <a:cs typeface="+mn-cs"/>
            </a:rPr>
            <a:t>4</a:t>
          </a:r>
          <a:r>
            <a:rPr kumimoji="1" lang="ja-JP" altLang="ja-JP" sz="700">
              <a:solidFill>
                <a:schemeClr val="dk1"/>
              </a:solidFill>
              <a:effectLst/>
              <a:latin typeface="+mn-lt"/>
              <a:ea typeface="+mn-ea"/>
              <a:cs typeface="+mn-cs"/>
            </a:rPr>
            <a:t>年度は約</a:t>
          </a:r>
          <a:r>
            <a:rPr kumimoji="1" lang="en-US" altLang="ja-JP" sz="700">
              <a:solidFill>
                <a:schemeClr val="dk1"/>
              </a:solidFill>
              <a:effectLst/>
              <a:latin typeface="+mn-lt"/>
              <a:ea typeface="+mn-ea"/>
              <a:cs typeface="+mn-cs"/>
            </a:rPr>
            <a:t>7</a:t>
          </a:r>
          <a:r>
            <a:rPr kumimoji="1" lang="ja-JP" altLang="ja-JP" sz="700">
              <a:solidFill>
                <a:schemeClr val="dk1"/>
              </a:solidFill>
              <a:effectLst/>
              <a:latin typeface="+mn-lt"/>
              <a:ea typeface="+mn-ea"/>
              <a:cs typeface="+mn-cs"/>
            </a:rPr>
            <a:t>億円を積立し、安定した基金残高の確保を図った。</a:t>
          </a:r>
          <a:endParaRPr lang="ja-JP" altLang="ja-JP" sz="900">
            <a:effectLst/>
          </a:endParaRPr>
        </a:p>
        <a:p>
          <a:r>
            <a:rPr kumimoji="1" lang="ja-JP" altLang="ja-JP" sz="700">
              <a:solidFill>
                <a:schemeClr val="dk1"/>
              </a:solidFill>
              <a:effectLst/>
              <a:latin typeface="+mn-lt"/>
              <a:ea typeface="+mn-ea"/>
              <a:cs typeface="+mn-cs"/>
            </a:rPr>
            <a:t>○実質収支額</a:t>
          </a:r>
          <a:endParaRPr lang="ja-JP" altLang="ja-JP" sz="900">
            <a:effectLst/>
          </a:endParaRPr>
        </a:p>
        <a:p>
          <a:r>
            <a:rPr kumimoji="1" lang="ja-JP" altLang="ja-JP" sz="700">
              <a:solidFill>
                <a:schemeClr val="dk1"/>
              </a:solidFill>
              <a:effectLst/>
              <a:latin typeface="+mn-lt"/>
              <a:ea typeface="+mn-ea"/>
              <a:cs typeface="+mn-cs"/>
            </a:rPr>
            <a:t>　市税が大幅に増加したことにより、実質収支は</a:t>
          </a:r>
          <a:r>
            <a:rPr kumimoji="1" lang="en-US" altLang="ja-JP" sz="700">
              <a:solidFill>
                <a:schemeClr val="dk1"/>
              </a:solidFill>
              <a:effectLst/>
              <a:latin typeface="+mn-lt"/>
              <a:ea typeface="+mn-ea"/>
              <a:cs typeface="+mn-cs"/>
            </a:rPr>
            <a:t>1,460</a:t>
          </a:r>
          <a:r>
            <a:rPr kumimoji="1" lang="ja-JP" altLang="ja-JP" sz="700">
              <a:solidFill>
                <a:schemeClr val="dk1"/>
              </a:solidFill>
              <a:effectLst/>
              <a:latin typeface="+mn-lt"/>
              <a:ea typeface="+mn-ea"/>
              <a:cs typeface="+mn-cs"/>
            </a:rPr>
            <a:t>百万円となった。歳出については、大規模事業の有無による投資的経費の増減が大きく影響している。</a:t>
          </a:r>
          <a:endParaRPr lang="ja-JP" altLang="ja-JP" sz="900">
            <a:effectLst/>
          </a:endParaRPr>
        </a:p>
        <a:p>
          <a:r>
            <a:rPr kumimoji="1" lang="ja-JP" altLang="ja-JP" sz="700">
              <a:solidFill>
                <a:schemeClr val="dk1"/>
              </a:solidFill>
              <a:effectLst/>
              <a:latin typeface="+mn-lt"/>
              <a:ea typeface="+mn-ea"/>
              <a:cs typeface="+mn-cs"/>
            </a:rPr>
            <a:t>○実質単年度収支</a:t>
          </a:r>
          <a:endParaRPr lang="ja-JP" altLang="ja-JP" sz="900">
            <a:effectLst/>
          </a:endParaRPr>
        </a:p>
        <a:p>
          <a:r>
            <a:rPr kumimoji="1" lang="ja-JP" altLang="ja-JP" sz="700">
              <a:solidFill>
                <a:schemeClr val="dk1"/>
              </a:solidFill>
              <a:effectLst/>
              <a:latin typeface="+mn-lt"/>
              <a:ea typeface="+mn-ea"/>
              <a:cs typeface="+mn-cs"/>
            </a:rPr>
            <a:t>　令和</a:t>
          </a:r>
          <a:r>
            <a:rPr kumimoji="1" lang="en-US" altLang="ja-JP" sz="700">
              <a:solidFill>
                <a:schemeClr val="dk1"/>
              </a:solidFill>
              <a:effectLst/>
              <a:latin typeface="+mn-lt"/>
              <a:ea typeface="+mn-ea"/>
              <a:cs typeface="+mn-cs"/>
            </a:rPr>
            <a:t>4</a:t>
          </a:r>
          <a:r>
            <a:rPr kumimoji="1" lang="ja-JP" altLang="ja-JP" sz="700">
              <a:solidFill>
                <a:schemeClr val="dk1"/>
              </a:solidFill>
              <a:effectLst/>
              <a:latin typeface="+mn-lt"/>
              <a:ea typeface="+mn-ea"/>
              <a:cs typeface="+mn-cs"/>
            </a:rPr>
            <a:t>年度は地方交付税が減少し、次年度に繰り越すべき財源も前年度から増加したが、実質単年度収支は約</a:t>
          </a:r>
          <a:r>
            <a:rPr kumimoji="1" lang="en-US" altLang="ja-JP" sz="700">
              <a:solidFill>
                <a:schemeClr val="dk1"/>
              </a:solidFill>
              <a:effectLst/>
              <a:latin typeface="+mn-lt"/>
              <a:ea typeface="+mn-ea"/>
              <a:cs typeface="+mn-cs"/>
            </a:rPr>
            <a:t>47</a:t>
          </a:r>
          <a:r>
            <a:rPr kumimoji="1" lang="ja-JP" altLang="ja-JP" sz="700">
              <a:solidFill>
                <a:schemeClr val="dk1"/>
              </a:solidFill>
              <a:effectLst/>
              <a:latin typeface="+mn-lt"/>
              <a:ea typeface="+mn-ea"/>
              <a:cs typeface="+mn-cs"/>
            </a:rPr>
            <a:t>百万円の黒字となった。</a:t>
          </a:r>
          <a:endParaRPr lang="ja-JP" altLang="ja-JP" sz="900">
            <a:effectLst/>
          </a:endParaRPr>
        </a:p>
        <a:p>
          <a:r>
            <a:rPr kumimoji="1" lang="ja-JP" altLang="ja-JP" sz="700">
              <a:solidFill>
                <a:schemeClr val="dk1"/>
              </a:solidFill>
              <a:effectLst/>
              <a:latin typeface="+mn-lt"/>
              <a:ea typeface="+mn-ea"/>
              <a:cs typeface="+mn-cs"/>
            </a:rPr>
            <a:t>○今後の対応</a:t>
          </a:r>
          <a:endParaRPr lang="ja-JP" altLang="ja-JP" sz="900">
            <a:effectLst/>
          </a:endParaRPr>
        </a:p>
        <a:p>
          <a:r>
            <a:rPr kumimoji="1" lang="ja-JP" altLang="ja-JP" sz="700">
              <a:solidFill>
                <a:schemeClr val="dk1"/>
              </a:solidFill>
              <a:effectLst/>
              <a:latin typeface="+mn-lt"/>
              <a:ea typeface="+mn-ea"/>
              <a:cs typeface="+mn-cs"/>
            </a:rPr>
            <a:t>　令和</a:t>
          </a:r>
          <a:r>
            <a:rPr kumimoji="1" lang="en-US" altLang="ja-JP" sz="700">
              <a:solidFill>
                <a:schemeClr val="dk1"/>
              </a:solidFill>
              <a:effectLst/>
              <a:latin typeface="+mn-lt"/>
              <a:ea typeface="+mn-ea"/>
              <a:cs typeface="+mn-cs"/>
            </a:rPr>
            <a:t>2</a:t>
          </a:r>
          <a:r>
            <a:rPr kumimoji="1" lang="ja-JP" altLang="ja-JP" sz="700">
              <a:solidFill>
                <a:schemeClr val="dk1"/>
              </a:solidFill>
              <a:effectLst/>
              <a:latin typeface="+mn-lt"/>
              <a:ea typeface="+mn-ea"/>
              <a:cs typeface="+mn-cs"/>
            </a:rPr>
            <a:t>年度までを計画期間としていた財政健全化計画に掲げた施策については継続して取り組むことを基本とし、今後、中長期的な健全財政の維持に向けて事業の廃止や見直しを行い、歳出の抑制を図る。また、歳入確保に向けた取組を推進する。</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○現状</a:t>
          </a:r>
          <a:endParaRPr lang="ja-JP" altLang="ja-JP" sz="1600">
            <a:effectLst/>
          </a:endParaRPr>
        </a:p>
        <a:p>
          <a:r>
            <a:rPr kumimoji="1" lang="ja-JP" altLang="ja-JP" sz="1200">
              <a:solidFill>
                <a:schemeClr val="dk1"/>
              </a:solidFill>
              <a:effectLst/>
              <a:latin typeface="+mn-lt"/>
              <a:ea typeface="+mn-ea"/>
              <a:cs typeface="+mn-cs"/>
            </a:rPr>
            <a:t>　一般会計及びすべての会計で赤字は生じていない。</a:t>
          </a:r>
          <a:endParaRPr lang="ja-JP" altLang="ja-JP" sz="1600">
            <a:effectLst/>
          </a:endParaRPr>
        </a:p>
        <a:p>
          <a:r>
            <a:rPr kumimoji="1" lang="ja-JP" altLang="ja-JP" sz="1200">
              <a:solidFill>
                <a:schemeClr val="dk1"/>
              </a:solidFill>
              <a:effectLst/>
              <a:latin typeface="+mn-lt"/>
              <a:ea typeface="+mn-ea"/>
              <a:cs typeface="+mn-cs"/>
            </a:rPr>
            <a:t>○今後の対応</a:t>
          </a:r>
          <a:endParaRPr lang="ja-JP" altLang="ja-JP" sz="1600">
            <a:effectLst/>
          </a:endParaRPr>
        </a:p>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までを計画期間としていた財政健全化計画に掲げた施策については継続して取り組むことを基本とし、今後、中長期的な健全財政の維持に向けて事業の廃止や見直しを行い、歳出の抑制を図る。また、歳入確保に向けた取組を推進す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zoomScaleSheetLayoutView="98"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44780263</v>
      </c>
      <c r="BO4" s="449"/>
      <c r="BP4" s="449"/>
      <c r="BQ4" s="449"/>
      <c r="BR4" s="449"/>
      <c r="BS4" s="449"/>
      <c r="BT4" s="449"/>
      <c r="BU4" s="450"/>
      <c r="BV4" s="448">
        <v>50406761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7.2</v>
      </c>
      <c r="CU4" s="589"/>
      <c r="CV4" s="589"/>
      <c r="CW4" s="589"/>
      <c r="CX4" s="589"/>
      <c r="CY4" s="589"/>
      <c r="CZ4" s="589"/>
      <c r="DA4" s="590"/>
      <c r="DB4" s="588">
        <v>6.5</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42950196</v>
      </c>
      <c r="BO5" s="420"/>
      <c r="BP5" s="420"/>
      <c r="BQ5" s="420"/>
      <c r="BR5" s="420"/>
      <c r="BS5" s="420"/>
      <c r="BT5" s="420"/>
      <c r="BU5" s="421"/>
      <c r="BV5" s="419">
        <v>48953272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v>
      </c>
      <c r="CU5" s="417"/>
      <c r="CV5" s="417"/>
      <c r="CW5" s="417"/>
      <c r="CX5" s="417"/>
      <c r="CY5" s="417"/>
      <c r="CZ5" s="417"/>
      <c r="DA5" s="418"/>
      <c r="DB5" s="416">
        <v>87.1</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1830067</v>
      </c>
      <c r="BO6" s="420"/>
      <c r="BP6" s="420"/>
      <c r="BQ6" s="420"/>
      <c r="BR6" s="420"/>
      <c r="BS6" s="420"/>
      <c r="BT6" s="420"/>
      <c r="BU6" s="421"/>
      <c r="BV6" s="419">
        <v>1453489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95.6</v>
      </c>
      <c r="CU6" s="563"/>
      <c r="CV6" s="563"/>
      <c r="CW6" s="563"/>
      <c r="CX6" s="563"/>
      <c r="CY6" s="563"/>
      <c r="CZ6" s="563"/>
      <c r="DA6" s="564"/>
      <c r="DB6" s="562">
        <v>92.3</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369851</v>
      </c>
      <c r="BO7" s="420"/>
      <c r="BP7" s="420"/>
      <c r="BQ7" s="420"/>
      <c r="BR7" s="420"/>
      <c r="BS7" s="420"/>
      <c r="BT7" s="420"/>
      <c r="BU7" s="421"/>
      <c r="BV7" s="419">
        <v>89877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20305619</v>
      </c>
      <c r="CU7" s="420"/>
      <c r="CV7" s="420"/>
      <c r="CW7" s="420"/>
      <c r="CX7" s="420"/>
      <c r="CY7" s="420"/>
      <c r="CZ7" s="420"/>
      <c r="DA7" s="421"/>
      <c r="DB7" s="419">
        <v>20986893</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1460216</v>
      </c>
      <c r="BO8" s="420"/>
      <c r="BP8" s="420"/>
      <c r="BQ8" s="420"/>
      <c r="BR8" s="420"/>
      <c r="BS8" s="420"/>
      <c r="BT8" s="420"/>
      <c r="BU8" s="421"/>
      <c r="BV8" s="419">
        <v>1363612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0.57999999999999996</v>
      </c>
      <c r="CU8" s="523"/>
      <c r="CV8" s="523"/>
      <c r="CW8" s="523"/>
      <c r="CX8" s="523"/>
      <c r="CY8" s="523"/>
      <c r="CZ8" s="523"/>
      <c r="DA8" s="524"/>
      <c r="DB8" s="522">
        <v>0.57999999999999996</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81252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96604</v>
      </c>
      <c r="BO9" s="420"/>
      <c r="BP9" s="420"/>
      <c r="BQ9" s="420"/>
      <c r="BR9" s="420"/>
      <c r="BS9" s="420"/>
      <c r="BT9" s="420"/>
      <c r="BU9" s="421"/>
      <c r="BV9" s="419">
        <v>151022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12.6</v>
      </c>
      <c r="CU9" s="417"/>
      <c r="CV9" s="417"/>
      <c r="CW9" s="417"/>
      <c r="CX9" s="417"/>
      <c r="CY9" s="417"/>
      <c r="CZ9" s="417"/>
      <c r="DA9" s="418"/>
      <c r="DB9" s="416">
        <v>11.4</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85953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95</v>
      </c>
      <c r="AV10" s="478"/>
      <c r="AW10" s="478"/>
      <c r="AX10" s="478"/>
      <c r="AY10" s="433" t="s">
        <v>122</v>
      </c>
      <c r="AZ10" s="434"/>
      <c r="BA10" s="434"/>
      <c r="BB10" s="434"/>
      <c r="BC10" s="434"/>
      <c r="BD10" s="434"/>
      <c r="BE10" s="434"/>
      <c r="BF10" s="434"/>
      <c r="BG10" s="434"/>
      <c r="BH10" s="434"/>
      <c r="BI10" s="434"/>
      <c r="BJ10" s="434"/>
      <c r="BK10" s="434"/>
      <c r="BL10" s="434"/>
      <c r="BM10" s="435"/>
      <c r="BN10" s="419">
        <v>700176</v>
      </c>
      <c r="BO10" s="420"/>
      <c r="BP10" s="420"/>
      <c r="BQ10" s="420"/>
      <c r="BR10" s="420"/>
      <c r="BS10" s="420"/>
      <c r="BT10" s="420"/>
      <c r="BU10" s="421"/>
      <c r="BV10" s="419">
        <v>650547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77232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750000</v>
      </c>
      <c r="BO12" s="420"/>
      <c r="BP12" s="420"/>
      <c r="BQ12" s="420"/>
      <c r="BR12" s="420"/>
      <c r="BS12" s="420"/>
      <c r="BT12" s="420"/>
      <c r="BU12" s="421"/>
      <c r="BV12" s="419">
        <v>650000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76346</v>
      </c>
      <c r="S13" s="507"/>
      <c r="T13" s="507"/>
      <c r="U13" s="507"/>
      <c r="V13" s="508"/>
      <c r="W13" s="509" t="s">
        <v>142</v>
      </c>
      <c r="X13" s="405"/>
      <c r="Y13" s="405"/>
      <c r="Z13" s="405"/>
      <c r="AA13" s="405"/>
      <c r="AB13" s="406"/>
      <c r="AC13" s="372">
        <v>1369</v>
      </c>
      <c r="AD13" s="373"/>
      <c r="AE13" s="373"/>
      <c r="AF13" s="373"/>
      <c r="AG13" s="374"/>
      <c r="AH13" s="372">
        <v>1564</v>
      </c>
      <c r="AI13" s="373"/>
      <c r="AJ13" s="373"/>
      <c r="AK13" s="373"/>
      <c r="AL13" s="432"/>
      <c r="AM13" s="476" t="s">
        <v>143</v>
      </c>
      <c r="AN13" s="376"/>
      <c r="AO13" s="376"/>
      <c r="AP13" s="376"/>
      <c r="AQ13" s="376"/>
      <c r="AR13" s="376"/>
      <c r="AS13" s="376"/>
      <c r="AT13" s="377"/>
      <c r="AU13" s="477" t="s">
        <v>136</v>
      </c>
      <c r="AV13" s="478"/>
      <c r="AW13" s="478"/>
      <c r="AX13" s="478"/>
      <c r="AY13" s="433" t="s">
        <v>144</v>
      </c>
      <c r="AZ13" s="434"/>
      <c r="BA13" s="434"/>
      <c r="BB13" s="434"/>
      <c r="BC13" s="434"/>
      <c r="BD13" s="434"/>
      <c r="BE13" s="434"/>
      <c r="BF13" s="434"/>
      <c r="BG13" s="434"/>
      <c r="BH13" s="434"/>
      <c r="BI13" s="434"/>
      <c r="BJ13" s="434"/>
      <c r="BK13" s="434"/>
      <c r="BL13" s="434"/>
      <c r="BM13" s="435"/>
      <c r="BN13" s="419">
        <v>46780</v>
      </c>
      <c r="BO13" s="420"/>
      <c r="BP13" s="420"/>
      <c r="BQ13" s="420"/>
      <c r="BR13" s="420"/>
      <c r="BS13" s="420"/>
      <c r="BT13" s="420"/>
      <c r="BU13" s="421"/>
      <c r="BV13" s="419">
        <v>151569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7.8</v>
      </c>
      <c r="CU13" s="417"/>
      <c r="CV13" s="417"/>
      <c r="CW13" s="417"/>
      <c r="CX13" s="417"/>
      <c r="CY13" s="417"/>
      <c r="CZ13" s="417"/>
      <c r="DA13" s="418"/>
      <c r="DB13" s="416">
        <v>7.8</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78118</v>
      </c>
      <c r="S14" s="507"/>
      <c r="T14" s="507"/>
      <c r="U14" s="507"/>
      <c r="V14" s="508"/>
      <c r="W14" s="510"/>
      <c r="X14" s="408"/>
      <c r="Y14" s="408"/>
      <c r="Z14" s="408"/>
      <c r="AA14" s="408"/>
      <c r="AB14" s="409"/>
      <c r="AC14" s="499">
        <v>3.5</v>
      </c>
      <c r="AD14" s="500"/>
      <c r="AE14" s="500"/>
      <c r="AF14" s="500"/>
      <c r="AG14" s="501"/>
      <c r="AH14" s="499">
        <v>3.9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41.2</v>
      </c>
      <c r="CU14" s="517"/>
      <c r="CV14" s="517"/>
      <c r="CW14" s="517"/>
      <c r="CX14" s="517"/>
      <c r="CY14" s="517"/>
      <c r="CZ14" s="517"/>
      <c r="DA14" s="518"/>
      <c r="DB14" s="516">
        <v>47.8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77376</v>
      </c>
      <c r="S15" s="507"/>
      <c r="T15" s="507"/>
      <c r="U15" s="507"/>
      <c r="V15" s="508"/>
      <c r="W15" s="509" t="s">
        <v>149</v>
      </c>
      <c r="X15" s="405"/>
      <c r="Y15" s="405"/>
      <c r="Z15" s="405"/>
      <c r="AA15" s="405"/>
      <c r="AB15" s="406"/>
      <c r="AC15" s="372">
        <v>13599</v>
      </c>
      <c r="AD15" s="373"/>
      <c r="AE15" s="373"/>
      <c r="AF15" s="373"/>
      <c r="AG15" s="374"/>
      <c r="AH15" s="372">
        <v>14215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10027881</v>
      </c>
      <c r="BO15" s="449"/>
      <c r="BP15" s="449"/>
      <c r="BQ15" s="449"/>
      <c r="BR15" s="449"/>
      <c r="BS15" s="449"/>
      <c r="BT15" s="449"/>
      <c r="BU15" s="450"/>
      <c r="BV15" s="448">
        <v>9641476</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34.5</v>
      </c>
      <c r="AD16" s="500"/>
      <c r="AE16" s="500"/>
      <c r="AF16" s="500"/>
      <c r="AG16" s="501"/>
      <c r="AH16" s="499">
        <v>35.4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17327597</v>
      </c>
      <c r="BO16" s="420"/>
      <c r="BP16" s="420"/>
      <c r="BQ16" s="420"/>
      <c r="BR16" s="420"/>
      <c r="BS16" s="420"/>
      <c r="BT16" s="420"/>
      <c r="BU16" s="421"/>
      <c r="BV16" s="419">
        <v>17225384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24481</v>
      </c>
      <c r="AD17" s="373"/>
      <c r="AE17" s="373"/>
      <c r="AF17" s="373"/>
      <c r="AG17" s="374"/>
      <c r="AH17" s="372">
        <v>24384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12641631</v>
      </c>
      <c r="BO17" s="420"/>
      <c r="BP17" s="420"/>
      <c r="BQ17" s="420"/>
      <c r="BR17" s="420"/>
      <c r="BS17" s="420"/>
      <c r="BT17" s="420"/>
      <c r="BU17" s="421"/>
      <c r="BV17" s="419">
        <v>12150381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548.51</v>
      </c>
      <c r="M18" s="472"/>
      <c r="N18" s="472"/>
      <c r="O18" s="472"/>
      <c r="P18" s="472"/>
      <c r="Q18" s="472"/>
      <c r="R18" s="473"/>
      <c r="S18" s="473"/>
      <c r="T18" s="473"/>
      <c r="U18" s="473"/>
      <c r="V18" s="474"/>
      <c r="W18" s="490"/>
      <c r="X18" s="491"/>
      <c r="Y18" s="491"/>
      <c r="Z18" s="491"/>
      <c r="AA18" s="491"/>
      <c r="AB18" s="515"/>
      <c r="AC18" s="389">
        <v>62.1</v>
      </c>
      <c r="AD18" s="390"/>
      <c r="AE18" s="390"/>
      <c r="AF18" s="390"/>
      <c r="AG18" s="475"/>
      <c r="AH18" s="389">
        <v>60.7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19825255</v>
      </c>
      <c r="BO18" s="420"/>
      <c r="BP18" s="420"/>
      <c r="BQ18" s="420"/>
      <c r="BR18" s="420"/>
      <c r="BS18" s="420"/>
      <c r="BT18" s="420"/>
      <c r="BU18" s="421"/>
      <c r="BV18" s="419">
        <v>19238913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148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26641466</v>
      </c>
      <c r="BO19" s="420"/>
      <c r="BP19" s="420"/>
      <c r="BQ19" s="420"/>
      <c r="BR19" s="420"/>
      <c r="BS19" s="420"/>
      <c r="BT19" s="420"/>
      <c r="BU19" s="421"/>
      <c r="BV19" s="419">
        <v>27218467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33095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38531443</v>
      </c>
      <c r="BO22" s="449"/>
      <c r="BP22" s="449"/>
      <c r="BQ22" s="449"/>
      <c r="BR22" s="449"/>
      <c r="BS22" s="449"/>
      <c r="BT22" s="449"/>
      <c r="BU22" s="450"/>
      <c r="BV22" s="448">
        <v>40150272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28109370</v>
      </c>
      <c r="BO23" s="420"/>
      <c r="BP23" s="420"/>
      <c r="BQ23" s="420"/>
      <c r="BR23" s="420"/>
      <c r="BS23" s="420"/>
      <c r="BT23" s="420"/>
      <c r="BU23" s="421"/>
      <c r="BV23" s="419">
        <v>29521497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9090</v>
      </c>
      <c r="R24" s="373"/>
      <c r="S24" s="373"/>
      <c r="T24" s="373"/>
      <c r="U24" s="373"/>
      <c r="V24" s="374"/>
      <c r="W24" s="462"/>
      <c r="X24" s="399"/>
      <c r="Y24" s="400"/>
      <c r="Z24" s="375" t="s">
        <v>174</v>
      </c>
      <c r="AA24" s="376"/>
      <c r="AB24" s="376"/>
      <c r="AC24" s="376"/>
      <c r="AD24" s="376"/>
      <c r="AE24" s="376"/>
      <c r="AF24" s="376"/>
      <c r="AG24" s="377"/>
      <c r="AH24" s="372">
        <v>506</v>
      </c>
      <c r="AI24" s="373"/>
      <c r="AJ24" s="373"/>
      <c r="AK24" s="373"/>
      <c r="AL24" s="374"/>
      <c r="AM24" s="372">
        <v>1576696</v>
      </c>
      <c r="AN24" s="373"/>
      <c r="AO24" s="373"/>
      <c r="AP24" s="373"/>
      <c r="AQ24" s="373"/>
      <c r="AR24" s="374"/>
      <c r="AS24" s="372">
        <v>3116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24281704</v>
      </c>
      <c r="BO24" s="420"/>
      <c r="BP24" s="420"/>
      <c r="BQ24" s="420"/>
      <c r="BR24" s="420"/>
      <c r="BS24" s="420"/>
      <c r="BT24" s="420"/>
      <c r="BU24" s="421"/>
      <c r="BV24" s="419">
        <v>24960737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7600</v>
      </c>
      <c r="R25" s="373"/>
      <c r="S25" s="373"/>
      <c r="T25" s="373"/>
      <c r="U25" s="373"/>
      <c r="V25" s="374"/>
      <c r="W25" s="462"/>
      <c r="X25" s="399"/>
      <c r="Y25" s="400"/>
      <c r="Z25" s="375" t="s">
        <v>177</v>
      </c>
      <c r="AA25" s="376"/>
      <c r="AB25" s="376"/>
      <c r="AC25" s="376"/>
      <c r="AD25" s="376"/>
      <c r="AE25" s="376"/>
      <c r="AF25" s="376"/>
      <c r="AG25" s="377"/>
      <c r="AH25" s="372" t="s">
        <v>140</v>
      </c>
      <c r="AI25" s="373"/>
      <c r="AJ25" s="373"/>
      <c r="AK25" s="373"/>
      <c r="AL25" s="374"/>
      <c r="AM25" s="372" t="s">
        <v>140</v>
      </c>
      <c r="AN25" s="373"/>
      <c r="AO25" s="373"/>
      <c r="AP25" s="373"/>
      <c r="AQ25" s="373"/>
      <c r="AR25" s="374"/>
      <c r="AS25" s="372" t="s">
        <v>140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7138927</v>
      </c>
      <c r="BO25" s="449"/>
      <c r="BP25" s="449"/>
      <c r="BQ25" s="449"/>
      <c r="BR25" s="449"/>
      <c r="BS25" s="449"/>
      <c r="BT25" s="449"/>
      <c r="BU25" s="450"/>
      <c r="BV25" s="448">
        <v>7415429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6690</v>
      </c>
      <c r="R26" s="373"/>
      <c r="S26" s="373"/>
      <c r="T26" s="373"/>
      <c r="U26" s="373"/>
      <c r="V26" s="374"/>
      <c r="W26" s="462"/>
      <c r="X26" s="399"/>
      <c r="Y26" s="400"/>
      <c r="Z26" s="375" t="s">
        <v>180</v>
      </c>
      <c r="AA26" s="430"/>
      <c r="AB26" s="430"/>
      <c r="AC26" s="430"/>
      <c r="AD26" s="430"/>
      <c r="AE26" s="430"/>
      <c r="AF26" s="430"/>
      <c r="AG26" s="431"/>
      <c r="AH26" s="372">
        <v>34</v>
      </c>
      <c r="AI26" s="373"/>
      <c r="AJ26" s="373"/>
      <c r="AK26" s="373"/>
      <c r="AL26" s="374"/>
      <c r="AM26" s="372">
        <v>106114</v>
      </c>
      <c r="AN26" s="373"/>
      <c r="AO26" s="373"/>
      <c r="AP26" s="373"/>
      <c r="AQ26" s="373"/>
      <c r="AR26" s="374"/>
      <c r="AS26" s="372">
        <v>3121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4950</v>
      </c>
      <c r="R27" s="373"/>
      <c r="S27" s="373"/>
      <c r="T27" s="373"/>
      <c r="U27" s="373"/>
      <c r="V27" s="374"/>
      <c r="W27" s="462"/>
      <c r="X27" s="399"/>
      <c r="Y27" s="400"/>
      <c r="Z27" s="375" t="s">
        <v>183</v>
      </c>
      <c r="AA27" s="376"/>
      <c r="AB27" s="376"/>
      <c r="AC27" s="376"/>
      <c r="AD27" s="376"/>
      <c r="AE27" s="376"/>
      <c r="AF27" s="376"/>
      <c r="AG27" s="377"/>
      <c r="AH27" s="372">
        <v>5</v>
      </c>
      <c r="AI27" s="373"/>
      <c r="AJ27" s="373"/>
      <c r="AK27" s="373"/>
      <c r="AL27" s="374"/>
      <c r="AM27" s="372">
        <v>19500</v>
      </c>
      <c r="AN27" s="373"/>
      <c r="AO27" s="373"/>
      <c r="AP27" s="373"/>
      <c r="AQ27" s="373"/>
      <c r="AR27" s="374"/>
      <c r="AS27" s="372">
        <v>3900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670694</v>
      </c>
      <c r="BO27" s="454"/>
      <c r="BP27" s="454"/>
      <c r="BQ27" s="454"/>
      <c r="BR27" s="454"/>
      <c r="BS27" s="454"/>
      <c r="BT27" s="454"/>
      <c r="BU27" s="455"/>
      <c r="BV27" s="453">
        <v>668875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185</v>
      </c>
      <c r="F28" s="376"/>
      <c r="G28" s="376"/>
      <c r="H28" s="376"/>
      <c r="I28" s="376"/>
      <c r="J28" s="376"/>
      <c r="K28" s="377"/>
      <c r="L28" s="372">
        <v>1</v>
      </c>
      <c r="M28" s="373"/>
      <c r="N28" s="373"/>
      <c r="O28" s="373"/>
      <c r="P28" s="374"/>
      <c r="Q28" s="372">
        <v>4500</v>
      </c>
      <c r="R28" s="373"/>
      <c r="S28" s="373"/>
      <c r="T28" s="373"/>
      <c r="U28" s="373"/>
      <c r="V28" s="374"/>
      <c r="W28" s="462"/>
      <c r="X28" s="399"/>
      <c r="Y28" s="400"/>
      <c r="Z28" s="375" t="s">
        <v>186</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1908589</v>
      </c>
      <c r="BO28" s="449"/>
      <c r="BP28" s="449"/>
      <c r="BQ28" s="449"/>
      <c r="BR28" s="449"/>
      <c r="BS28" s="449"/>
      <c r="BT28" s="449"/>
      <c r="BU28" s="450"/>
      <c r="BV28" s="448">
        <v>1958413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188</v>
      </c>
      <c r="F29" s="376"/>
      <c r="G29" s="376"/>
      <c r="H29" s="376"/>
      <c r="I29" s="376"/>
      <c r="J29" s="376"/>
      <c r="K29" s="377"/>
      <c r="L29" s="372">
        <v>22</v>
      </c>
      <c r="M29" s="373"/>
      <c r="N29" s="373"/>
      <c r="O29" s="373"/>
      <c r="P29" s="374"/>
      <c r="Q29" s="372">
        <v>4200</v>
      </c>
      <c r="R29" s="373"/>
      <c r="S29" s="373"/>
      <c r="T29" s="373"/>
      <c r="U29" s="373"/>
      <c r="V29" s="374"/>
      <c r="W29" s="463"/>
      <c r="X29" s="464"/>
      <c r="Y29" s="465"/>
      <c r="Z29" s="375" t="s">
        <v>189</v>
      </c>
      <c r="AA29" s="376"/>
      <c r="AB29" s="376"/>
      <c r="AC29" s="376"/>
      <c r="AD29" s="376"/>
      <c r="AE29" s="376"/>
      <c r="AF29" s="376"/>
      <c r="AG29" s="377"/>
      <c r="AH29" s="372">
        <v>511</v>
      </c>
      <c r="AI29" s="373"/>
      <c r="AJ29" s="373"/>
      <c r="AK29" s="373"/>
      <c r="AL29" s="374"/>
      <c r="AM29" s="372">
        <v>1596196</v>
      </c>
      <c r="AN29" s="373"/>
      <c r="AO29" s="373"/>
      <c r="AP29" s="373"/>
      <c r="AQ29" s="373"/>
      <c r="AR29" s="374"/>
      <c r="AS29" s="372">
        <v>3124</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401933</v>
      </c>
      <c r="BO29" s="420"/>
      <c r="BP29" s="420"/>
      <c r="BQ29" s="420"/>
      <c r="BR29" s="420"/>
      <c r="BS29" s="420"/>
      <c r="BT29" s="420"/>
      <c r="BU29" s="421"/>
      <c r="BV29" s="419">
        <v>415395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100.9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4421224</v>
      </c>
      <c r="BO30" s="454"/>
      <c r="BP30" s="454"/>
      <c r="BQ30" s="454"/>
      <c r="BR30" s="454"/>
      <c r="BS30" s="454"/>
      <c r="BT30" s="454"/>
      <c r="BU30" s="455"/>
      <c r="BV30" s="453">
        <v>4608332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米沢市国民健康保険事業勘定特別会計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米沢市水道事業会計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米沢市と畜場及び食肉市場費特別会計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置賜広域行政事務組合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米沢上杉文化振興財団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米沢市物品調達費特別会計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米沢市介護保険事業勘定特別会計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米沢市下水道事業会計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米沢市青果物地方卸売市場費特別会計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山形県後期高齢者医療広域連合（普通会計分）</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米沢観光コンベンション協会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米沢市後期高齢者医療費特別会計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米沢市立病院事業会計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山形県後期高齢者医療広域連合（事業会計分）</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米沢市土地開発公社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〇</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山形県自治会館管理組合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米沢食肉公社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山形県消防補償等組合</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米沢市スポーツ協会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松川堰組合</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天元台</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23</v>
      </c>
      <c r="CP40" s="367"/>
      <c r="CQ40" s="368" t="str">
        <f>IF('各会計、関係団体の財政状況及び健全化判断比率'!BS13="","",'各会計、関係団体の財政状況及び健全化判断比率'!BS13)</f>
        <v>アクセスよねざわ</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HMpjOR9rQDDuHBe5RayUUx9WOpfCA6EF/kiXVeC6PhHkYc8Ikr+eYAmiiRBOiPP+2pS+kwZv1Lqlstpj3xaTWA==" saltValue="kBkw2U2r+ptn4to/QXB85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51" t="s">
        <v>561</v>
      </c>
      <c r="D34" s="1151"/>
      <c r="E34" s="1152"/>
      <c r="F34" s="32">
        <v>17.95</v>
      </c>
      <c r="G34" s="33">
        <v>24.62</v>
      </c>
      <c r="H34" s="33">
        <v>23.78</v>
      </c>
      <c r="I34" s="33">
        <v>23.09</v>
      </c>
      <c r="J34" s="34">
        <v>24.3</v>
      </c>
      <c r="K34" s="22"/>
      <c r="L34" s="22"/>
      <c r="M34" s="22"/>
      <c r="N34" s="22"/>
      <c r="O34" s="22"/>
      <c r="P34" s="22"/>
    </row>
    <row r="35" spans="1:16" ht="39" customHeight="1">
      <c r="A35" s="22"/>
      <c r="B35" s="35"/>
      <c r="C35" s="1145" t="s">
        <v>562</v>
      </c>
      <c r="D35" s="1146"/>
      <c r="E35" s="1147"/>
      <c r="F35" s="36">
        <v>6.2</v>
      </c>
      <c r="G35" s="37">
        <v>5.75</v>
      </c>
      <c r="H35" s="37">
        <v>6.02</v>
      </c>
      <c r="I35" s="37">
        <v>6.48</v>
      </c>
      <c r="J35" s="38">
        <v>7.17</v>
      </c>
      <c r="K35" s="22"/>
      <c r="L35" s="22"/>
      <c r="M35" s="22"/>
      <c r="N35" s="22"/>
      <c r="O35" s="22"/>
      <c r="P35" s="22"/>
    </row>
    <row r="36" spans="1:16" ht="39" customHeight="1">
      <c r="A36" s="22"/>
      <c r="B36" s="35"/>
      <c r="C36" s="1145" t="s">
        <v>563</v>
      </c>
      <c r="D36" s="1146"/>
      <c r="E36" s="1147"/>
      <c r="F36" s="36">
        <v>2.74</v>
      </c>
      <c r="G36" s="37">
        <v>1.94</v>
      </c>
      <c r="H36" s="37">
        <v>1.8</v>
      </c>
      <c r="I36" s="37">
        <v>2.92</v>
      </c>
      <c r="J36" s="38">
        <v>4.97</v>
      </c>
      <c r="K36" s="22"/>
      <c r="L36" s="22"/>
      <c r="M36" s="22"/>
      <c r="N36" s="22"/>
      <c r="O36" s="22"/>
      <c r="P36" s="22"/>
    </row>
    <row r="37" spans="1:16" ht="39" customHeight="1">
      <c r="A37" s="22"/>
      <c r="B37" s="35"/>
      <c r="C37" s="1145" t="s">
        <v>564</v>
      </c>
      <c r="D37" s="1146"/>
      <c r="E37" s="1147"/>
      <c r="F37" s="36">
        <v>0.51</v>
      </c>
      <c r="G37" s="37">
        <v>0.51</v>
      </c>
      <c r="H37" s="37">
        <v>1.25</v>
      </c>
      <c r="I37" s="37">
        <v>1.29</v>
      </c>
      <c r="J37" s="38">
        <v>1.99</v>
      </c>
      <c r="K37" s="22"/>
      <c r="L37" s="22"/>
      <c r="M37" s="22"/>
      <c r="N37" s="22"/>
      <c r="O37" s="22"/>
      <c r="P37" s="22"/>
    </row>
    <row r="38" spans="1:16" ht="39" customHeight="1">
      <c r="A38" s="22"/>
      <c r="B38" s="35"/>
      <c r="C38" s="1145" t="s">
        <v>565</v>
      </c>
      <c r="D38" s="1146"/>
      <c r="E38" s="1147"/>
      <c r="F38" s="36" t="s">
        <v>513</v>
      </c>
      <c r="G38" s="37">
        <v>0.18</v>
      </c>
      <c r="H38" s="37">
        <v>1.06</v>
      </c>
      <c r="I38" s="37">
        <v>0.95</v>
      </c>
      <c r="J38" s="38">
        <v>0.88</v>
      </c>
      <c r="K38" s="22"/>
      <c r="L38" s="22"/>
      <c r="M38" s="22"/>
      <c r="N38" s="22"/>
      <c r="O38" s="22"/>
      <c r="P38" s="22"/>
    </row>
    <row r="39" spans="1:16" ht="39" customHeight="1">
      <c r="A39" s="22"/>
      <c r="B39" s="35"/>
      <c r="C39" s="1145" t="s">
        <v>566</v>
      </c>
      <c r="D39" s="1146"/>
      <c r="E39" s="1147"/>
      <c r="F39" s="36">
        <v>1.18</v>
      </c>
      <c r="G39" s="37">
        <v>0.67</v>
      </c>
      <c r="H39" s="37">
        <v>1.63</v>
      </c>
      <c r="I39" s="37">
        <v>1.83</v>
      </c>
      <c r="J39" s="38">
        <v>0.75</v>
      </c>
      <c r="K39" s="22"/>
      <c r="L39" s="22"/>
      <c r="M39" s="22"/>
      <c r="N39" s="22"/>
      <c r="O39" s="22"/>
      <c r="P39" s="22"/>
    </row>
    <row r="40" spans="1:16" ht="39" customHeight="1">
      <c r="A40" s="22"/>
      <c r="B40" s="35"/>
      <c r="C40" s="1145" t="s">
        <v>567</v>
      </c>
      <c r="D40" s="1146"/>
      <c r="E40" s="1147"/>
      <c r="F40" s="36">
        <v>0.09</v>
      </c>
      <c r="G40" s="37">
        <v>0.1</v>
      </c>
      <c r="H40" s="37">
        <v>0.1</v>
      </c>
      <c r="I40" s="37">
        <v>0.1</v>
      </c>
      <c r="J40" s="38">
        <v>0.1</v>
      </c>
      <c r="K40" s="22"/>
      <c r="L40" s="22"/>
      <c r="M40" s="22"/>
      <c r="N40" s="22"/>
      <c r="O40" s="22"/>
      <c r="P40" s="22"/>
    </row>
    <row r="41" spans="1:16" ht="39" customHeight="1">
      <c r="A41" s="22"/>
      <c r="B41" s="35"/>
      <c r="C41" s="1145" t="s">
        <v>568</v>
      </c>
      <c r="D41" s="1146"/>
      <c r="E41" s="1147"/>
      <c r="F41" s="36">
        <v>0.05</v>
      </c>
      <c r="G41" s="37">
        <v>0.02</v>
      </c>
      <c r="H41" s="37">
        <v>0.01</v>
      </c>
      <c r="I41" s="37">
        <v>0.01</v>
      </c>
      <c r="J41" s="38">
        <v>0.01</v>
      </c>
      <c r="K41" s="22"/>
      <c r="L41" s="22"/>
      <c r="M41" s="22"/>
      <c r="N41" s="22"/>
      <c r="O41" s="22"/>
      <c r="P41" s="22"/>
    </row>
    <row r="42" spans="1:16" ht="39" customHeight="1">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c r="A43" s="22"/>
      <c r="B43" s="40"/>
      <c r="C43" s="1148" t="s">
        <v>570</v>
      </c>
      <c r="D43" s="1149"/>
      <c r="E43" s="1150"/>
      <c r="F43" s="41">
        <v>0.76</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JSKwPcMtAYA3+a8ezIQna1Ws/7l5/fJAYUU4OSy6OsCteTtEf6U1/QSklSHSsSYnM3mqQIdJ+NdU9ZZalMtVg==" saltValue="5LIQ+/kbiD+Xcuq03E75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76" t="s">
        <v>10</v>
      </c>
      <c r="C45" s="1177"/>
      <c r="D45" s="58"/>
      <c r="E45" s="1182" t="s">
        <v>11</v>
      </c>
      <c r="F45" s="1182"/>
      <c r="G45" s="1182"/>
      <c r="H45" s="1182"/>
      <c r="I45" s="1182"/>
      <c r="J45" s="1183"/>
      <c r="K45" s="59">
        <v>3271</v>
      </c>
      <c r="L45" s="60">
        <v>3270</v>
      </c>
      <c r="M45" s="60">
        <v>3262</v>
      </c>
      <c r="N45" s="60">
        <v>3261</v>
      </c>
      <c r="O45" s="61">
        <v>3542</v>
      </c>
      <c r="P45" s="48"/>
      <c r="Q45" s="48"/>
      <c r="R45" s="48"/>
      <c r="S45" s="48"/>
      <c r="T45" s="48"/>
      <c r="U45" s="48"/>
    </row>
    <row r="46" spans="1:21" ht="30.75" customHeight="1">
      <c r="A46" s="48"/>
      <c r="B46" s="1178"/>
      <c r="C46" s="1179"/>
      <c r="D46" s="62"/>
      <c r="E46" s="1155" t="s">
        <v>12</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c r="A47" s="48"/>
      <c r="B47" s="1178"/>
      <c r="C47" s="1179"/>
      <c r="D47" s="62"/>
      <c r="E47" s="1155" t="s">
        <v>13</v>
      </c>
      <c r="F47" s="1155"/>
      <c r="G47" s="1155"/>
      <c r="H47" s="1155"/>
      <c r="I47" s="1155"/>
      <c r="J47" s="1156"/>
      <c r="K47" s="63" t="s">
        <v>513</v>
      </c>
      <c r="L47" s="64" t="s">
        <v>513</v>
      </c>
      <c r="M47" s="64">
        <v>7</v>
      </c>
      <c r="N47" s="64">
        <v>7</v>
      </c>
      <c r="O47" s="65">
        <v>7</v>
      </c>
      <c r="P47" s="48"/>
      <c r="Q47" s="48"/>
      <c r="R47" s="48"/>
      <c r="S47" s="48"/>
      <c r="T47" s="48"/>
      <c r="U47" s="48"/>
    </row>
    <row r="48" spans="1:21" ht="30.75" customHeight="1">
      <c r="A48" s="48"/>
      <c r="B48" s="1178"/>
      <c r="C48" s="1179"/>
      <c r="D48" s="62"/>
      <c r="E48" s="1155" t="s">
        <v>14</v>
      </c>
      <c r="F48" s="1155"/>
      <c r="G48" s="1155"/>
      <c r="H48" s="1155"/>
      <c r="I48" s="1155"/>
      <c r="J48" s="1156"/>
      <c r="K48" s="63">
        <v>961</v>
      </c>
      <c r="L48" s="64">
        <v>942</v>
      </c>
      <c r="M48" s="64">
        <v>858</v>
      </c>
      <c r="N48" s="64">
        <v>710</v>
      </c>
      <c r="O48" s="65">
        <v>528</v>
      </c>
      <c r="P48" s="48"/>
      <c r="Q48" s="48"/>
      <c r="R48" s="48"/>
      <c r="S48" s="48"/>
      <c r="T48" s="48"/>
      <c r="U48" s="48"/>
    </row>
    <row r="49" spans="1:21" ht="30.75" customHeight="1">
      <c r="A49" s="48"/>
      <c r="B49" s="1178"/>
      <c r="C49" s="1179"/>
      <c r="D49" s="62"/>
      <c r="E49" s="1155" t="s">
        <v>15</v>
      </c>
      <c r="F49" s="1155"/>
      <c r="G49" s="1155"/>
      <c r="H49" s="1155"/>
      <c r="I49" s="1155"/>
      <c r="J49" s="1156"/>
      <c r="K49" s="63">
        <v>334</v>
      </c>
      <c r="L49" s="64">
        <v>394</v>
      </c>
      <c r="M49" s="64">
        <v>416</v>
      </c>
      <c r="N49" s="64">
        <v>445</v>
      </c>
      <c r="O49" s="65">
        <v>511</v>
      </c>
      <c r="P49" s="48"/>
      <c r="Q49" s="48"/>
      <c r="R49" s="48"/>
      <c r="S49" s="48"/>
      <c r="T49" s="48"/>
      <c r="U49" s="48"/>
    </row>
    <row r="50" spans="1:21" ht="30.75" customHeight="1">
      <c r="A50" s="48"/>
      <c r="B50" s="1178"/>
      <c r="C50" s="1179"/>
      <c r="D50" s="62"/>
      <c r="E50" s="1155" t="s">
        <v>16</v>
      </c>
      <c r="F50" s="1155"/>
      <c r="G50" s="1155"/>
      <c r="H50" s="1155"/>
      <c r="I50" s="1155"/>
      <c r="J50" s="1156"/>
      <c r="K50" s="63">
        <v>109</v>
      </c>
      <c r="L50" s="64">
        <v>105</v>
      </c>
      <c r="M50" s="64">
        <v>93</v>
      </c>
      <c r="N50" s="64">
        <v>93</v>
      </c>
      <c r="O50" s="65">
        <v>78</v>
      </c>
      <c r="P50" s="48"/>
      <c r="Q50" s="48"/>
      <c r="R50" s="48"/>
      <c r="S50" s="48"/>
      <c r="T50" s="48"/>
      <c r="U50" s="48"/>
    </row>
    <row r="51" spans="1:21" ht="30.75" customHeight="1">
      <c r="A51" s="48"/>
      <c r="B51" s="1180"/>
      <c r="C51" s="1181"/>
      <c r="D51" s="66"/>
      <c r="E51" s="1155" t="s">
        <v>17</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c r="A52" s="48"/>
      <c r="B52" s="1153" t="s">
        <v>18</v>
      </c>
      <c r="C52" s="1154"/>
      <c r="D52" s="66"/>
      <c r="E52" s="1155" t="s">
        <v>19</v>
      </c>
      <c r="F52" s="1155"/>
      <c r="G52" s="1155"/>
      <c r="H52" s="1155"/>
      <c r="I52" s="1155"/>
      <c r="J52" s="1156"/>
      <c r="K52" s="63">
        <v>3289</v>
      </c>
      <c r="L52" s="64">
        <v>3303</v>
      </c>
      <c r="M52" s="64">
        <v>3202</v>
      </c>
      <c r="N52" s="64">
        <v>3209</v>
      </c>
      <c r="O52" s="65">
        <v>3198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1386</v>
      </c>
      <c r="L53" s="69">
        <v>1408</v>
      </c>
      <c r="M53" s="69">
        <v>1434</v>
      </c>
      <c r="N53" s="69">
        <v>1307</v>
      </c>
      <c r="O53" s="70">
        <v>1468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c r="B58" s="1161" t="s">
        <v>25</v>
      </c>
      <c r="C58" s="1162"/>
      <c r="D58" s="1167" t="s">
        <v>26</v>
      </c>
      <c r="E58" s="1168"/>
      <c r="F58" s="1168"/>
      <c r="G58" s="1168"/>
      <c r="H58" s="1168"/>
      <c r="I58" s="1168"/>
      <c r="J58" s="1169"/>
      <c r="K58" s="83" t="s">
        <v>595</v>
      </c>
      <c r="L58" s="84" t="s">
        <v>595</v>
      </c>
      <c r="M58" s="84" t="s">
        <v>595</v>
      </c>
      <c r="N58" s="84" t="s">
        <v>595</v>
      </c>
      <c r="O58" s="85" t="s">
        <v>595</v>
      </c>
    </row>
    <row r="59" spans="1:21" ht="31.5" customHeight="1">
      <c r="B59" s="1163"/>
      <c r="C59" s="1164"/>
      <c r="D59" s="1170" t="s">
        <v>27</v>
      </c>
      <c r="E59" s="1171"/>
      <c r="F59" s="1171"/>
      <c r="G59" s="1171"/>
      <c r="H59" s="1171"/>
      <c r="I59" s="1171"/>
      <c r="J59" s="1172"/>
      <c r="K59" s="86" t="s">
        <v>595</v>
      </c>
      <c r="L59" s="87" t="s">
        <v>595</v>
      </c>
      <c r="M59" s="87" t="s">
        <v>595</v>
      </c>
      <c r="N59" s="87" t="s">
        <v>595</v>
      </c>
      <c r="O59" s="88" t="s">
        <v>595</v>
      </c>
    </row>
    <row r="60" spans="1:21" ht="31.5" customHeight="1" thickBot="1">
      <c r="B60" s="1165"/>
      <c r="C60" s="1166"/>
      <c r="D60" s="1173" t="s">
        <v>28</v>
      </c>
      <c r="E60" s="1174"/>
      <c r="F60" s="1174"/>
      <c r="G60" s="1174"/>
      <c r="H60" s="1174"/>
      <c r="I60" s="1174"/>
      <c r="J60" s="1175"/>
      <c r="K60" s="89" t="s">
        <v>595</v>
      </c>
      <c r="L60" s="90" t="s">
        <v>595</v>
      </c>
      <c r="M60" s="90" t="s">
        <v>595</v>
      </c>
      <c r="N60" s="90" t="s">
        <v>595</v>
      </c>
      <c r="O60" s="91" t="s">
        <v>595</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ww7LEK7J4ZOAaPTW69OaG6io4LOlLyJlmAyQoBdduxGqM/NFikmKHPfhbWC/QVKl3ALxulZt9Ti4A20bLbfdA==" saltValue="jusx4jFalDn1EXEETbbW+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554</v>
      </c>
      <c r="J40" s="103" t="s">
        <v>555</v>
      </c>
      <c r="K40" s="103" t="s">
        <v>556</v>
      </c>
      <c r="L40" s="103" t="s">
        <v>557</v>
      </c>
      <c r="M40" s="104" t="s">
        <v>558</v>
      </c>
    </row>
    <row r="41" spans="2:13" ht="27.75" customHeight="1">
      <c r="B41" s="1196" t="s">
        <v>31</v>
      </c>
      <c r="C41" s="1197"/>
      <c r="D41" s="105"/>
      <c r="E41" s="1198" t="s">
        <v>32</v>
      </c>
      <c r="F41" s="1198"/>
      <c r="G41" s="1198"/>
      <c r="H41" s="1199"/>
      <c r="I41" s="355">
        <v>35012</v>
      </c>
      <c r="J41" s="356">
        <v>35247</v>
      </c>
      <c r="K41" s="356">
        <v>37917</v>
      </c>
      <c r="L41" s="356">
        <v>40150</v>
      </c>
      <c r="M41" s="357">
        <v>38531</v>
      </c>
    </row>
    <row r="42" spans="2:13" ht="27.75" customHeight="1">
      <c r="B42" s="1186"/>
      <c r="C42" s="1187"/>
      <c r="D42" s="106"/>
      <c r="E42" s="1190" t="s">
        <v>33</v>
      </c>
      <c r="F42" s="1190"/>
      <c r="G42" s="1190"/>
      <c r="H42" s="1191"/>
      <c r="I42" s="358">
        <v>916</v>
      </c>
      <c r="J42" s="359">
        <v>823</v>
      </c>
      <c r="K42" s="359">
        <v>739</v>
      </c>
      <c r="L42" s="359">
        <v>655</v>
      </c>
      <c r="M42" s="360">
        <v>584</v>
      </c>
    </row>
    <row r="43" spans="2:13" ht="27.75" customHeight="1">
      <c r="B43" s="1186"/>
      <c r="C43" s="1187"/>
      <c r="D43" s="106"/>
      <c r="E43" s="1190" t="s">
        <v>34</v>
      </c>
      <c r="F43" s="1190"/>
      <c r="G43" s="1190"/>
      <c r="H43" s="1191"/>
      <c r="I43" s="358">
        <v>10308</v>
      </c>
      <c r="J43" s="359">
        <v>9940</v>
      </c>
      <c r="K43" s="359">
        <v>10948</v>
      </c>
      <c r="L43" s="359">
        <v>9477</v>
      </c>
      <c r="M43" s="360">
        <v>11556</v>
      </c>
    </row>
    <row r="44" spans="2:13" ht="27.75" customHeight="1">
      <c r="B44" s="1186"/>
      <c r="C44" s="1187"/>
      <c r="D44" s="106"/>
      <c r="E44" s="1190" t="s">
        <v>35</v>
      </c>
      <c r="F44" s="1190"/>
      <c r="G44" s="1190"/>
      <c r="H44" s="1191"/>
      <c r="I44" s="358">
        <v>5034</v>
      </c>
      <c r="J44" s="359">
        <v>5211</v>
      </c>
      <c r="K44" s="359">
        <v>4256</v>
      </c>
      <c r="L44" s="359">
        <v>4055</v>
      </c>
      <c r="M44" s="360">
        <v>3806</v>
      </c>
    </row>
    <row r="45" spans="2:13" ht="27.75" customHeight="1">
      <c r="B45" s="1186"/>
      <c r="C45" s="1187"/>
      <c r="D45" s="106"/>
      <c r="E45" s="1190" t="s">
        <v>36</v>
      </c>
      <c r="F45" s="1190"/>
      <c r="G45" s="1190"/>
      <c r="H45" s="1191"/>
      <c r="I45" s="358">
        <v>4330</v>
      </c>
      <c r="J45" s="359">
        <v>4276</v>
      </c>
      <c r="K45" s="359">
        <v>4189</v>
      </c>
      <c r="L45" s="359">
        <v>4044</v>
      </c>
      <c r="M45" s="360">
        <v>3923</v>
      </c>
    </row>
    <row r="46" spans="2:13" ht="27.75" customHeight="1">
      <c r="B46" s="1186"/>
      <c r="C46" s="1187"/>
      <c r="D46" s="107"/>
      <c r="E46" s="1190" t="s">
        <v>37</v>
      </c>
      <c r="F46" s="1190"/>
      <c r="G46" s="1190"/>
      <c r="H46" s="1191"/>
      <c r="I46" s="358" t="s">
        <v>513</v>
      </c>
      <c r="J46" s="359" t="s">
        <v>513</v>
      </c>
      <c r="K46" s="359" t="s">
        <v>513</v>
      </c>
      <c r="L46" s="359" t="s">
        <v>513</v>
      </c>
      <c r="M46" s="360" t="s">
        <v>513</v>
      </c>
    </row>
    <row r="47" spans="2:13" ht="27.75" customHeight="1">
      <c r="B47" s="1186"/>
      <c r="C47" s="1187"/>
      <c r="D47" s="108"/>
      <c r="E47" s="1200" t="s">
        <v>38</v>
      </c>
      <c r="F47" s="1201"/>
      <c r="G47" s="1201"/>
      <c r="H47" s="1202"/>
      <c r="I47" s="358" t="s">
        <v>513</v>
      </c>
      <c r="J47" s="359" t="s">
        <v>513</v>
      </c>
      <c r="K47" s="359" t="s">
        <v>513</v>
      </c>
      <c r="L47" s="359" t="s">
        <v>513</v>
      </c>
      <c r="M47" s="360" t="s">
        <v>513</v>
      </c>
    </row>
    <row r="48" spans="2:13" ht="27.75" customHeight="1">
      <c r="B48" s="1186"/>
      <c r="C48" s="1187"/>
      <c r="D48" s="106"/>
      <c r="E48" s="1190" t="s">
        <v>39</v>
      </c>
      <c r="F48" s="1190"/>
      <c r="G48" s="1190"/>
      <c r="H48" s="1191"/>
      <c r="I48" s="358" t="s">
        <v>513</v>
      </c>
      <c r="J48" s="359" t="s">
        <v>513</v>
      </c>
      <c r="K48" s="359" t="s">
        <v>513</v>
      </c>
      <c r="L48" s="359" t="s">
        <v>513</v>
      </c>
      <c r="M48" s="360" t="s">
        <v>513</v>
      </c>
    </row>
    <row r="49" spans="2:13" ht="27.75" customHeight="1">
      <c r="B49" s="1188"/>
      <c r="C49" s="1189"/>
      <c r="D49" s="106"/>
      <c r="E49" s="1190" t="s">
        <v>40</v>
      </c>
      <c r="F49" s="1190"/>
      <c r="G49" s="1190"/>
      <c r="H49" s="1191"/>
      <c r="I49" s="358" t="s">
        <v>513</v>
      </c>
      <c r="J49" s="359" t="s">
        <v>513</v>
      </c>
      <c r="K49" s="359" t="s">
        <v>513</v>
      </c>
      <c r="L49" s="359" t="s">
        <v>513</v>
      </c>
      <c r="M49" s="360" t="s">
        <v>513</v>
      </c>
    </row>
    <row r="50" spans="2:13" ht="27.75" customHeight="1">
      <c r="B50" s="1184" t="s">
        <v>41</v>
      </c>
      <c r="C50" s="1185"/>
      <c r="D50" s="109"/>
      <c r="E50" s="1190" t="s">
        <v>42</v>
      </c>
      <c r="F50" s="1190"/>
      <c r="G50" s="1190"/>
      <c r="H50" s="1191"/>
      <c r="I50" s="358">
        <v>8590</v>
      </c>
      <c r="J50" s="359">
        <v>8126</v>
      </c>
      <c r="K50" s="359">
        <v>7980</v>
      </c>
      <c r="L50" s="359">
        <v>9713</v>
      </c>
      <c r="M50" s="360">
        <v>9997</v>
      </c>
    </row>
    <row r="51" spans="2:13" ht="27.75" customHeight="1">
      <c r="B51" s="1186"/>
      <c r="C51" s="1187"/>
      <c r="D51" s="106"/>
      <c r="E51" s="1190" t="s">
        <v>43</v>
      </c>
      <c r="F51" s="1190"/>
      <c r="G51" s="1190"/>
      <c r="H51" s="1191"/>
      <c r="I51" s="358">
        <v>7624</v>
      </c>
      <c r="J51" s="359">
        <v>7458</v>
      </c>
      <c r="K51" s="359">
        <v>8405</v>
      </c>
      <c r="L51" s="359">
        <v>7340</v>
      </c>
      <c r="M51" s="360">
        <v>7810</v>
      </c>
    </row>
    <row r="52" spans="2:13" ht="27.75" customHeight="1">
      <c r="B52" s="1188"/>
      <c r="C52" s="1189"/>
      <c r="D52" s="106"/>
      <c r="E52" s="1190" t="s">
        <v>44</v>
      </c>
      <c r="F52" s="1190"/>
      <c r="G52" s="1190"/>
      <c r="H52" s="1191"/>
      <c r="I52" s="358">
        <v>33298</v>
      </c>
      <c r="J52" s="359">
        <v>32536</v>
      </c>
      <c r="K52" s="359">
        <v>33339</v>
      </c>
      <c r="L52" s="359">
        <v>32569</v>
      </c>
      <c r="M52" s="360">
        <v>33288</v>
      </c>
    </row>
    <row r="53" spans="2:13" ht="27.75" customHeight="1" thickBot="1">
      <c r="B53" s="1192" t="s">
        <v>45</v>
      </c>
      <c r="C53" s="1193"/>
      <c r="D53" s="110"/>
      <c r="E53" s="1194" t="s">
        <v>46</v>
      </c>
      <c r="F53" s="1194"/>
      <c r="G53" s="1194"/>
      <c r="H53" s="1195"/>
      <c r="I53" s="361">
        <v>6087</v>
      </c>
      <c r="J53" s="362">
        <v>7377</v>
      </c>
      <c r="K53" s="362">
        <v>8324</v>
      </c>
      <c r="L53" s="362">
        <v>8760</v>
      </c>
      <c r="M53" s="363">
        <v>7305</v>
      </c>
    </row>
    <row r="54" spans="2:13" ht="27.75" customHeight="1">
      <c r="B54" s="111" t="s">
        <v>47</v>
      </c>
      <c r="C54" s="112"/>
      <c r="D54" s="112"/>
      <c r="E54" s="113"/>
      <c r="F54" s="113"/>
      <c r="G54" s="113"/>
      <c r="H54" s="113"/>
      <c r="I54" s="114"/>
      <c r="J54" s="114"/>
      <c r="K54" s="114"/>
      <c r="L54" s="114"/>
      <c r="M54" s="114"/>
    </row>
    <row r="55" spans="2:13"/>
  </sheetData>
  <sheetProtection algorithmName="SHA-512" hashValue="dubb3MGprFJHdu+4JcUJHY9bDB4bNdKNoeZotL2BGbh7vuij+XTP8ZIZSXgsnm6D5D9/grTnanJamcPht0Ba0g==" saltValue="id2JoSZHTHNEbJugP7KO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556</v>
      </c>
      <c r="G54" s="119" t="s">
        <v>557</v>
      </c>
      <c r="H54" s="120" t="s">
        <v>558</v>
      </c>
    </row>
    <row r="55" spans="2:8" ht="52.5" customHeight="1">
      <c r="B55" s="121"/>
      <c r="C55" s="1211" t="s">
        <v>49</v>
      </c>
      <c r="D55" s="1211"/>
      <c r="E55" s="1212"/>
      <c r="F55" s="122">
        <v>1958</v>
      </c>
      <c r="G55" s="122">
        <v>1958</v>
      </c>
      <c r="H55" s="123">
        <v>1909</v>
      </c>
    </row>
    <row r="56" spans="2:8" ht="52.5" customHeight="1">
      <c r="B56" s="124"/>
      <c r="C56" s="1213" t="s">
        <v>50</v>
      </c>
      <c r="D56" s="1213"/>
      <c r="E56" s="1214"/>
      <c r="F56" s="125">
        <v>63</v>
      </c>
      <c r="G56" s="125">
        <v>415</v>
      </c>
      <c r="H56" s="126">
        <v>402</v>
      </c>
    </row>
    <row r="57" spans="2:8" ht="53.25" customHeight="1">
      <c r="B57" s="124"/>
      <c r="C57" s="1215" t="s">
        <v>51</v>
      </c>
      <c r="D57" s="1215"/>
      <c r="E57" s="1216"/>
      <c r="F57" s="127">
        <v>3791</v>
      </c>
      <c r="G57" s="127">
        <v>4608</v>
      </c>
      <c r="H57" s="128">
        <v>4421</v>
      </c>
    </row>
    <row r="58" spans="2:8" ht="45.75" customHeight="1">
      <c r="B58" s="129"/>
      <c r="C58" s="1203" t="s">
        <v>589</v>
      </c>
      <c r="D58" s="1204"/>
      <c r="E58" s="1205"/>
      <c r="F58" s="130">
        <v>1056</v>
      </c>
      <c r="G58" s="130">
        <v>2263</v>
      </c>
      <c r="H58" s="131">
        <v>2293</v>
      </c>
    </row>
    <row r="59" spans="2:8" ht="45.75" customHeight="1">
      <c r="B59" s="129"/>
      <c r="C59" s="1203" t="s">
        <v>590</v>
      </c>
      <c r="D59" s="1204"/>
      <c r="E59" s="1205"/>
      <c r="F59" s="130">
        <v>1031</v>
      </c>
      <c r="G59" s="130">
        <v>1328</v>
      </c>
      <c r="H59" s="131">
        <v>1393</v>
      </c>
    </row>
    <row r="60" spans="2:8" ht="45.75" customHeight="1">
      <c r="B60" s="129"/>
      <c r="C60" s="1203" t="s">
        <v>591</v>
      </c>
      <c r="D60" s="1204"/>
      <c r="E60" s="1205"/>
      <c r="F60" s="130">
        <v>660</v>
      </c>
      <c r="G60" s="130">
        <v>482</v>
      </c>
      <c r="H60" s="131">
        <v>310</v>
      </c>
    </row>
    <row r="61" spans="2:8" ht="45.75" customHeight="1">
      <c r="B61" s="129"/>
      <c r="C61" s="1203" t="s">
        <v>592</v>
      </c>
      <c r="D61" s="1204"/>
      <c r="E61" s="1205"/>
      <c r="F61" s="130">
        <v>523</v>
      </c>
      <c r="G61" s="130">
        <v>145</v>
      </c>
      <c r="H61" s="131">
        <v>108</v>
      </c>
    </row>
    <row r="62" spans="2:8" ht="45.75" customHeight="1" thickBot="1">
      <c r="B62" s="132"/>
      <c r="C62" s="1206" t="s">
        <v>593</v>
      </c>
      <c r="D62" s="1207"/>
      <c r="E62" s="1208"/>
      <c r="F62" s="133">
        <v>130</v>
      </c>
      <c r="G62" s="133">
        <v>117</v>
      </c>
      <c r="H62" s="134">
        <v>100</v>
      </c>
    </row>
    <row r="63" spans="2:8" ht="52.5" customHeight="1" thickBot="1">
      <c r="B63" s="135"/>
      <c r="C63" s="1209" t="s">
        <v>52</v>
      </c>
      <c r="D63" s="1209"/>
      <c r="E63" s="1210"/>
      <c r="F63" s="136">
        <v>5811</v>
      </c>
      <c r="G63" s="136">
        <v>6982</v>
      </c>
      <c r="H63" s="137">
        <v>6732</v>
      </c>
    </row>
    <row r="64" spans="2:8"/>
  </sheetData>
  <sheetProtection algorithmName="SHA-512" hashValue="Wy7lAsp63LrF9BEuEFF8Pd3xydr2St7dXPWYC9NNZVB3/y1j8pLaMHRneX9fsMHs/LnTXJk5V4VTYQxE6YJnOQ==" saltValue="prg3sk1DW7HsNPBJC1Je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551</v>
      </c>
      <c r="G2" s="151"/>
      <c r="H2" s="152"/>
    </row>
    <row r="3" spans="1:8">
      <c r="A3" s="148" t="s">
        <v>544</v>
      </c>
      <c r="B3" s="153"/>
      <c r="C3" s="154"/>
      <c r="D3" s="155">
        <v>22911</v>
      </c>
      <c r="E3" s="156"/>
      <c r="F3" s="157">
        <v>54684</v>
      </c>
      <c r="G3" s="158"/>
      <c r="H3" s="159"/>
    </row>
    <row r="4" spans="1:8">
      <c r="A4" s="160"/>
      <c r="B4" s="161"/>
      <c r="C4" s="162"/>
      <c r="D4" s="163">
        <v>17784</v>
      </c>
      <c r="E4" s="164"/>
      <c r="F4" s="165">
        <v>32829</v>
      </c>
      <c r="G4" s="166"/>
      <c r="H4" s="167"/>
    </row>
    <row r="5" spans="1:8">
      <c r="A5" s="148" t="s">
        <v>546</v>
      </c>
      <c r="B5" s="153"/>
      <c r="C5" s="154"/>
      <c r="D5" s="155">
        <v>35529</v>
      </c>
      <c r="E5" s="156"/>
      <c r="F5" s="157">
        <v>62383</v>
      </c>
      <c r="G5" s="158"/>
      <c r="H5" s="159"/>
    </row>
    <row r="6" spans="1:8">
      <c r="A6" s="160"/>
      <c r="B6" s="161"/>
      <c r="C6" s="162"/>
      <c r="D6" s="163">
        <v>23174</v>
      </c>
      <c r="E6" s="164"/>
      <c r="F6" s="165">
        <v>35325</v>
      </c>
      <c r="G6" s="166"/>
      <c r="H6" s="167"/>
    </row>
    <row r="7" spans="1:8">
      <c r="A7" s="148" t="s">
        <v>547</v>
      </c>
      <c r="B7" s="153"/>
      <c r="C7" s="154"/>
      <c r="D7" s="155">
        <v>72362</v>
      </c>
      <c r="E7" s="156"/>
      <c r="F7" s="157">
        <v>63812</v>
      </c>
      <c r="G7" s="158"/>
      <c r="H7" s="159"/>
    </row>
    <row r="8" spans="1:8">
      <c r="A8" s="160"/>
      <c r="B8" s="161"/>
      <c r="C8" s="162"/>
      <c r="D8" s="163">
        <v>58988</v>
      </c>
      <c r="E8" s="164"/>
      <c r="F8" s="165">
        <v>33848</v>
      </c>
      <c r="G8" s="166"/>
      <c r="H8" s="167"/>
    </row>
    <row r="9" spans="1:8">
      <c r="A9" s="148" t="s">
        <v>548</v>
      </c>
      <c r="B9" s="153"/>
      <c r="C9" s="154"/>
      <c r="D9" s="155">
        <v>79482</v>
      </c>
      <c r="E9" s="156"/>
      <c r="F9" s="157">
        <v>54225</v>
      </c>
      <c r="G9" s="158"/>
      <c r="H9" s="159"/>
    </row>
    <row r="10" spans="1:8">
      <c r="A10" s="160"/>
      <c r="B10" s="161"/>
      <c r="C10" s="162"/>
      <c r="D10" s="163">
        <v>57540</v>
      </c>
      <c r="E10" s="164"/>
      <c r="F10" s="165">
        <v>27337</v>
      </c>
      <c r="G10" s="166"/>
      <c r="H10" s="167"/>
    </row>
    <row r="11" spans="1:8">
      <c r="A11" s="148" t="s">
        <v>549</v>
      </c>
      <c r="B11" s="153"/>
      <c r="C11" s="154"/>
      <c r="D11" s="155">
        <v>29048</v>
      </c>
      <c r="E11" s="156"/>
      <c r="F11" s="157">
        <v>54016</v>
      </c>
      <c r="G11" s="158"/>
      <c r="H11" s="159"/>
    </row>
    <row r="12" spans="1:8">
      <c r="A12" s="160"/>
      <c r="B12" s="161"/>
      <c r="C12" s="168"/>
      <c r="D12" s="163">
        <v>14500</v>
      </c>
      <c r="E12" s="164"/>
      <c r="F12" s="165">
        <v>28078</v>
      </c>
      <c r="G12" s="166"/>
      <c r="H12" s="167"/>
    </row>
    <row r="13" spans="1:8">
      <c r="A13" s="148"/>
      <c r="B13" s="153"/>
      <c r="C13" s="169"/>
      <c r="D13" s="170">
        <v>47866</v>
      </c>
      <c r="E13" s="171"/>
      <c r="F13" s="172">
        <v>57824</v>
      </c>
      <c r="G13" s="173"/>
      <c r="H13" s="159"/>
    </row>
    <row r="14" spans="1:8">
      <c r="A14" s="160"/>
      <c r="B14" s="161"/>
      <c r="C14" s="162"/>
      <c r="D14" s="163">
        <v>34397</v>
      </c>
      <c r="E14" s="164"/>
      <c r="F14" s="165">
        <v>31483</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6.25</v>
      </c>
      <c r="C19" s="174">
        <f>ROUND(VALUE(SUBSTITUTE(実質収支比率等に係る経年分析!G$48,"▲","-")),2)</f>
        <v>5.78</v>
      </c>
      <c r="D19" s="174">
        <f>ROUND(VALUE(SUBSTITUTE(実質収支比率等に係る経年分析!H$48,"▲","-")),2)</f>
        <v>6.05</v>
      </c>
      <c r="E19" s="174">
        <f>ROUND(VALUE(SUBSTITUTE(実質収支比率等に係る経年分析!I$48,"▲","-")),2)</f>
        <v>6.5</v>
      </c>
      <c r="F19" s="174">
        <f>ROUND(VALUE(SUBSTITUTE(実質収支比率等に係る経年分析!J$48,"▲","-")),2)</f>
        <v>7.19</v>
      </c>
    </row>
    <row r="20" spans="1:11">
      <c r="A20" s="174" t="s">
        <v>56</v>
      </c>
      <c r="B20" s="174">
        <f>ROUND(VALUE(SUBSTITUTE(実質収支比率等に係る経年分析!F$47,"▲","-")),2)</f>
        <v>9.02</v>
      </c>
      <c r="C20" s="174">
        <f>ROUND(VALUE(SUBSTITUTE(実質収支比率等に係る経年分析!G$47,"▲","-")),2)</f>
        <v>9.39</v>
      </c>
      <c r="D20" s="174">
        <f>ROUND(VALUE(SUBSTITUTE(実質収支比率等に係る経年分析!H$47,"▲","-")),2)</f>
        <v>9.77</v>
      </c>
      <c r="E20" s="174">
        <f>ROUND(VALUE(SUBSTITUTE(実質収支比率等に係る経年分析!I$47,"▲","-")),2)</f>
        <v>9.33</v>
      </c>
      <c r="F20" s="174">
        <f>ROUND(VALUE(SUBSTITUTE(実質収支比率等に係る経年分析!J$47,"▲","-")),2)</f>
        <v>9.4</v>
      </c>
    </row>
    <row r="21" spans="1:11">
      <c r="A21" s="174" t="s">
        <v>57</v>
      </c>
      <c r="B21" s="174">
        <f>IF(ISNUMBER(VALUE(SUBSTITUTE(実質収支比率等に係る経年分析!F$49,"▲","-"))),ROUND(VALUE(SUBSTITUTE(実質収支比率等に係る経年分析!F$49,"▲","-")),2),NA())</f>
        <v>-0.08</v>
      </c>
      <c r="C21" s="174">
        <f>IF(ISNUMBER(VALUE(SUBSTITUTE(実質収支比率等に係る経年分析!G$49,"▲","-"))),ROUND(VALUE(SUBSTITUTE(実質収支比率等に係る経年分析!G$49,"▲","-")),2),NA())</f>
        <v>-0.05</v>
      </c>
      <c r="D21" s="174">
        <f>IF(ISNUMBER(VALUE(SUBSTITUTE(実質収支比率等に係る経年分析!H$49,"▲","-"))),ROUND(VALUE(SUBSTITUTE(実質収支比率等に係る経年分析!H$49,"▲","-")),2),NA())</f>
        <v>0.85</v>
      </c>
      <c r="E21" s="174">
        <f>IF(ISNUMBER(VALUE(SUBSTITUTE(実質収支比率等に係る経年分析!I$49,"▲","-"))),ROUND(VALUE(SUBSTITUTE(実質収支比率等に係る経年分析!I$49,"▲","-")),2),NA())</f>
        <v>0.72</v>
      </c>
      <c r="F21" s="174">
        <f>IF(ISNUMBER(VALUE(SUBSTITUTE(実質収支比率等に係る経年分析!J$49,"▲","-"))),ROUND(VALUE(SUBSTITUTE(実質収支比率等に係る経年分析!J$49,"▲","-")),2),NA())</f>
        <v>0.23</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米沢市物品調達費特別会計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米沢市後期高齢者医療費特別会計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c r="A31" s="175" t="str">
        <f>IF(連結実質赤字比率に係る赤字・黒字の構成分析!C$39="",NA(),連結実質赤字比率に係る赤字・黒字の構成分析!C$39)</f>
        <v>米沢市国民健康保険事業勘定特別会計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1.63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1.83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0.75</v>
      </c>
    </row>
    <row r="32" spans="1:11">
      <c r="A32" s="175" t="str">
        <f>IF(連結実質赤字比率に係る赤字・黒字の構成分析!C$38="",NA(),連結実質赤字比率に係る赤字・黒字の構成分析!C$38)</f>
        <v>米沢市下水道事業会計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0.88</v>
      </c>
    </row>
    <row r="33" spans="1:16">
      <c r="A33" s="175" t="str">
        <f>IF(連結実質赤字比率に係る赤字・黒字の構成分析!C$37="",NA(),連結実質赤字比率に係る赤字・黒字の構成分析!C$37)</f>
        <v>米沢市介護保険事業勘定特別会計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1.99</v>
      </c>
    </row>
    <row r="34" spans="1:16">
      <c r="A34" s="175" t="str">
        <f>IF(連結実質赤字比率に係る赤字・黒字の構成分析!C$36="",NA(),連結実質赤字比率に係る赤字・黒字の構成分析!C$36)</f>
        <v>米沢市立病院事業会計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4.97</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7.17</v>
      </c>
    </row>
    <row r="36" spans="1:16">
      <c r="A36" s="175" t="str">
        <f>IF(連結実質赤字比率に係る赤字・黒字の構成分析!C$34="",NA(),連結実質赤字比率に係る赤字・黒字の構成分析!C$34)</f>
        <v>米沢市水道事業会計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24.3</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3289</v>
      </c>
      <c r="E42" s="176"/>
      <c r="F42" s="176"/>
      <c r="G42" s="176">
        <f>'実質公債費比率（分子）の構造'!L$52</f>
        <v>3303</v>
      </c>
      <c r="H42" s="176"/>
      <c r="I42" s="176"/>
      <c r="J42" s="176">
        <f>'実質公債費比率（分子）の構造'!M$52</f>
        <v>3202</v>
      </c>
      <c r="K42" s="176"/>
      <c r="L42" s="176"/>
      <c r="M42" s="176">
        <f>'実質公債費比率（分子）の構造'!N$52</f>
        <v>3209</v>
      </c>
      <c r="N42" s="176"/>
      <c r="O42" s="176"/>
      <c r="P42" s="176">
        <f>'実質公債費比率（分子）の構造'!O$52</f>
        <v>3198</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109</v>
      </c>
      <c r="C44" s="176"/>
      <c r="D44" s="176"/>
      <c r="E44" s="176">
        <f>'実質公債費比率（分子）の構造'!L$50</f>
        <v>105</v>
      </c>
      <c r="F44" s="176"/>
      <c r="G44" s="176"/>
      <c r="H44" s="176">
        <f>'実質公債費比率（分子）の構造'!M$50</f>
        <v>93</v>
      </c>
      <c r="I44" s="176"/>
      <c r="J44" s="176"/>
      <c r="K44" s="176">
        <f>'実質公債費比率（分子）の構造'!N$50</f>
        <v>93</v>
      </c>
      <c r="L44" s="176"/>
      <c r="M44" s="176"/>
      <c r="N44" s="176">
        <f>'実質公債費比率（分子）の構造'!O$50</f>
        <v>78</v>
      </c>
      <c r="O44" s="176"/>
      <c r="P44" s="176"/>
    </row>
    <row r="45" spans="1:16">
      <c r="A45" s="176" t="s">
        <v>67</v>
      </c>
      <c r="B45" s="176">
        <f>'実質公債費比率（分子）の構造'!K$49</f>
        <v>334</v>
      </c>
      <c r="C45" s="176"/>
      <c r="D45" s="176"/>
      <c r="E45" s="176">
        <f>'実質公債費比率（分子）の構造'!L$49</f>
        <v>394</v>
      </c>
      <c r="F45" s="176"/>
      <c r="G45" s="176"/>
      <c r="H45" s="176">
        <f>'実質公債費比率（分子）の構造'!M$49</f>
        <v>416</v>
      </c>
      <c r="I45" s="176"/>
      <c r="J45" s="176"/>
      <c r="K45" s="176">
        <f>'実質公債費比率（分子）の構造'!N$49</f>
        <v>445</v>
      </c>
      <c r="L45" s="176"/>
      <c r="M45" s="176"/>
      <c r="N45" s="176">
        <f>'実質公債費比率（分子）の構造'!O$49</f>
        <v>511</v>
      </c>
      <c r="O45" s="176"/>
      <c r="P45" s="176"/>
    </row>
    <row r="46" spans="1:16">
      <c r="A46" s="176" t="s">
        <v>68</v>
      </c>
      <c r="B46" s="176">
        <f>'実質公債費比率（分子）の構造'!K$48</f>
        <v>961</v>
      </c>
      <c r="C46" s="176"/>
      <c r="D46" s="176"/>
      <c r="E46" s="176">
        <f>'実質公債費比率（分子）の構造'!L$48</f>
        <v>942</v>
      </c>
      <c r="F46" s="176"/>
      <c r="G46" s="176"/>
      <c r="H46" s="176">
        <f>'実質公債費比率（分子）の構造'!M$48</f>
        <v>858</v>
      </c>
      <c r="I46" s="176"/>
      <c r="J46" s="176"/>
      <c r="K46" s="176">
        <f>'実質公債費比率（分子）の構造'!N$48</f>
        <v>710</v>
      </c>
      <c r="L46" s="176"/>
      <c r="M46" s="176"/>
      <c r="N46" s="176">
        <f>'実質公債費比率（分子）の構造'!O$48</f>
        <v>528</v>
      </c>
      <c r="O46" s="176"/>
      <c r="P46" s="176"/>
    </row>
    <row r="47" spans="1:16">
      <c r="A47" s="176" t="s">
        <v>69</v>
      </c>
      <c r="B47" s="176" t="str">
        <f>'実質公債費比率（分子）の構造'!K$47</f>
        <v>-</v>
      </c>
      <c r="C47" s="176"/>
      <c r="D47" s="176"/>
      <c r="E47" s="176" t="str">
        <f>'実質公債費比率（分子）の構造'!L$47</f>
        <v>-</v>
      </c>
      <c r="F47" s="176"/>
      <c r="G47" s="176"/>
      <c r="H47" s="176">
        <f>'実質公債費比率（分子）の構造'!M$47</f>
        <v>7</v>
      </c>
      <c r="I47" s="176"/>
      <c r="J47" s="176"/>
      <c r="K47" s="176">
        <f>'実質公債費比率（分子）の構造'!N$47</f>
        <v>7</v>
      </c>
      <c r="L47" s="176"/>
      <c r="M47" s="176"/>
      <c r="N47" s="176">
        <f>'実質公債費比率（分子）の構造'!O$47</f>
        <v>7</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3271</v>
      </c>
      <c r="C49" s="176"/>
      <c r="D49" s="176"/>
      <c r="E49" s="176">
        <f>'実質公債費比率（分子）の構造'!L$45</f>
        <v>3270</v>
      </c>
      <c r="F49" s="176"/>
      <c r="G49" s="176"/>
      <c r="H49" s="176">
        <f>'実質公債費比率（分子）の構造'!M$45</f>
        <v>3262</v>
      </c>
      <c r="I49" s="176"/>
      <c r="J49" s="176"/>
      <c r="K49" s="176">
        <f>'実質公債費比率（分子）の構造'!N$45</f>
        <v>3261</v>
      </c>
      <c r="L49" s="176"/>
      <c r="M49" s="176"/>
      <c r="N49" s="176">
        <f>'実質公債費比率（分子）の構造'!O$45</f>
        <v>3542</v>
      </c>
      <c r="O49" s="176"/>
      <c r="P49" s="176"/>
    </row>
    <row r="50" spans="1:16">
      <c r="A50" s="176" t="s">
        <v>72</v>
      </c>
      <c r="B50" s="176" t="e">
        <f>NA()</f>
        <v>#N/A</v>
      </c>
      <c r="C50" s="176">
        <f>IF(ISNUMBER('実質公債費比率（分子）の構造'!K$53),'実質公債費比率（分子）の構造'!K$53,NA())</f>
        <v>1386</v>
      </c>
      <c r="D50" s="176" t="e">
        <f>NA()</f>
        <v>#N/A</v>
      </c>
      <c r="E50" s="176" t="e">
        <f>NA()</f>
        <v>#N/A</v>
      </c>
      <c r="F50" s="176">
        <f>IF(ISNUMBER('実質公債費比率（分子）の構造'!L$53),'実質公債費比率（分子）の構造'!L$53,NA())</f>
        <v>1408</v>
      </c>
      <c r="G50" s="176" t="e">
        <f>NA()</f>
        <v>#N/A</v>
      </c>
      <c r="H50" s="176" t="e">
        <f>NA()</f>
        <v>#N/A</v>
      </c>
      <c r="I50" s="176">
        <f>IF(ISNUMBER('実質公債費比率（分子）の構造'!M$53),'実質公債費比率（分子）の構造'!M$53,NA())</f>
        <v>1434</v>
      </c>
      <c r="J50" s="176" t="e">
        <f>NA()</f>
        <v>#N/A</v>
      </c>
      <c r="K50" s="176" t="e">
        <f>NA()</f>
        <v>#N/A</v>
      </c>
      <c r="L50" s="176">
        <f>IF(ISNUMBER('実質公債費比率（分子）の構造'!N$53),'実質公債費比率（分子）の構造'!N$53,NA())</f>
        <v>1307</v>
      </c>
      <c r="M50" s="176" t="e">
        <f>NA()</f>
        <v>#N/A</v>
      </c>
      <c r="N50" s="176" t="e">
        <f>NA()</f>
        <v>#N/A</v>
      </c>
      <c r="O50" s="176">
        <f>IF(ISNUMBER('実質公債費比率（分子）の構造'!O$53),'実質公債費比率（分子）の構造'!O$53,NA())</f>
        <v>1468</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33298</v>
      </c>
      <c r="E56" s="175"/>
      <c r="F56" s="175"/>
      <c r="G56" s="175">
        <f>'将来負担比率（分子）の構造'!J$52</f>
        <v>32536</v>
      </c>
      <c r="H56" s="175"/>
      <c r="I56" s="175"/>
      <c r="J56" s="175">
        <f>'将来負担比率（分子）の構造'!K$52</f>
        <v>33339</v>
      </c>
      <c r="K56" s="175"/>
      <c r="L56" s="175"/>
      <c r="M56" s="175">
        <f>'将来負担比率（分子）の構造'!L$52</f>
        <v>32569</v>
      </c>
      <c r="N56" s="175"/>
      <c r="O56" s="175"/>
      <c r="P56" s="175">
        <f>'将来負担比率（分子）の構造'!M$52</f>
        <v>33288</v>
      </c>
    </row>
    <row r="57" spans="1:16">
      <c r="A57" s="175" t="s">
        <v>43</v>
      </c>
      <c r="B57" s="175"/>
      <c r="C57" s="175"/>
      <c r="D57" s="175">
        <f>'将来負担比率（分子）の構造'!I$51</f>
        <v>7624</v>
      </c>
      <c r="E57" s="175"/>
      <c r="F57" s="175"/>
      <c r="G57" s="175">
        <f>'将来負担比率（分子）の構造'!J$51</f>
        <v>7458</v>
      </c>
      <c r="H57" s="175"/>
      <c r="I57" s="175"/>
      <c r="J57" s="175">
        <f>'将来負担比率（分子）の構造'!K$51</f>
        <v>8405</v>
      </c>
      <c r="K57" s="175"/>
      <c r="L57" s="175"/>
      <c r="M57" s="175">
        <f>'将来負担比率（分子）の構造'!L$51</f>
        <v>7340</v>
      </c>
      <c r="N57" s="175"/>
      <c r="O57" s="175"/>
      <c r="P57" s="175">
        <f>'将来負担比率（分子）の構造'!M$51</f>
        <v>7810</v>
      </c>
    </row>
    <row r="58" spans="1:16">
      <c r="A58" s="175" t="s">
        <v>42</v>
      </c>
      <c r="B58" s="175"/>
      <c r="C58" s="175"/>
      <c r="D58" s="175">
        <f>'将来負担比率（分子）の構造'!I$50</f>
        <v>8590</v>
      </c>
      <c r="E58" s="175"/>
      <c r="F58" s="175"/>
      <c r="G58" s="175">
        <f>'将来負担比率（分子）の構造'!J$50</f>
        <v>8126</v>
      </c>
      <c r="H58" s="175"/>
      <c r="I58" s="175"/>
      <c r="J58" s="175">
        <f>'将来負担比率（分子）の構造'!K$50</f>
        <v>7980</v>
      </c>
      <c r="K58" s="175"/>
      <c r="L58" s="175"/>
      <c r="M58" s="175">
        <f>'将来負担比率（分子）の構造'!L$50</f>
        <v>9713</v>
      </c>
      <c r="N58" s="175"/>
      <c r="O58" s="175"/>
      <c r="P58" s="175">
        <f>'将来負担比率（分子）の構造'!M$50</f>
        <v>9997</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4330</v>
      </c>
      <c r="C62" s="175"/>
      <c r="D62" s="175"/>
      <c r="E62" s="175">
        <f>'将来負担比率（分子）の構造'!J$45</f>
        <v>4276</v>
      </c>
      <c r="F62" s="175"/>
      <c r="G62" s="175"/>
      <c r="H62" s="175">
        <f>'将来負担比率（分子）の構造'!K$45</f>
        <v>4189</v>
      </c>
      <c r="I62" s="175"/>
      <c r="J62" s="175"/>
      <c r="K62" s="175">
        <f>'将来負担比率（分子）の構造'!L$45</f>
        <v>4044</v>
      </c>
      <c r="L62" s="175"/>
      <c r="M62" s="175"/>
      <c r="N62" s="175">
        <f>'将来負担比率（分子）の構造'!M$45</f>
        <v>3923</v>
      </c>
      <c r="O62" s="175"/>
      <c r="P62" s="175"/>
    </row>
    <row r="63" spans="1:16">
      <c r="A63" s="175" t="s">
        <v>35</v>
      </c>
      <c r="B63" s="175">
        <f>'将来負担比率（分子）の構造'!I$44</f>
        <v>5034</v>
      </c>
      <c r="C63" s="175"/>
      <c r="D63" s="175"/>
      <c r="E63" s="175">
        <f>'将来負担比率（分子）の構造'!J$44</f>
        <v>5211</v>
      </c>
      <c r="F63" s="175"/>
      <c r="G63" s="175"/>
      <c r="H63" s="175">
        <f>'将来負担比率（分子）の構造'!K$44</f>
        <v>4256</v>
      </c>
      <c r="I63" s="175"/>
      <c r="J63" s="175"/>
      <c r="K63" s="175">
        <f>'将来負担比率（分子）の構造'!L$44</f>
        <v>4055</v>
      </c>
      <c r="L63" s="175"/>
      <c r="M63" s="175"/>
      <c r="N63" s="175">
        <f>'将来負担比率（分子）の構造'!M$44</f>
        <v>3806</v>
      </c>
      <c r="O63" s="175"/>
      <c r="P63" s="175"/>
    </row>
    <row r="64" spans="1:16">
      <c r="A64" s="175" t="s">
        <v>34</v>
      </c>
      <c r="B64" s="175">
        <f>'将来負担比率（分子）の構造'!I$43</f>
        <v>10308</v>
      </c>
      <c r="C64" s="175"/>
      <c r="D64" s="175"/>
      <c r="E64" s="175">
        <f>'将来負担比率（分子）の構造'!J$43</f>
        <v>9940</v>
      </c>
      <c r="F64" s="175"/>
      <c r="G64" s="175"/>
      <c r="H64" s="175">
        <f>'将来負担比率（分子）の構造'!K$43</f>
        <v>10948</v>
      </c>
      <c r="I64" s="175"/>
      <c r="J64" s="175"/>
      <c r="K64" s="175">
        <f>'将来負担比率（分子）の構造'!L$43</f>
        <v>9477</v>
      </c>
      <c r="L64" s="175"/>
      <c r="M64" s="175"/>
      <c r="N64" s="175">
        <f>'将来負担比率（分子）の構造'!M$43</f>
        <v>11556</v>
      </c>
      <c r="O64" s="175"/>
      <c r="P64" s="175"/>
    </row>
    <row r="65" spans="1:16">
      <c r="A65" s="175" t="s">
        <v>33</v>
      </c>
      <c r="B65" s="175">
        <f>'将来負担比率（分子）の構造'!I$42</f>
        <v>916</v>
      </c>
      <c r="C65" s="175"/>
      <c r="D65" s="175"/>
      <c r="E65" s="175">
        <f>'将来負担比率（分子）の構造'!J$42</f>
        <v>823</v>
      </c>
      <c r="F65" s="175"/>
      <c r="G65" s="175"/>
      <c r="H65" s="175">
        <f>'将来負担比率（分子）の構造'!K$42</f>
        <v>739</v>
      </c>
      <c r="I65" s="175"/>
      <c r="J65" s="175"/>
      <c r="K65" s="175">
        <f>'将来負担比率（分子）の構造'!L$42</f>
        <v>655</v>
      </c>
      <c r="L65" s="175"/>
      <c r="M65" s="175"/>
      <c r="N65" s="175">
        <f>'将来負担比率（分子）の構造'!M$42</f>
        <v>584</v>
      </c>
      <c r="O65" s="175"/>
      <c r="P65" s="175"/>
    </row>
    <row r="66" spans="1:16">
      <c r="A66" s="175" t="s">
        <v>32</v>
      </c>
      <c r="B66" s="175">
        <f>'将来負担比率（分子）の構造'!I$41</f>
        <v>35012</v>
      </c>
      <c r="C66" s="175"/>
      <c r="D66" s="175"/>
      <c r="E66" s="175">
        <f>'将来負担比率（分子）の構造'!J$41</f>
        <v>35247</v>
      </c>
      <c r="F66" s="175"/>
      <c r="G66" s="175"/>
      <c r="H66" s="175">
        <f>'将来負担比率（分子）の構造'!K$41</f>
        <v>37917</v>
      </c>
      <c r="I66" s="175"/>
      <c r="J66" s="175"/>
      <c r="K66" s="175">
        <f>'将来負担比率（分子）の構造'!L$41</f>
        <v>40150</v>
      </c>
      <c r="L66" s="175"/>
      <c r="M66" s="175"/>
      <c r="N66" s="175">
        <f>'将来負担比率（分子）の構造'!M$41</f>
        <v>38531</v>
      </c>
      <c r="O66" s="175"/>
      <c r="P66" s="175"/>
    </row>
    <row r="67" spans="1:16">
      <c r="A67" s="175" t="s">
        <v>76</v>
      </c>
      <c r="B67" s="175" t="e">
        <f>NA()</f>
        <v>#N/A</v>
      </c>
      <c r="C67" s="175">
        <f>IF(ISNUMBER('将来負担比率（分子）の構造'!I$53), IF('将来負担比率（分子）の構造'!I$53 &lt; 0, 0, '将来負担比率（分子）の構造'!I$53), NA())</f>
        <v>6087</v>
      </c>
      <c r="D67" s="175" t="e">
        <f>NA()</f>
        <v>#N/A</v>
      </c>
      <c r="E67" s="175" t="e">
        <f>NA()</f>
        <v>#N/A</v>
      </c>
      <c r="F67" s="175">
        <f>IF(ISNUMBER('将来負担比率（分子）の構造'!J$53), IF('将来負担比率（分子）の構造'!J$53 &lt; 0, 0, '将来負担比率（分子）の構造'!J$53), NA())</f>
        <v>7377</v>
      </c>
      <c r="G67" s="175" t="e">
        <f>NA()</f>
        <v>#N/A</v>
      </c>
      <c r="H67" s="175" t="e">
        <f>NA()</f>
        <v>#N/A</v>
      </c>
      <c r="I67" s="175">
        <f>IF(ISNUMBER('将来負担比率（分子）の構造'!K$53), IF('将来負担比率（分子）の構造'!K$53 &lt; 0, 0, '将来負担比率（分子）の構造'!K$53), NA())</f>
        <v>8324</v>
      </c>
      <c r="J67" s="175" t="e">
        <f>NA()</f>
        <v>#N/A</v>
      </c>
      <c r="K67" s="175" t="e">
        <f>NA()</f>
        <v>#N/A</v>
      </c>
      <c r="L67" s="175">
        <f>IF(ISNUMBER('将来負担比率（分子）の構造'!L$53), IF('将来負担比率（分子）の構造'!L$53 &lt; 0, 0, '将来負担比率（分子）の構造'!L$53), NA())</f>
        <v>8760</v>
      </c>
      <c r="M67" s="175" t="e">
        <f>NA()</f>
        <v>#N/A</v>
      </c>
      <c r="N67" s="175" t="e">
        <f>NA()</f>
        <v>#N/A</v>
      </c>
      <c r="O67" s="175">
        <f>IF(ISNUMBER('将来負担比率（分子）の構造'!M$53), IF('将来負担比率（分子）の構造'!M$53 &lt; 0, 0, '将来負担比率（分子）の構造'!M$53), NA())</f>
        <v>7305</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1958</v>
      </c>
      <c r="C72" s="179">
        <f>基金残高に係る経年分析!G55</f>
        <v>1958</v>
      </c>
      <c r="D72" s="179">
        <f>基金残高に係る経年分析!H55</f>
        <v>1909</v>
      </c>
    </row>
    <row r="73" spans="1:16">
      <c r="A73" s="178" t="s">
        <v>79</v>
      </c>
      <c r="B73" s="179">
        <f>基金残高に係る経年分析!F56</f>
        <v>63</v>
      </c>
      <c r="C73" s="179">
        <f>基金残高に係る経年分析!G56</f>
        <v>415</v>
      </c>
      <c r="D73" s="179">
        <f>基金残高に係る経年分析!H56</f>
        <v>402</v>
      </c>
    </row>
    <row r="74" spans="1:16">
      <c r="A74" s="178" t="s">
        <v>80</v>
      </c>
      <c r="B74" s="179">
        <f>基金残高に係る経年分析!F57</f>
        <v>3791</v>
      </c>
      <c r="C74" s="179">
        <f>基金残高に係る経年分析!G57</f>
        <v>4608</v>
      </c>
      <c r="D74" s="179">
        <f>基金残高に係る経年分析!H57</f>
        <v>4421</v>
      </c>
    </row>
  </sheetData>
  <sheetProtection algorithmName="SHA-512" hashValue="g5Br58BYM5hW9DqJEad9BeWMFEF+1TXJXN2P36znBJbc74e/Vl9b4d5IRGxKaDTx+tPCd5OkhkJ20tkec+bzbQ==" saltValue="nKB0aDp6d5ZRfSTi9gAJ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228</v>
      </c>
      <c r="C5" s="680"/>
      <c r="D5" s="680"/>
      <c r="E5" s="680"/>
      <c r="F5" s="680"/>
      <c r="G5" s="680"/>
      <c r="H5" s="680"/>
      <c r="I5" s="680"/>
      <c r="J5" s="680"/>
      <c r="K5" s="680"/>
      <c r="L5" s="680"/>
      <c r="M5" s="680"/>
      <c r="N5" s="680"/>
      <c r="O5" s="680"/>
      <c r="P5" s="680"/>
      <c r="Q5" s="681"/>
      <c r="R5" s="676">
        <v>11008894</v>
      </c>
      <c r="S5" s="677"/>
      <c r="T5" s="677"/>
      <c r="U5" s="677"/>
      <c r="V5" s="677"/>
      <c r="W5" s="677"/>
      <c r="X5" s="677"/>
      <c r="Y5" s="702"/>
      <c r="Z5" s="715">
        <v>24.6</v>
      </c>
      <c r="AA5" s="715"/>
      <c r="AB5" s="715"/>
      <c r="AC5" s="715"/>
      <c r="AD5" s="716">
        <v>10580111</v>
      </c>
      <c r="AE5" s="716"/>
      <c r="AF5" s="716"/>
      <c r="AG5" s="716"/>
      <c r="AH5" s="716"/>
      <c r="AI5" s="716"/>
      <c r="AJ5" s="716"/>
      <c r="AK5" s="716"/>
      <c r="AL5" s="703">
        <v>51</v>
      </c>
      <c r="AM5" s="685"/>
      <c r="AN5" s="685"/>
      <c r="AO5" s="704"/>
      <c r="AP5" s="679" t="s">
        <v>229</v>
      </c>
      <c r="AQ5" s="680"/>
      <c r="AR5" s="680"/>
      <c r="AS5" s="680"/>
      <c r="AT5" s="680"/>
      <c r="AU5" s="680"/>
      <c r="AV5" s="680"/>
      <c r="AW5" s="680"/>
      <c r="AX5" s="680"/>
      <c r="AY5" s="680"/>
      <c r="AZ5" s="680"/>
      <c r="BA5" s="680"/>
      <c r="BB5" s="680"/>
      <c r="BC5" s="680"/>
      <c r="BD5" s="680"/>
      <c r="BE5" s="680"/>
      <c r="BF5" s="681"/>
      <c r="BG5" s="621">
        <v>10564337</v>
      </c>
      <c r="BH5" s="622"/>
      <c r="BI5" s="622"/>
      <c r="BJ5" s="622"/>
      <c r="BK5" s="622"/>
      <c r="BL5" s="622"/>
      <c r="BM5" s="622"/>
      <c r="BN5" s="623"/>
      <c r="BO5" s="659">
        <v>96</v>
      </c>
      <c r="BP5" s="659"/>
      <c r="BQ5" s="659"/>
      <c r="BR5" s="659"/>
      <c r="BS5" s="660">
        <v>542703</v>
      </c>
      <c r="BT5" s="660"/>
      <c r="BU5" s="660"/>
      <c r="BV5" s="660"/>
      <c r="BW5" s="660"/>
      <c r="BX5" s="660"/>
      <c r="BY5" s="660"/>
      <c r="BZ5" s="660"/>
      <c r="CA5" s="660"/>
      <c r="CB5" s="698"/>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c r="B6" s="618" t="s">
        <v>233</v>
      </c>
      <c r="C6" s="619"/>
      <c r="D6" s="619"/>
      <c r="E6" s="619"/>
      <c r="F6" s="619"/>
      <c r="G6" s="619"/>
      <c r="H6" s="619"/>
      <c r="I6" s="619"/>
      <c r="J6" s="619"/>
      <c r="K6" s="619"/>
      <c r="L6" s="619"/>
      <c r="M6" s="619"/>
      <c r="N6" s="619"/>
      <c r="O6" s="619"/>
      <c r="P6" s="619"/>
      <c r="Q6" s="620"/>
      <c r="R6" s="621">
        <v>315787</v>
      </c>
      <c r="S6" s="622"/>
      <c r="T6" s="622"/>
      <c r="U6" s="622"/>
      <c r="V6" s="622"/>
      <c r="W6" s="622"/>
      <c r="X6" s="622"/>
      <c r="Y6" s="623"/>
      <c r="Z6" s="659">
        <v>0.7</v>
      </c>
      <c r="AA6" s="659"/>
      <c r="AB6" s="659"/>
      <c r="AC6" s="659"/>
      <c r="AD6" s="660">
        <v>315787</v>
      </c>
      <c r="AE6" s="660"/>
      <c r="AF6" s="660"/>
      <c r="AG6" s="660"/>
      <c r="AH6" s="660"/>
      <c r="AI6" s="660"/>
      <c r="AJ6" s="660"/>
      <c r="AK6" s="660"/>
      <c r="AL6" s="624">
        <v>1.5</v>
      </c>
      <c r="AM6" s="625"/>
      <c r="AN6" s="625"/>
      <c r="AO6" s="661"/>
      <c r="AP6" s="618" t="s">
        <v>234</v>
      </c>
      <c r="AQ6" s="619"/>
      <c r="AR6" s="619"/>
      <c r="AS6" s="619"/>
      <c r="AT6" s="619"/>
      <c r="AU6" s="619"/>
      <c r="AV6" s="619"/>
      <c r="AW6" s="619"/>
      <c r="AX6" s="619"/>
      <c r="AY6" s="619"/>
      <c r="AZ6" s="619"/>
      <c r="BA6" s="619"/>
      <c r="BB6" s="619"/>
      <c r="BC6" s="619"/>
      <c r="BD6" s="619"/>
      <c r="BE6" s="619"/>
      <c r="BF6" s="620"/>
      <c r="BG6" s="621">
        <v>10564337</v>
      </c>
      <c r="BH6" s="622"/>
      <c r="BI6" s="622"/>
      <c r="BJ6" s="622"/>
      <c r="BK6" s="622"/>
      <c r="BL6" s="622"/>
      <c r="BM6" s="622"/>
      <c r="BN6" s="623"/>
      <c r="BO6" s="659">
        <v>96</v>
      </c>
      <c r="BP6" s="659"/>
      <c r="BQ6" s="659"/>
      <c r="BR6" s="659"/>
      <c r="BS6" s="660">
        <v>542703</v>
      </c>
      <c r="BT6" s="660"/>
      <c r="BU6" s="660"/>
      <c r="BV6" s="660"/>
      <c r="BW6" s="660"/>
      <c r="BX6" s="660"/>
      <c r="BY6" s="660"/>
      <c r="BZ6" s="660"/>
      <c r="CA6" s="660"/>
      <c r="CB6" s="698"/>
      <c r="CD6" s="679" t="s">
        <v>235</v>
      </c>
      <c r="CE6" s="680"/>
      <c r="CF6" s="680"/>
      <c r="CG6" s="680"/>
      <c r="CH6" s="680"/>
      <c r="CI6" s="680"/>
      <c r="CJ6" s="680"/>
      <c r="CK6" s="680"/>
      <c r="CL6" s="680"/>
      <c r="CM6" s="680"/>
      <c r="CN6" s="680"/>
      <c r="CO6" s="680"/>
      <c r="CP6" s="680"/>
      <c r="CQ6" s="681"/>
      <c r="CR6" s="621">
        <v>286963</v>
      </c>
      <c r="CS6" s="622"/>
      <c r="CT6" s="622"/>
      <c r="CU6" s="622"/>
      <c r="CV6" s="622"/>
      <c r="CW6" s="622"/>
      <c r="CX6" s="622"/>
      <c r="CY6" s="623"/>
      <c r="CZ6" s="703">
        <v>0.7</v>
      </c>
      <c r="DA6" s="685"/>
      <c r="DB6" s="685"/>
      <c r="DC6" s="705"/>
      <c r="DD6" s="627" t="s">
        <v>139</v>
      </c>
      <c r="DE6" s="622"/>
      <c r="DF6" s="622"/>
      <c r="DG6" s="622"/>
      <c r="DH6" s="622"/>
      <c r="DI6" s="622"/>
      <c r="DJ6" s="622"/>
      <c r="DK6" s="622"/>
      <c r="DL6" s="622"/>
      <c r="DM6" s="622"/>
      <c r="DN6" s="622"/>
      <c r="DO6" s="622"/>
      <c r="DP6" s="623"/>
      <c r="DQ6" s="627">
        <v>286963</v>
      </c>
      <c r="DR6" s="622"/>
      <c r="DS6" s="622"/>
      <c r="DT6" s="622"/>
      <c r="DU6" s="622"/>
      <c r="DV6" s="622"/>
      <c r="DW6" s="622"/>
      <c r="DX6" s="622"/>
      <c r="DY6" s="622"/>
      <c r="DZ6" s="622"/>
      <c r="EA6" s="622"/>
      <c r="EB6" s="622"/>
      <c r="EC6" s="658"/>
    </row>
    <row r="7" spans="2:143" ht="11.25" customHeight="1">
      <c r="B7" s="618" t="s">
        <v>236</v>
      </c>
      <c r="C7" s="619"/>
      <c r="D7" s="619"/>
      <c r="E7" s="619"/>
      <c r="F7" s="619"/>
      <c r="G7" s="619"/>
      <c r="H7" s="619"/>
      <c r="I7" s="619"/>
      <c r="J7" s="619"/>
      <c r="K7" s="619"/>
      <c r="L7" s="619"/>
      <c r="M7" s="619"/>
      <c r="N7" s="619"/>
      <c r="O7" s="619"/>
      <c r="P7" s="619"/>
      <c r="Q7" s="620"/>
      <c r="R7" s="621">
        <v>3228</v>
      </c>
      <c r="S7" s="622"/>
      <c r="T7" s="622"/>
      <c r="U7" s="622"/>
      <c r="V7" s="622"/>
      <c r="W7" s="622"/>
      <c r="X7" s="622"/>
      <c r="Y7" s="623"/>
      <c r="Z7" s="659">
        <v>0</v>
      </c>
      <c r="AA7" s="659"/>
      <c r="AB7" s="659"/>
      <c r="AC7" s="659"/>
      <c r="AD7" s="660">
        <v>3228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4551650</v>
      </c>
      <c r="BH7" s="622"/>
      <c r="BI7" s="622"/>
      <c r="BJ7" s="622"/>
      <c r="BK7" s="622"/>
      <c r="BL7" s="622"/>
      <c r="BM7" s="622"/>
      <c r="BN7" s="623"/>
      <c r="BO7" s="659">
        <v>41.3</v>
      </c>
      <c r="BP7" s="659"/>
      <c r="BQ7" s="659"/>
      <c r="BR7" s="659"/>
      <c r="BS7" s="660">
        <v>208756</v>
      </c>
      <c r="BT7" s="660"/>
      <c r="BU7" s="660"/>
      <c r="BV7" s="660"/>
      <c r="BW7" s="660"/>
      <c r="BX7" s="660"/>
      <c r="BY7" s="660"/>
      <c r="BZ7" s="660"/>
      <c r="CA7" s="660"/>
      <c r="CB7" s="698"/>
      <c r="CD7" s="618" t="s">
        <v>238</v>
      </c>
      <c r="CE7" s="619"/>
      <c r="CF7" s="619"/>
      <c r="CG7" s="619"/>
      <c r="CH7" s="619"/>
      <c r="CI7" s="619"/>
      <c r="CJ7" s="619"/>
      <c r="CK7" s="619"/>
      <c r="CL7" s="619"/>
      <c r="CM7" s="619"/>
      <c r="CN7" s="619"/>
      <c r="CO7" s="619"/>
      <c r="CP7" s="619"/>
      <c r="CQ7" s="620"/>
      <c r="CR7" s="621">
        <v>6173837</v>
      </c>
      <c r="CS7" s="622"/>
      <c r="CT7" s="622"/>
      <c r="CU7" s="622"/>
      <c r="CV7" s="622"/>
      <c r="CW7" s="622"/>
      <c r="CX7" s="622"/>
      <c r="CY7" s="623"/>
      <c r="CZ7" s="659">
        <v>14.4</v>
      </c>
      <c r="DA7" s="659"/>
      <c r="DB7" s="659"/>
      <c r="DC7" s="659"/>
      <c r="DD7" s="627">
        <v>168037</v>
      </c>
      <c r="DE7" s="622"/>
      <c r="DF7" s="622"/>
      <c r="DG7" s="622"/>
      <c r="DH7" s="622"/>
      <c r="DI7" s="622"/>
      <c r="DJ7" s="622"/>
      <c r="DK7" s="622"/>
      <c r="DL7" s="622"/>
      <c r="DM7" s="622"/>
      <c r="DN7" s="622"/>
      <c r="DO7" s="622"/>
      <c r="DP7" s="623"/>
      <c r="DQ7" s="627">
        <v>3599340</v>
      </c>
      <c r="DR7" s="622"/>
      <c r="DS7" s="622"/>
      <c r="DT7" s="622"/>
      <c r="DU7" s="622"/>
      <c r="DV7" s="622"/>
      <c r="DW7" s="622"/>
      <c r="DX7" s="622"/>
      <c r="DY7" s="622"/>
      <c r="DZ7" s="622"/>
      <c r="EA7" s="622"/>
      <c r="EB7" s="622"/>
      <c r="EC7" s="658"/>
    </row>
    <row r="8" spans="2:143" ht="11.25" customHeight="1">
      <c r="B8" s="618" t="s">
        <v>239</v>
      </c>
      <c r="C8" s="619"/>
      <c r="D8" s="619"/>
      <c r="E8" s="619"/>
      <c r="F8" s="619"/>
      <c r="G8" s="619"/>
      <c r="H8" s="619"/>
      <c r="I8" s="619"/>
      <c r="J8" s="619"/>
      <c r="K8" s="619"/>
      <c r="L8" s="619"/>
      <c r="M8" s="619"/>
      <c r="N8" s="619"/>
      <c r="O8" s="619"/>
      <c r="P8" s="619"/>
      <c r="Q8" s="620"/>
      <c r="R8" s="621">
        <v>28057</v>
      </c>
      <c r="S8" s="622"/>
      <c r="T8" s="622"/>
      <c r="U8" s="622"/>
      <c r="V8" s="622"/>
      <c r="W8" s="622"/>
      <c r="X8" s="622"/>
      <c r="Y8" s="623"/>
      <c r="Z8" s="659">
        <v>0.1</v>
      </c>
      <c r="AA8" s="659"/>
      <c r="AB8" s="659"/>
      <c r="AC8" s="659"/>
      <c r="AD8" s="660">
        <v>28057</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140880</v>
      </c>
      <c r="BH8" s="622"/>
      <c r="BI8" s="622"/>
      <c r="BJ8" s="622"/>
      <c r="BK8" s="622"/>
      <c r="BL8" s="622"/>
      <c r="BM8" s="622"/>
      <c r="BN8" s="623"/>
      <c r="BO8" s="659">
        <v>1.3</v>
      </c>
      <c r="BP8" s="659"/>
      <c r="BQ8" s="659"/>
      <c r="BR8" s="659"/>
      <c r="BS8" s="660" t="s">
        <v>140</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14754414</v>
      </c>
      <c r="CS8" s="622"/>
      <c r="CT8" s="622"/>
      <c r="CU8" s="622"/>
      <c r="CV8" s="622"/>
      <c r="CW8" s="622"/>
      <c r="CX8" s="622"/>
      <c r="CY8" s="623"/>
      <c r="CZ8" s="659">
        <v>34.4</v>
      </c>
      <c r="DA8" s="659"/>
      <c r="DB8" s="659"/>
      <c r="DC8" s="659"/>
      <c r="DD8" s="627">
        <v>194187</v>
      </c>
      <c r="DE8" s="622"/>
      <c r="DF8" s="622"/>
      <c r="DG8" s="622"/>
      <c r="DH8" s="622"/>
      <c r="DI8" s="622"/>
      <c r="DJ8" s="622"/>
      <c r="DK8" s="622"/>
      <c r="DL8" s="622"/>
      <c r="DM8" s="622"/>
      <c r="DN8" s="622"/>
      <c r="DO8" s="622"/>
      <c r="DP8" s="623"/>
      <c r="DQ8" s="627">
        <v>6518490</v>
      </c>
      <c r="DR8" s="622"/>
      <c r="DS8" s="622"/>
      <c r="DT8" s="622"/>
      <c r="DU8" s="622"/>
      <c r="DV8" s="622"/>
      <c r="DW8" s="622"/>
      <c r="DX8" s="622"/>
      <c r="DY8" s="622"/>
      <c r="DZ8" s="622"/>
      <c r="EA8" s="622"/>
      <c r="EB8" s="622"/>
      <c r="EC8" s="658"/>
    </row>
    <row r="9" spans="2:143" ht="11.25" customHeight="1">
      <c r="B9" s="618" t="s">
        <v>242</v>
      </c>
      <c r="C9" s="619"/>
      <c r="D9" s="619"/>
      <c r="E9" s="619"/>
      <c r="F9" s="619"/>
      <c r="G9" s="619"/>
      <c r="H9" s="619"/>
      <c r="I9" s="619"/>
      <c r="J9" s="619"/>
      <c r="K9" s="619"/>
      <c r="L9" s="619"/>
      <c r="M9" s="619"/>
      <c r="N9" s="619"/>
      <c r="O9" s="619"/>
      <c r="P9" s="619"/>
      <c r="Q9" s="620"/>
      <c r="R9" s="621">
        <v>19706</v>
      </c>
      <c r="S9" s="622"/>
      <c r="T9" s="622"/>
      <c r="U9" s="622"/>
      <c r="V9" s="622"/>
      <c r="W9" s="622"/>
      <c r="X9" s="622"/>
      <c r="Y9" s="623"/>
      <c r="Z9" s="659">
        <v>0</v>
      </c>
      <c r="AA9" s="659"/>
      <c r="AB9" s="659"/>
      <c r="AC9" s="659"/>
      <c r="AD9" s="660">
        <v>19706</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3396968</v>
      </c>
      <c r="BH9" s="622"/>
      <c r="BI9" s="622"/>
      <c r="BJ9" s="622"/>
      <c r="BK9" s="622"/>
      <c r="BL9" s="622"/>
      <c r="BM9" s="622"/>
      <c r="BN9" s="623"/>
      <c r="BO9" s="659">
        <v>30.9</v>
      </c>
      <c r="BP9" s="659"/>
      <c r="BQ9" s="659"/>
      <c r="BR9" s="659"/>
      <c r="BS9" s="660" t="s">
        <v>139</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4027540</v>
      </c>
      <c r="CS9" s="622"/>
      <c r="CT9" s="622"/>
      <c r="CU9" s="622"/>
      <c r="CV9" s="622"/>
      <c r="CW9" s="622"/>
      <c r="CX9" s="622"/>
      <c r="CY9" s="623"/>
      <c r="CZ9" s="659">
        <v>9.4</v>
      </c>
      <c r="DA9" s="659"/>
      <c r="DB9" s="659"/>
      <c r="DC9" s="659"/>
      <c r="DD9" s="627">
        <v>385536</v>
      </c>
      <c r="DE9" s="622"/>
      <c r="DF9" s="622"/>
      <c r="DG9" s="622"/>
      <c r="DH9" s="622"/>
      <c r="DI9" s="622"/>
      <c r="DJ9" s="622"/>
      <c r="DK9" s="622"/>
      <c r="DL9" s="622"/>
      <c r="DM9" s="622"/>
      <c r="DN9" s="622"/>
      <c r="DO9" s="622"/>
      <c r="DP9" s="623"/>
      <c r="DQ9" s="627">
        <v>2805619</v>
      </c>
      <c r="DR9" s="622"/>
      <c r="DS9" s="622"/>
      <c r="DT9" s="622"/>
      <c r="DU9" s="622"/>
      <c r="DV9" s="622"/>
      <c r="DW9" s="622"/>
      <c r="DX9" s="622"/>
      <c r="DY9" s="622"/>
      <c r="DZ9" s="622"/>
      <c r="EA9" s="622"/>
      <c r="EB9" s="622"/>
      <c r="EC9" s="658"/>
    </row>
    <row r="10" spans="2:143" ht="11.25" customHeight="1">
      <c r="B10" s="618" t="s">
        <v>245</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140</v>
      </c>
      <c r="AE10" s="660"/>
      <c r="AF10" s="660"/>
      <c r="AG10" s="660"/>
      <c r="AH10" s="660"/>
      <c r="AI10" s="660"/>
      <c r="AJ10" s="660"/>
      <c r="AK10" s="660"/>
      <c r="AL10" s="624" t="s">
        <v>139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280267</v>
      </c>
      <c r="BH10" s="622"/>
      <c r="BI10" s="622"/>
      <c r="BJ10" s="622"/>
      <c r="BK10" s="622"/>
      <c r="BL10" s="622"/>
      <c r="BM10" s="622"/>
      <c r="BN10" s="623"/>
      <c r="BO10" s="659">
        <v>2.5</v>
      </c>
      <c r="BP10" s="659"/>
      <c r="BQ10" s="659"/>
      <c r="BR10" s="659"/>
      <c r="BS10" s="660" t="s">
        <v>139</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101594</v>
      </c>
      <c r="CS10" s="622"/>
      <c r="CT10" s="622"/>
      <c r="CU10" s="622"/>
      <c r="CV10" s="622"/>
      <c r="CW10" s="622"/>
      <c r="CX10" s="622"/>
      <c r="CY10" s="623"/>
      <c r="CZ10" s="659">
        <v>0.2</v>
      </c>
      <c r="DA10" s="659"/>
      <c r="DB10" s="659"/>
      <c r="DC10" s="659"/>
      <c r="DD10" s="627" t="s">
        <v>139</v>
      </c>
      <c r="DE10" s="622"/>
      <c r="DF10" s="622"/>
      <c r="DG10" s="622"/>
      <c r="DH10" s="622"/>
      <c r="DI10" s="622"/>
      <c r="DJ10" s="622"/>
      <c r="DK10" s="622"/>
      <c r="DL10" s="622"/>
      <c r="DM10" s="622"/>
      <c r="DN10" s="622"/>
      <c r="DO10" s="622"/>
      <c r="DP10" s="623"/>
      <c r="DQ10" s="627">
        <v>24213</v>
      </c>
      <c r="DR10" s="622"/>
      <c r="DS10" s="622"/>
      <c r="DT10" s="622"/>
      <c r="DU10" s="622"/>
      <c r="DV10" s="622"/>
      <c r="DW10" s="622"/>
      <c r="DX10" s="622"/>
      <c r="DY10" s="622"/>
      <c r="DZ10" s="622"/>
      <c r="EA10" s="622"/>
      <c r="EB10" s="622"/>
      <c r="EC10" s="658"/>
    </row>
    <row r="11" spans="2:143" ht="11.25" customHeight="1">
      <c r="B11" s="618" t="s">
        <v>248</v>
      </c>
      <c r="C11" s="619"/>
      <c r="D11" s="619"/>
      <c r="E11" s="619"/>
      <c r="F11" s="619"/>
      <c r="G11" s="619"/>
      <c r="H11" s="619"/>
      <c r="I11" s="619"/>
      <c r="J11" s="619"/>
      <c r="K11" s="619"/>
      <c r="L11" s="619"/>
      <c r="M11" s="619"/>
      <c r="N11" s="619"/>
      <c r="O11" s="619"/>
      <c r="P11" s="619"/>
      <c r="Q11" s="620"/>
      <c r="R11" s="621">
        <v>2164141</v>
      </c>
      <c r="S11" s="622"/>
      <c r="T11" s="622"/>
      <c r="U11" s="622"/>
      <c r="V11" s="622"/>
      <c r="W11" s="622"/>
      <c r="X11" s="622"/>
      <c r="Y11" s="623"/>
      <c r="Z11" s="624">
        <v>4.8</v>
      </c>
      <c r="AA11" s="625"/>
      <c r="AB11" s="625"/>
      <c r="AC11" s="626"/>
      <c r="AD11" s="627">
        <v>2164141</v>
      </c>
      <c r="AE11" s="622"/>
      <c r="AF11" s="622"/>
      <c r="AG11" s="622"/>
      <c r="AH11" s="622"/>
      <c r="AI11" s="622"/>
      <c r="AJ11" s="622"/>
      <c r="AK11" s="623"/>
      <c r="AL11" s="624">
        <v>10.4</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733535</v>
      </c>
      <c r="BH11" s="622"/>
      <c r="BI11" s="622"/>
      <c r="BJ11" s="622"/>
      <c r="BK11" s="622"/>
      <c r="BL11" s="622"/>
      <c r="BM11" s="622"/>
      <c r="BN11" s="623"/>
      <c r="BO11" s="659">
        <v>6.7</v>
      </c>
      <c r="BP11" s="659"/>
      <c r="BQ11" s="659"/>
      <c r="BR11" s="659"/>
      <c r="BS11" s="660">
        <v>208756</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914267</v>
      </c>
      <c r="CS11" s="622"/>
      <c r="CT11" s="622"/>
      <c r="CU11" s="622"/>
      <c r="CV11" s="622"/>
      <c r="CW11" s="622"/>
      <c r="CX11" s="622"/>
      <c r="CY11" s="623"/>
      <c r="CZ11" s="659">
        <v>2.1</v>
      </c>
      <c r="DA11" s="659"/>
      <c r="DB11" s="659"/>
      <c r="DC11" s="659"/>
      <c r="DD11" s="627">
        <v>132650</v>
      </c>
      <c r="DE11" s="622"/>
      <c r="DF11" s="622"/>
      <c r="DG11" s="622"/>
      <c r="DH11" s="622"/>
      <c r="DI11" s="622"/>
      <c r="DJ11" s="622"/>
      <c r="DK11" s="622"/>
      <c r="DL11" s="622"/>
      <c r="DM11" s="622"/>
      <c r="DN11" s="622"/>
      <c r="DO11" s="622"/>
      <c r="DP11" s="623"/>
      <c r="DQ11" s="627">
        <v>517034</v>
      </c>
      <c r="DR11" s="622"/>
      <c r="DS11" s="622"/>
      <c r="DT11" s="622"/>
      <c r="DU11" s="622"/>
      <c r="DV11" s="622"/>
      <c r="DW11" s="622"/>
      <c r="DX11" s="622"/>
      <c r="DY11" s="622"/>
      <c r="DZ11" s="622"/>
      <c r="EA11" s="622"/>
      <c r="EB11" s="622"/>
      <c r="EC11" s="658"/>
    </row>
    <row r="12" spans="2:143" ht="11.25" customHeight="1">
      <c r="B12" s="618" t="s">
        <v>251</v>
      </c>
      <c r="C12" s="619"/>
      <c r="D12" s="619"/>
      <c r="E12" s="619"/>
      <c r="F12" s="619"/>
      <c r="G12" s="619"/>
      <c r="H12" s="619"/>
      <c r="I12" s="619"/>
      <c r="J12" s="619"/>
      <c r="K12" s="619"/>
      <c r="L12" s="619"/>
      <c r="M12" s="619"/>
      <c r="N12" s="619"/>
      <c r="O12" s="619"/>
      <c r="P12" s="619"/>
      <c r="Q12" s="620"/>
      <c r="R12" s="621" t="s">
        <v>140</v>
      </c>
      <c r="S12" s="622"/>
      <c r="T12" s="622"/>
      <c r="U12" s="622"/>
      <c r="V12" s="622"/>
      <c r="W12" s="622"/>
      <c r="X12" s="622"/>
      <c r="Y12" s="623"/>
      <c r="Z12" s="659" t="s">
        <v>140</v>
      </c>
      <c r="AA12" s="659"/>
      <c r="AB12" s="659"/>
      <c r="AC12" s="659"/>
      <c r="AD12" s="660" t="s">
        <v>139</v>
      </c>
      <c r="AE12" s="660"/>
      <c r="AF12" s="660"/>
      <c r="AG12" s="660"/>
      <c r="AH12" s="660"/>
      <c r="AI12" s="660"/>
      <c r="AJ12" s="660"/>
      <c r="AK12" s="660"/>
      <c r="AL12" s="624" t="s">
        <v>139</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5127477</v>
      </c>
      <c r="BH12" s="622"/>
      <c r="BI12" s="622"/>
      <c r="BJ12" s="622"/>
      <c r="BK12" s="622"/>
      <c r="BL12" s="622"/>
      <c r="BM12" s="622"/>
      <c r="BN12" s="623"/>
      <c r="BO12" s="659">
        <v>46.6</v>
      </c>
      <c r="BP12" s="659"/>
      <c r="BQ12" s="659"/>
      <c r="BR12" s="659"/>
      <c r="BS12" s="660">
        <v>333947</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3472945</v>
      </c>
      <c r="CS12" s="622"/>
      <c r="CT12" s="622"/>
      <c r="CU12" s="622"/>
      <c r="CV12" s="622"/>
      <c r="CW12" s="622"/>
      <c r="CX12" s="622"/>
      <c r="CY12" s="623"/>
      <c r="CZ12" s="659">
        <v>8.1</v>
      </c>
      <c r="DA12" s="659"/>
      <c r="DB12" s="659"/>
      <c r="DC12" s="659"/>
      <c r="DD12" s="627">
        <v>125816</v>
      </c>
      <c r="DE12" s="622"/>
      <c r="DF12" s="622"/>
      <c r="DG12" s="622"/>
      <c r="DH12" s="622"/>
      <c r="DI12" s="622"/>
      <c r="DJ12" s="622"/>
      <c r="DK12" s="622"/>
      <c r="DL12" s="622"/>
      <c r="DM12" s="622"/>
      <c r="DN12" s="622"/>
      <c r="DO12" s="622"/>
      <c r="DP12" s="623"/>
      <c r="DQ12" s="627">
        <v>992284</v>
      </c>
      <c r="DR12" s="622"/>
      <c r="DS12" s="622"/>
      <c r="DT12" s="622"/>
      <c r="DU12" s="622"/>
      <c r="DV12" s="622"/>
      <c r="DW12" s="622"/>
      <c r="DX12" s="622"/>
      <c r="DY12" s="622"/>
      <c r="DZ12" s="622"/>
      <c r="EA12" s="622"/>
      <c r="EB12" s="622"/>
      <c r="EC12" s="658"/>
    </row>
    <row r="13" spans="2:143" ht="11.25" customHeight="1">
      <c r="B13" s="618" t="s">
        <v>254</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139</v>
      </c>
      <c r="AE13" s="660"/>
      <c r="AF13" s="660"/>
      <c r="AG13" s="660"/>
      <c r="AH13" s="660"/>
      <c r="AI13" s="660"/>
      <c r="AJ13" s="660"/>
      <c r="AK13" s="660"/>
      <c r="AL13" s="624" t="s">
        <v>139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5011112</v>
      </c>
      <c r="BH13" s="622"/>
      <c r="BI13" s="622"/>
      <c r="BJ13" s="622"/>
      <c r="BK13" s="622"/>
      <c r="BL13" s="622"/>
      <c r="BM13" s="622"/>
      <c r="BN13" s="623"/>
      <c r="BO13" s="659">
        <v>45.5</v>
      </c>
      <c r="BP13" s="659"/>
      <c r="BQ13" s="659"/>
      <c r="BR13" s="659"/>
      <c r="BS13" s="660">
        <v>333947</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3701809</v>
      </c>
      <c r="CS13" s="622"/>
      <c r="CT13" s="622"/>
      <c r="CU13" s="622"/>
      <c r="CV13" s="622"/>
      <c r="CW13" s="622"/>
      <c r="CX13" s="622"/>
      <c r="CY13" s="623"/>
      <c r="CZ13" s="659">
        <v>8.6</v>
      </c>
      <c r="DA13" s="659"/>
      <c r="DB13" s="659"/>
      <c r="DC13" s="659"/>
      <c r="DD13" s="627">
        <v>673825</v>
      </c>
      <c r="DE13" s="622"/>
      <c r="DF13" s="622"/>
      <c r="DG13" s="622"/>
      <c r="DH13" s="622"/>
      <c r="DI13" s="622"/>
      <c r="DJ13" s="622"/>
      <c r="DK13" s="622"/>
      <c r="DL13" s="622"/>
      <c r="DM13" s="622"/>
      <c r="DN13" s="622"/>
      <c r="DO13" s="622"/>
      <c r="DP13" s="623"/>
      <c r="DQ13" s="627">
        <v>2264409</v>
      </c>
      <c r="DR13" s="622"/>
      <c r="DS13" s="622"/>
      <c r="DT13" s="622"/>
      <c r="DU13" s="622"/>
      <c r="DV13" s="622"/>
      <c r="DW13" s="622"/>
      <c r="DX13" s="622"/>
      <c r="DY13" s="622"/>
      <c r="DZ13" s="622"/>
      <c r="EA13" s="622"/>
      <c r="EB13" s="622"/>
      <c r="EC13" s="658"/>
    </row>
    <row r="14" spans="2:143" ht="11.25" customHeight="1">
      <c r="B14" s="618" t="s">
        <v>257</v>
      </c>
      <c r="C14" s="619"/>
      <c r="D14" s="619"/>
      <c r="E14" s="619"/>
      <c r="F14" s="619"/>
      <c r="G14" s="619"/>
      <c r="H14" s="619"/>
      <c r="I14" s="619"/>
      <c r="J14" s="619"/>
      <c r="K14" s="619"/>
      <c r="L14" s="619"/>
      <c r="M14" s="619"/>
      <c r="N14" s="619"/>
      <c r="O14" s="619"/>
      <c r="P14" s="619"/>
      <c r="Q14" s="620"/>
      <c r="R14" s="621">
        <v>424</v>
      </c>
      <c r="S14" s="622"/>
      <c r="T14" s="622"/>
      <c r="U14" s="622"/>
      <c r="V14" s="622"/>
      <c r="W14" s="622"/>
      <c r="X14" s="622"/>
      <c r="Y14" s="623"/>
      <c r="Z14" s="659">
        <v>0</v>
      </c>
      <c r="AA14" s="659"/>
      <c r="AB14" s="659"/>
      <c r="AC14" s="659"/>
      <c r="AD14" s="660">
        <v>424</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293608</v>
      </c>
      <c r="BH14" s="622"/>
      <c r="BI14" s="622"/>
      <c r="BJ14" s="622"/>
      <c r="BK14" s="622"/>
      <c r="BL14" s="622"/>
      <c r="BM14" s="622"/>
      <c r="BN14" s="623"/>
      <c r="BO14" s="659">
        <v>2.7</v>
      </c>
      <c r="BP14" s="659"/>
      <c r="BQ14" s="659"/>
      <c r="BR14" s="659"/>
      <c r="BS14" s="660" t="s">
        <v>140</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1292147</v>
      </c>
      <c r="CS14" s="622"/>
      <c r="CT14" s="622"/>
      <c r="CU14" s="622"/>
      <c r="CV14" s="622"/>
      <c r="CW14" s="622"/>
      <c r="CX14" s="622"/>
      <c r="CY14" s="623"/>
      <c r="CZ14" s="659">
        <v>3</v>
      </c>
      <c r="DA14" s="659"/>
      <c r="DB14" s="659"/>
      <c r="DC14" s="659"/>
      <c r="DD14" s="627">
        <v>17039</v>
      </c>
      <c r="DE14" s="622"/>
      <c r="DF14" s="622"/>
      <c r="DG14" s="622"/>
      <c r="DH14" s="622"/>
      <c r="DI14" s="622"/>
      <c r="DJ14" s="622"/>
      <c r="DK14" s="622"/>
      <c r="DL14" s="622"/>
      <c r="DM14" s="622"/>
      <c r="DN14" s="622"/>
      <c r="DO14" s="622"/>
      <c r="DP14" s="623"/>
      <c r="DQ14" s="627">
        <v>1263045</v>
      </c>
      <c r="DR14" s="622"/>
      <c r="DS14" s="622"/>
      <c r="DT14" s="622"/>
      <c r="DU14" s="622"/>
      <c r="DV14" s="622"/>
      <c r="DW14" s="622"/>
      <c r="DX14" s="622"/>
      <c r="DY14" s="622"/>
      <c r="DZ14" s="622"/>
      <c r="EA14" s="622"/>
      <c r="EB14" s="622"/>
      <c r="EC14" s="658"/>
    </row>
    <row r="15" spans="2:143" ht="11.25" customHeight="1">
      <c r="B15" s="618" t="s">
        <v>260</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139</v>
      </c>
      <c r="AA15" s="659"/>
      <c r="AB15" s="659"/>
      <c r="AC15" s="659"/>
      <c r="AD15" s="660" t="s">
        <v>139</v>
      </c>
      <c r="AE15" s="660"/>
      <c r="AF15" s="660"/>
      <c r="AG15" s="660"/>
      <c r="AH15" s="660"/>
      <c r="AI15" s="660"/>
      <c r="AJ15" s="660"/>
      <c r="AK15" s="660"/>
      <c r="AL15" s="624" t="s">
        <v>140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591426</v>
      </c>
      <c r="BH15" s="622"/>
      <c r="BI15" s="622"/>
      <c r="BJ15" s="622"/>
      <c r="BK15" s="622"/>
      <c r="BL15" s="622"/>
      <c r="BM15" s="622"/>
      <c r="BN15" s="623"/>
      <c r="BO15" s="659">
        <v>5.4</v>
      </c>
      <c r="BP15" s="659"/>
      <c r="BQ15" s="659"/>
      <c r="BR15" s="659"/>
      <c r="BS15" s="660" t="s">
        <v>139</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4100221</v>
      </c>
      <c r="CS15" s="622"/>
      <c r="CT15" s="622"/>
      <c r="CU15" s="622"/>
      <c r="CV15" s="622"/>
      <c r="CW15" s="622"/>
      <c r="CX15" s="622"/>
      <c r="CY15" s="623"/>
      <c r="CZ15" s="659">
        <v>9.5</v>
      </c>
      <c r="DA15" s="659"/>
      <c r="DB15" s="659"/>
      <c r="DC15" s="659"/>
      <c r="DD15" s="627">
        <v>546360</v>
      </c>
      <c r="DE15" s="622"/>
      <c r="DF15" s="622"/>
      <c r="DG15" s="622"/>
      <c r="DH15" s="622"/>
      <c r="DI15" s="622"/>
      <c r="DJ15" s="622"/>
      <c r="DK15" s="622"/>
      <c r="DL15" s="622"/>
      <c r="DM15" s="622"/>
      <c r="DN15" s="622"/>
      <c r="DO15" s="622"/>
      <c r="DP15" s="623"/>
      <c r="DQ15" s="627">
        <v>3140876</v>
      </c>
      <c r="DR15" s="622"/>
      <c r="DS15" s="622"/>
      <c r="DT15" s="622"/>
      <c r="DU15" s="622"/>
      <c r="DV15" s="622"/>
      <c r="DW15" s="622"/>
      <c r="DX15" s="622"/>
      <c r="DY15" s="622"/>
      <c r="DZ15" s="622"/>
      <c r="EA15" s="622"/>
      <c r="EB15" s="622"/>
      <c r="EC15" s="658"/>
    </row>
    <row r="16" spans="2:143" ht="11.25" customHeight="1">
      <c r="B16" s="618" t="s">
        <v>263</v>
      </c>
      <c r="C16" s="619"/>
      <c r="D16" s="619"/>
      <c r="E16" s="619"/>
      <c r="F16" s="619"/>
      <c r="G16" s="619"/>
      <c r="H16" s="619"/>
      <c r="I16" s="619"/>
      <c r="J16" s="619"/>
      <c r="K16" s="619"/>
      <c r="L16" s="619"/>
      <c r="M16" s="619"/>
      <c r="N16" s="619"/>
      <c r="O16" s="619"/>
      <c r="P16" s="619"/>
      <c r="Q16" s="620"/>
      <c r="R16" s="621">
        <v>25063</v>
      </c>
      <c r="S16" s="622"/>
      <c r="T16" s="622"/>
      <c r="U16" s="622"/>
      <c r="V16" s="622"/>
      <c r="W16" s="622"/>
      <c r="X16" s="622"/>
      <c r="Y16" s="623"/>
      <c r="Z16" s="659">
        <v>0.1</v>
      </c>
      <c r="AA16" s="659"/>
      <c r="AB16" s="659"/>
      <c r="AC16" s="659"/>
      <c r="AD16" s="660">
        <v>25063</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v>176</v>
      </c>
      <c r="BH16" s="622"/>
      <c r="BI16" s="622"/>
      <c r="BJ16" s="622"/>
      <c r="BK16" s="622"/>
      <c r="BL16" s="622"/>
      <c r="BM16" s="622"/>
      <c r="BN16" s="623"/>
      <c r="BO16" s="659">
        <v>0</v>
      </c>
      <c r="BP16" s="659"/>
      <c r="BQ16" s="659"/>
      <c r="BR16" s="659"/>
      <c r="BS16" s="660" t="s">
        <v>139</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578703</v>
      </c>
      <c r="CS16" s="622"/>
      <c r="CT16" s="622"/>
      <c r="CU16" s="622"/>
      <c r="CV16" s="622"/>
      <c r="CW16" s="622"/>
      <c r="CX16" s="622"/>
      <c r="CY16" s="623"/>
      <c r="CZ16" s="659">
        <v>1.3</v>
      </c>
      <c r="DA16" s="659"/>
      <c r="DB16" s="659"/>
      <c r="DC16" s="659"/>
      <c r="DD16" s="627" t="s">
        <v>139</v>
      </c>
      <c r="DE16" s="622"/>
      <c r="DF16" s="622"/>
      <c r="DG16" s="622"/>
      <c r="DH16" s="622"/>
      <c r="DI16" s="622"/>
      <c r="DJ16" s="622"/>
      <c r="DK16" s="622"/>
      <c r="DL16" s="622"/>
      <c r="DM16" s="622"/>
      <c r="DN16" s="622"/>
      <c r="DO16" s="622"/>
      <c r="DP16" s="623"/>
      <c r="DQ16" s="627">
        <v>211820</v>
      </c>
      <c r="DR16" s="622"/>
      <c r="DS16" s="622"/>
      <c r="DT16" s="622"/>
      <c r="DU16" s="622"/>
      <c r="DV16" s="622"/>
      <c r="DW16" s="622"/>
      <c r="DX16" s="622"/>
      <c r="DY16" s="622"/>
      <c r="DZ16" s="622"/>
      <c r="EA16" s="622"/>
      <c r="EB16" s="622"/>
      <c r="EC16" s="658"/>
    </row>
    <row r="17" spans="2:133" ht="11.25" customHeight="1">
      <c r="B17" s="618" t="s">
        <v>266</v>
      </c>
      <c r="C17" s="619"/>
      <c r="D17" s="619"/>
      <c r="E17" s="619"/>
      <c r="F17" s="619"/>
      <c r="G17" s="619"/>
      <c r="H17" s="619"/>
      <c r="I17" s="619"/>
      <c r="J17" s="619"/>
      <c r="K17" s="619"/>
      <c r="L17" s="619"/>
      <c r="M17" s="619"/>
      <c r="N17" s="619"/>
      <c r="O17" s="619"/>
      <c r="P17" s="619"/>
      <c r="Q17" s="620"/>
      <c r="R17" s="621">
        <v>167678</v>
      </c>
      <c r="S17" s="622"/>
      <c r="T17" s="622"/>
      <c r="U17" s="622"/>
      <c r="V17" s="622"/>
      <c r="W17" s="622"/>
      <c r="X17" s="622"/>
      <c r="Y17" s="623"/>
      <c r="Z17" s="659">
        <v>0.4</v>
      </c>
      <c r="AA17" s="659"/>
      <c r="AB17" s="659"/>
      <c r="AC17" s="659"/>
      <c r="AD17" s="660">
        <v>167678</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3545756</v>
      </c>
      <c r="CS17" s="622"/>
      <c r="CT17" s="622"/>
      <c r="CU17" s="622"/>
      <c r="CV17" s="622"/>
      <c r="CW17" s="622"/>
      <c r="CX17" s="622"/>
      <c r="CY17" s="623"/>
      <c r="CZ17" s="659">
        <v>8.3000000000000007</v>
      </c>
      <c r="DA17" s="659"/>
      <c r="DB17" s="659"/>
      <c r="DC17" s="659"/>
      <c r="DD17" s="627" t="s">
        <v>140</v>
      </c>
      <c r="DE17" s="622"/>
      <c r="DF17" s="622"/>
      <c r="DG17" s="622"/>
      <c r="DH17" s="622"/>
      <c r="DI17" s="622"/>
      <c r="DJ17" s="622"/>
      <c r="DK17" s="622"/>
      <c r="DL17" s="622"/>
      <c r="DM17" s="622"/>
      <c r="DN17" s="622"/>
      <c r="DO17" s="622"/>
      <c r="DP17" s="623"/>
      <c r="DQ17" s="627">
        <v>3368152</v>
      </c>
      <c r="DR17" s="622"/>
      <c r="DS17" s="622"/>
      <c r="DT17" s="622"/>
      <c r="DU17" s="622"/>
      <c r="DV17" s="622"/>
      <c r="DW17" s="622"/>
      <c r="DX17" s="622"/>
      <c r="DY17" s="622"/>
      <c r="DZ17" s="622"/>
      <c r="EA17" s="622"/>
      <c r="EB17" s="622"/>
      <c r="EC17" s="658"/>
    </row>
    <row r="18" spans="2:133" ht="11.25" customHeight="1">
      <c r="B18" s="618" t="s">
        <v>269</v>
      </c>
      <c r="C18" s="619"/>
      <c r="D18" s="619"/>
      <c r="E18" s="619"/>
      <c r="F18" s="619"/>
      <c r="G18" s="619"/>
      <c r="H18" s="619"/>
      <c r="I18" s="619"/>
      <c r="J18" s="619"/>
      <c r="K18" s="619"/>
      <c r="L18" s="619"/>
      <c r="M18" s="619"/>
      <c r="N18" s="619"/>
      <c r="O18" s="619"/>
      <c r="P18" s="619"/>
      <c r="Q18" s="620"/>
      <c r="R18" s="621">
        <v>78639</v>
      </c>
      <c r="S18" s="622"/>
      <c r="T18" s="622"/>
      <c r="U18" s="622"/>
      <c r="V18" s="622"/>
      <c r="W18" s="622"/>
      <c r="X18" s="622"/>
      <c r="Y18" s="623"/>
      <c r="Z18" s="659">
        <v>0.2</v>
      </c>
      <c r="AA18" s="659"/>
      <c r="AB18" s="659"/>
      <c r="AC18" s="659"/>
      <c r="AD18" s="660">
        <v>78639</v>
      </c>
      <c r="AE18" s="660"/>
      <c r="AF18" s="660"/>
      <c r="AG18" s="660"/>
      <c r="AH18" s="660"/>
      <c r="AI18" s="660"/>
      <c r="AJ18" s="660"/>
      <c r="AK18" s="660"/>
      <c r="AL18" s="624">
        <v>0.4</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140</v>
      </c>
      <c r="BP18" s="659"/>
      <c r="BQ18" s="659"/>
      <c r="BR18" s="659"/>
      <c r="BS18" s="660" t="s">
        <v>139</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140</v>
      </c>
      <c r="DA18" s="659"/>
      <c r="DB18" s="659"/>
      <c r="DC18" s="659"/>
      <c r="DD18" s="627" t="s">
        <v>139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c r="B19" s="618" t="s">
        <v>272</v>
      </c>
      <c r="C19" s="619"/>
      <c r="D19" s="619"/>
      <c r="E19" s="619"/>
      <c r="F19" s="619"/>
      <c r="G19" s="619"/>
      <c r="H19" s="619"/>
      <c r="I19" s="619"/>
      <c r="J19" s="619"/>
      <c r="K19" s="619"/>
      <c r="L19" s="619"/>
      <c r="M19" s="619"/>
      <c r="N19" s="619"/>
      <c r="O19" s="619"/>
      <c r="P19" s="619"/>
      <c r="Q19" s="620"/>
      <c r="R19" s="621">
        <v>70279</v>
      </c>
      <c r="S19" s="622"/>
      <c r="T19" s="622"/>
      <c r="U19" s="622"/>
      <c r="V19" s="622"/>
      <c r="W19" s="622"/>
      <c r="X19" s="622"/>
      <c r="Y19" s="623"/>
      <c r="Z19" s="659">
        <v>0.2</v>
      </c>
      <c r="AA19" s="659"/>
      <c r="AB19" s="659"/>
      <c r="AC19" s="659"/>
      <c r="AD19" s="660">
        <v>70279</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444557</v>
      </c>
      <c r="BH19" s="622"/>
      <c r="BI19" s="622"/>
      <c r="BJ19" s="622"/>
      <c r="BK19" s="622"/>
      <c r="BL19" s="622"/>
      <c r="BM19" s="622"/>
      <c r="BN19" s="623"/>
      <c r="BO19" s="659">
        <v>4</v>
      </c>
      <c r="BP19" s="659"/>
      <c r="BQ19" s="659"/>
      <c r="BR19" s="659"/>
      <c r="BS19" s="660" t="s">
        <v>139</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c r="B20" s="688" t="s">
        <v>275</v>
      </c>
      <c r="C20" s="689"/>
      <c r="D20" s="689"/>
      <c r="E20" s="689"/>
      <c r="F20" s="689"/>
      <c r="G20" s="689"/>
      <c r="H20" s="689"/>
      <c r="I20" s="689"/>
      <c r="J20" s="689"/>
      <c r="K20" s="689"/>
      <c r="L20" s="689"/>
      <c r="M20" s="689"/>
      <c r="N20" s="689"/>
      <c r="O20" s="689"/>
      <c r="P20" s="689"/>
      <c r="Q20" s="690"/>
      <c r="R20" s="621">
        <v>8360</v>
      </c>
      <c r="S20" s="622"/>
      <c r="T20" s="622"/>
      <c r="U20" s="622"/>
      <c r="V20" s="622"/>
      <c r="W20" s="622"/>
      <c r="X20" s="622"/>
      <c r="Y20" s="623"/>
      <c r="Z20" s="659">
        <v>0</v>
      </c>
      <c r="AA20" s="659"/>
      <c r="AB20" s="659"/>
      <c r="AC20" s="659"/>
      <c r="AD20" s="660">
        <v>8360</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444557</v>
      </c>
      <c r="BH20" s="622"/>
      <c r="BI20" s="622"/>
      <c r="BJ20" s="622"/>
      <c r="BK20" s="622"/>
      <c r="BL20" s="622"/>
      <c r="BM20" s="622"/>
      <c r="BN20" s="623"/>
      <c r="BO20" s="659">
        <v>4</v>
      </c>
      <c r="BP20" s="659"/>
      <c r="BQ20" s="659"/>
      <c r="BR20" s="659"/>
      <c r="BS20" s="660" t="s">
        <v>139</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42950196</v>
      </c>
      <c r="CS20" s="622"/>
      <c r="CT20" s="622"/>
      <c r="CU20" s="622"/>
      <c r="CV20" s="622"/>
      <c r="CW20" s="622"/>
      <c r="CX20" s="622"/>
      <c r="CY20" s="623"/>
      <c r="CZ20" s="659">
        <v>100</v>
      </c>
      <c r="DA20" s="659"/>
      <c r="DB20" s="659"/>
      <c r="DC20" s="659"/>
      <c r="DD20" s="627">
        <v>2243450</v>
      </c>
      <c r="DE20" s="622"/>
      <c r="DF20" s="622"/>
      <c r="DG20" s="622"/>
      <c r="DH20" s="622"/>
      <c r="DI20" s="622"/>
      <c r="DJ20" s="622"/>
      <c r="DK20" s="622"/>
      <c r="DL20" s="622"/>
      <c r="DM20" s="622"/>
      <c r="DN20" s="622"/>
      <c r="DO20" s="622"/>
      <c r="DP20" s="623"/>
      <c r="DQ20" s="627">
        <v>24992245</v>
      </c>
      <c r="DR20" s="622"/>
      <c r="DS20" s="622"/>
      <c r="DT20" s="622"/>
      <c r="DU20" s="622"/>
      <c r="DV20" s="622"/>
      <c r="DW20" s="622"/>
      <c r="DX20" s="622"/>
      <c r="DY20" s="622"/>
      <c r="DZ20" s="622"/>
      <c r="EA20" s="622"/>
      <c r="EB20" s="622"/>
      <c r="EC20" s="658"/>
    </row>
    <row r="21" spans="2:133" ht="11.25" customHeight="1">
      <c r="B21" s="618" t="s">
        <v>278</v>
      </c>
      <c r="C21" s="619"/>
      <c r="D21" s="619"/>
      <c r="E21" s="619"/>
      <c r="F21" s="619"/>
      <c r="G21" s="619"/>
      <c r="H21" s="619"/>
      <c r="I21" s="619"/>
      <c r="J21" s="619"/>
      <c r="K21" s="619"/>
      <c r="L21" s="619"/>
      <c r="M21" s="619"/>
      <c r="N21" s="619"/>
      <c r="O21" s="619"/>
      <c r="P21" s="619"/>
      <c r="Q21" s="620"/>
      <c r="R21" s="621">
        <v>8925825</v>
      </c>
      <c r="S21" s="622"/>
      <c r="T21" s="622"/>
      <c r="U21" s="622"/>
      <c r="V21" s="622"/>
      <c r="W21" s="622"/>
      <c r="X21" s="622"/>
      <c r="Y21" s="623"/>
      <c r="Z21" s="659">
        <v>19.899999999999999</v>
      </c>
      <c r="AA21" s="659"/>
      <c r="AB21" s="659"/>
      <c r="AC21" s="659"/>
      <c r="AD21" s="660">
        <v>7310127</v>
      </c>
      <c r="AE21" s="660"/>
      <c r="AF21" s="660"/>
      <c r="AG21" s="660"/>
      <c r="AH21" s="660"/>
      <c r="AI21" s="660"/>
      <c r="AJ21" s="660"/>
      <c r="AK21" s="660"/>
      <c r="AL21" s="624">
        <v>35.299999999999997</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15774</v>
      </c>
      <c r="BH21" s="622"/>
      <c r="BI21" s="622"/>
      <c r="BJ21" s="622"/>
      <c r="BK21" s="622"/>
      <c r="BL21" s="622"/>
      <c r="BM21" s="622"/>
      <c r="BN21" s="623"/>
      <c r="BO21" s="659">
        <v>0.1</v>
      </c>
      <c r="BP21" s="659"/>
      <c r="BQ21" s="659"/>
      <c r="BR21" s="659"/>
      <c r="BS21" s="660" t="s">
        <v>139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280</v>
      </c>
      <c r="C22" s="619"/>
      <c r="D22" s="619"/>
      <c r="E22" s="619"/>
      <c r="F22" s="619"/>
      <c r="G22" s="619"/>
      <c r="H22" s="619"/>
      <c r="I22" s="619"/>
      <c r="J22" s="619"/>
      <c r="K22" s="619"/>
      <c r="L22" s="619"/>
      <c r="M22" s="619"/>
      <c r="N22" s="619"/>
      <c r="O22" s="619"/>
      <c r="P22" s="619"/>
      <c r="Q22" s="620"/>
      <c r="R22" s="621">
        <v>7310127</v>
      </c>
      <c r="S22" s="622"/>
      <c r="T22" s="622"/>
      <c r="U22" s="622"/>
      <c r="V22" s="622"/>
      <c r="W22" s="622"/>
      <c r="X22" s="622"/>
      <c r="Y22" s="623"/>
      <c r="Z22" s="659">
        <v>16.3</v>
      </c>
      <c r="AA22" s="659"/>
      <c r="AB22" s="659"/>
      <c r="AC22" s="659"/>
      <c r="AD22" s="660">
        <v>7310127</v>
      </c>
      <c r="AE22" s="660"/>
      <c r="AF22" s="660"/>
      <c r="AG22" s="660"/>
      <c r="AH22" s="660"/>
      <c r="AI22" s="660"/>
      <c r="AJ22" s="660"/>
      <c r="AK22" s="660"/>
      <c r="AL22" s="624">
        <v>35.299999999999997</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139</v>
      </c>
      <c r="BP22" s="659"/>
      <c r="BQ22" s="659"/>
      <c r="BR22" s="659"/>
      <c r="BS22" s="660" t="s">
        <v>139</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283</v>
      </c>
      <c r="C23" s="619"/>
      <c r="D23" s="619"/>
      <c r="E23" s="619"/>
      <c r="F23" s="619"/>
      <c r="G23" s="619"/>
      <c r="H23" s="619"/>
      <c r="I23" s="619"/>
      <c r="J23" s="619"/>
      <c r="K23" s="619"/>
      <c r="L23" s="619"/>
      <c r="M23" s="619"/>
      <c r="N23" s="619"/>
      <c r="O23" s="619"/>
      <c r="P23" s="619"/>
      <c r="Q23" s="620"/>
      <c r="R23" s="621">
        <v>1615592</v>
      </c>
      <c r="S23" s="622"/>
      <c r="T23" s="622"/>
      <c r="U23" s="622"/>
      <c r="V23" s="622"/>
      <c r="W23" s="622"/>
      <c r="X23" s="622"/>
      <c r="Y23" s="623"/>
      <c r="Z23" s="659">
        <v>3.6</v>
      </c>
      <c r="AA23" s="659"/>
      <c r="AB23" s="659"/>
      <c r="AC23" s="659"/>
      <c r="AD23" s="660" t="s">
        <v>139</v>
      </c>
      <c r="AE23" s="660"/>
      <c r="AF23" s="660"/>
      <c r="AG23" s="660"/>
      <c r="AH23" s="660"/>
      <c r="AI23" s="660"/>
      <c r="AJ23" s="660"/>
      <c r="AK23" s="660"/>
      <c r="AL23" s="624" t="s">
        <v>139</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428783</v>
      </c>
      <c r="BH23" s="622"/>
      <c r="BI23" s="622"/>
      <c r="BJ23" s="622"/>
      <c r="BK23" s="622"/>
      <c r="BL23" s="622"/>
      <c r="BM23" s="622"/>
      <c r="BN23" s="623"/>
      <c r="BO23" s="659">
        <v>3.9</v>
      </c>
      <c r="BP23" s="659"/>
      <c r="BQ23" s="659"/>
      <c r="BR23" s="659"/>
      <c r="BS23" s="660" t="s">
        <v>140</v>
      </c>
      <c r="BT23" s="660"/>
      <c r="BU23" s="660"/>
      <c r="BV23" s="660"/>
      <c r="BW23" s="660"/>
      <c r="BX23" s="660"/>
      <c r="BY23" s="660"/>
      <c r="BZ23" s="660"/>
      <c r="CA23" s="660"/>
      <c r="CB23" s="698"/>
      <c r="CD23" s="673" t="s">
        <v>224</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c r="B24" s="618" t="s">
        <v>290</v>
      </c>
      <c r="C24" s="619"/>
      <c r="D24" s="619"/>
      <c r="E24" s="619"/>
      <c r="F24" s="619"/>
      <c r="G24" s="619"/>
      <c r="H24" s="619"/>
      <c r="I24" s="619"/>
      <c r="J24" s="619"/>
      <c r="K24" s="619"/>
      <c r="L24" s="619"/>
      <c r="M24" s="619"/>
      <c r="N24" s="619"/>
      <c r="O24" s="619"/>
      <c r="P24" s="619"/>
      <c r="Q24" s="620"/>
      <c r="R24" s="621">
        <v>106</v>
      </c>
      <c r="S24" s="622"/>
      <c r="T24" s="622"/>
      <c r="U24" s="622"/>
      <c r="V24" s="622"/>
      <c r="W24" s="622"/>
      <c r="X24" s="622"/>
      <c r="Y24" s="623"/>
      <c r="Z24" s="659">
        <v>0</v>
      </c>
      <c r="AA24" s="659"/>
      <c r="AB24" s="659"/>
      <c r="AC24" s="659"/>
      <c r="AD24" s="660" t="s">
        <v>139</v>
      </c>
      <c r="AE24" s="660"/>
      <c r="AF24" s="660"/>
      <c r="AG24" s="660"/>
      <c r="AH24" s="660"/>
      <c r="AI24" s="660"/>
      <c r="AJ24" s="660"/>
      <c r="AK24" s="660"/>
      <c r="AL24" s="624" t="s">
        <v>140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59" t="s">
        <v>140</v>
      </c>
      <c r="BP24" s="659"/>
      <c r="BQ24" s="659"/>
      <c r="BR24" s="659"/>
      <c r="BS24" s="660" t="s">
        <v>139</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17777918</v>
      </c>
      <c r="CS24" s="677"/>
      <c r="CT24" s="677"/>
      <c r="CU24" s="677"/>
      <c r="CV24" s="677"/>
      <c r="CW24" s="677"/>
      <c r="CX24" s="677"/>
      <c r="CY24" s="702"/>
      <c r="CZ24" s="703">
        <v>41.4</v>
      </c>
      <c r="DA24" s="685"/>
      <c r="DB24" s="685"/>
      <c r="DC24" s="705"/>
      <c r="DD24" s="701">
        <v>10442678</v>
      </c>
      <c r="DE24" s="677"/>
      <c r="DF24" s="677"/>
      <c r="DG24" s="677"/>
      <c r="DH24" s="677"/>
      <c r="DI24" s="677"/>
      <c r="DJ24" s="677"/>
      <c r="DK24" s="702"/>
      <c r="DL24" s="701">
        <v>10134680</v>
      </c>
      <c r="DM24" s="677"/>
      <c r="DN24" s="677"/>
      <c r="DO24" s="677"/>
      <c r="DP24" s="677"/>
      <c r="DQ24" s="677"/>
      <c r="DR24" s="677"/>
      <c r="DS24" s="677"/>
      <c r="DT24" s="677"/>
      <c r="DU24" s="677"/>
      <c r="DV24" s="702"/>
      <c r="DW24" s="703">
        <v>48.1</v>
      </c>
      <c r="DX24" s="685"/>
      <c r="DY24" s="685"/>
      <c r="DZ24" s="685"/>
      <c r="EA24" s="685"/>
      <c r="EB24" s="685"/>
      <c r="EC24" s="704"/>
    </row>
    <row r="25" spans="2:133" ht="11.25" customHeight="1">
      <c r="B25" s="618" t="s">
        <v>293</v>
      </c>
      <c r="C25" s="619"/>
      <c r="D25" s="619"/>
      <c r="E25" s="619"/>
      <c r="F25" s="619"/>
      <c r="G25" s="619"/>
      <c r="H25" s="619"/>
      <c r="I25" s="619"/>
      <c r="J25" s="619"/>
      <c r="K25" s="619"/>
      <c r="L25" s="619"/>
      <c r="M25" s="619"/>
      <c r="N25" s="619"/>
      <c r="O25" s="619"/>
      <c r="P25" s="619"/>
      <c r="Q25" s="620"/>
      <c r="R25" s="621">
        <v>22737442</v>
      </c>
      <c r="S25" s="622"/>
      <c r="T25" s="622"/>
      <c r="U25" s="622"/>
      <c r="V25" s="622"/>
      <c r="W25" s="622"/>
      <c r="X25" s="622"/>
      <c r="Y25" s="623"/>
      <c r="Z25" s="659">
        <v>50.8</v>
      </c>
      <c r="AA25" s="659"/>
      <c r="AB25" s="659"/>
      <c r="AC25" s="659"/>
      <c r="AD25" s="660">
        <v>20692961</v>
      </c>
      <c r="AE25" s="660"/>
      <c r="AF25" s="660"/>
      <c r="AG25" s="660"/>
      <c r="AH25" s="660"/>
      <c r="AI25" s="660"/>
      <c r="AJ25" s="660"/>
      <c r="AK25" s="660"/>
      <c r="AL25" s="624">
        <v>99.8</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140</v>
      </c>
      <c r="BP25" s="659"/>
      <c r="BQ25" s="659"/>
      <c r="BR25" s="659"/>
      <c r="BS25" s="660" t="s">
        <v>139</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5004277</v>
      </c>
      <c r="CS25" s="634"/>
      <c r="CT25" s="634"/>
      <c r="CU25" s="634"/>
      <c r="CV25" s="634"/>
      <c r="CW25" s="634"/>
      <c r="CX25" s="634"/>
      <c r="CY25" s="635"/>
      <c r="CZ25" s="624">
        <v>11.7</v>
      </c>
      <c r="DA25" s="636"/>
      <c r="DB25" s="636"/>
      <c r="DC25" s="637"/>
      <c r="DD25" s="627">
        <v>4649284</v>
      </c>
      <c r="DE25" s="634"/>
      <c r="DF25" s="634"/>
      <c r="DG25" s="634"/>
      <c r="DH25" s="634"/>
      <c r="DI25" s="634"/>
      <c r="DJ25" s="634"/>
      <c r="DK25" s="635"/>
      <c r="DL25" s="627">
        <v>4458754</v>
      </c>
      <c r="DM25" s="634"/>
      <c r="DN25" s="634"/>
      <c r="DO25" s="634"/>
      <c r="DP25" s="634"/>
      <c r="DQ25" s="634"/>
      <c r="DR25" s="634"/>
      <c r="DS25" s="634"/>
      <c r="DT25" s="634"/>
      <c r="DU25" s="634"/>
      <c r="DV25" s="635"/>
      <c r="DW25" s="624">
        <v>21.1</v>
      </c>
      <c r="DX25" s="636"/>
      <c r="DY25" s="636"/>
      <c r="DZ25" s="636"/>
      <c r="EA25" s="636"/>
      <c r="EB25" s="636"/>
      <c r="EC25" s="648"/>
    </row>
    <row r="26" spans="2:133" ht="11.25" customHeight="1">
      <c r="B26" s="618" t="s">
        <v>296</v>
      </c>
      <c r="C26" s="619"/>
      <c r="D26" s="619"/>
      <c r="E26" s="619"/>
      <c r="F26" s="619"/>
      <c r="G26" s="619"/>
      <c r="H26" s="619"/>
      <c r="I26" s="619"/>
      <c r="J26" s="619"/>
      <c r="K26" s="619"/>
      <c r="L26" s="619"/>
      <c r="M26" s="619"/>
      <c r="N26" s="619"/>
      <c r="O26" s="619"/>
      <c r="P26" s="619"/>
      <c r="Q26" s="620"/>
      <c r="R26" s="621">
        <v>11310</v>
      </c>
      <c r="S26" s="622"/>
      <c r="T26" s="622"/>
      <c r="U26" s="622"/>
      <c r="V26" s="622"/>
      <c r="W26" s="622"/>
      <c r="X26" s="622"/>
      <c r="Y26" s="623"/>
      <c r="Z26" s="659">
        <v>0</v>
      </c>
      <c r="AA26" s="659"/>
      <c r="AB26" s="659"/>
      <c r="AC26" s="659"/>
      <c r="AD26" s="660">
        <v>11310</v>
      </c>
      <c r="AE26" s="660"/>
      <c r="AF26" s="660"/>
      <c r="AG26" s="660"/>
      <c r="AH26" s="660"/>
      <c r="AI26" s="660"/>
      <c r="AJ26" s="660"/>
      <c r="AK26" s="660"/>
      <c r="AL26" s="624">
        <v>0.1</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139</v>
      </c>
      <c r="BH26" s="622"/>
      <c r="BI26" s="622"/>
      <c r="BJ26" s="622"/>
      <c r="BK26" s="622"/>
      <c r="BL26" s="622"/>
      <c r="BM26" s="622"/>
      <c r="BN26" s="623"/>
      <c r="BO26" s="659" t="s">
        <v>139</v>
      </c>
      <c r="BP26" s="659"/>
      <c r="BQ26" s="659"/>
      <c r="BR26" s="659"/>
      <c r="BS26" s="660" t="s">
        <v>139</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3013681</v>
      </c>
      <c r="CS26" s="622"/>
      <c r="CT26" s="622"/>
      <c r="CU26" s="622"/>
      <c r="CV26" s="622"/>
      <c r="CW26" s="622"/>
      <c r="CX26" s="622"/>
      <c r="CY26" s="623"/>
      <c r="CZ26" s="624">
        <v>7</v>
      </c>
      <c r="DA26" s="636"/>
      <c r="DB26" s="636"/>
      <c r="DC26" s="637"/>
      <c r="DD26" s="627">
        <v>2816129</v>
      </c>
      <c r="DE26" s="622"/>
      <c r="DF26" s="622"/>
      <c r="DG26" s="622"/>
      <c r="DH26" s="622"/>
      <c r="DI26" s="622"/>
      <c r="DJ26" s="622"/>
      <c r="DK26" s="623"/>
      <c r="DL26" s="627" t="s">
        <v>139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c r="B27" s="618" t="s">
        <v>299</v>
      </c>
      <c r="C27" s="619"/>
      <c r="D27" s="619"/>
      <c r="E27" s="619"/>
      <c r="F27" s="619"/>
      <c r="G27" s="619"/>
      <c r="H27" s="619"/>
      <c r="I27" s="619"/>
      <c r="J27" s="619"/>
      <c r="K27" s="619"/>
      <c r="L27" s="619"/>
      <c r="M27" s="619"/>
      <c r="N27" s="619"/>
      <c r="O27" s="619"/>
      <c r="P27" s="619"/>
      <c r="Q27" s="620"/>
      <c r="R27" s="621">
        <v>169604</v>
      </c>
      <c r="S27" s="622"/>
      <c r="T27" s="622"/>
      <c r="U27" s="622"/>
      <c r="V27" s="622"/>
      <c r="W27" s="622"/>
      <c r="X27" s="622"/>
      <c r="Y27" s="623"/>
      <c r="Z27" s="659">
        <v>0.4</v>
      </c>
      <c r="AA27" s="659"/>
      <c r="AB27" s="659"/>
      <c r="AC27" s="659"/>
      <c r="AD27" s="660" t="s">
        <v>139</v>
      </c>
      <c r="AE27" s="660"/>
      <c r="AF27" s="660"/>
      <c r="AG27" s="660"/>
      <c r="AH27" s="660"/>
      <c r="AI27" s="660"/>
      <c r="AJ27" s="660"/>
      <c r="AK27" s="660"/>
      <c r="AL27" s="624" t="s">
        <v>139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11008894</v>
      </c>
      <c r="BH27" s="622"/>
      <c r="BI27" s="622"/>
      <c r="BJ27" s="622"/>
      <c r="BK27" s="622"/>
      <c r="BL27" s="622"/>
      <c r="BM27" s="622"/>
      <c r="BN27" s="623"/>
      <c r="BO27" s="659">
        <v>100</v>
      </c>
      <c r="BP27" s="659"/>
      <c r="BQ27" s="659"/>
      <c r="BR27" s="659"/>
      <c r="BS27" s="660">
        <v>542703</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9228326</v>
      </c>
      <c r="CS27" s="634"/>
      <c r="CT27" s="634"/>
      <c r="CU27" s="634"/>
      <c r="CV27" s="634"/>
      <c r="CW27" s="634"/>
      <c r="CX27" s="634"/>
      <c r="CY27" s="635"/>
      <c r="CZ27" s="624">
        <v>21.5</v>
      </c>
      <c r="DA27" s="636"/>
      <c r="DB27" s="636"/>
      <c r="DC27" s="637"/>
      <c r="DD27" s="627">
        <v>2425683</v>
      </c>
      <c r="DE27" s="634"/>
      <c r="DF27" s="634"/>
      <c r="DG27" s="634"/>
      <c r="DH27" s="634"/>
      <c r="DI27" s="634"/>
      <c r="DJ27" s="634"/>
      <c r="DK27" s="635"/>
      <c r="DL27" s="627">
        <v>2310315</v>
      </c>
      <c r="DM27" s="634"/>
      <c r="DN27" s="634"/>
      <c r="DO27" s="634"/>
      <c r="DP27" s="634"/>
      <c r="DQ27" s="634"/>
      <c r="DR27" s="634"/>
      <c r="DS27" s="634"/>
      <c r="DT27" s="634"/>
      <c r="DU27" s="634"/>
      <c r="DV27" s="635"/>
      <c r="DW27" s="624">
        <v>11</v>
      </c>
      <c r="DX27" s="636"/>
      <c r="DY27" s="636"/>
      <c r="DZ27" s="636"/>
      <c r="EA27" s="636"/>
      <c r="EB27" s="636"/>
      <c r="EC27" s="648"/>
    </row>
    <row r="28" spans="2:133" ht="11.25" customHeight="1">
      <c r="B28" s="618" t="s">
        <v>302</v>
      </c>
      <c r="C28" s="619"/>
      <c r="D28" s="619"/>
      <c r="E28" s="619"/>
      <c r="F28" s="619"/>
      <c r="G28" s="619"/>
      <c r="H28" s="619"/>
      <c r="I28" s="619"/>
      <c r="J28" s="619"/>
      <c r="K28" s="619"/>
      <c r="L28" s="619"/>
      <c r="M28" s="619"/>
      <c r="N28" s="619"/>
      <c r="O28" s="619"/>
      <c r="P28" s="619"/>
      <c r="Q28" s="620"/>
      <c r="R28" s="621">
        <v>254173</v>
      </c>
      <c r="S28" s="622"/>
      <c r="T28" s="622"/>
      <c r="U28" s="622"/>
      <c r="V28" s="622"/>
      <c r="W28" s="622"/>
      <c r="X28" s="622"/>
      <c r="Y28" s="623"/>
      <c r="Z28" s="659">
        <v>0.6</v>
      </c>
      <c r="AA28" s="659"/>
      <c r="AB28" s="659"/>
      <c r="AC28" s="659"/>
      <c r="AD28" s="660">
        <v>19779</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3545315</v>
      </c>
      <c r="CS28" s="622"/>
      <c r="CT28" s="622"/>
      <c r="CU28" s="622"/>
      <c r="CV28" s="622"/>
      <c r="CW28" s="622"/>
      <c r="CX28" s="622"/>
      <c r="CY28" s="623"/>
      <c r="CZ28" s="624">
        <v>8.3000000000000007</v>
      </c>
      <c r="DA28" s="636"/>
      <c r="DB28" s="636"/>
      <c r="DC28" s="637"/>
      <c r="DD28" s="627">
        <v>3367711</v>
      </c>
      <c r="DE28" s="622"/>
      <c r="DF28" s="622"/>
      <c r="DG28" s="622"/>
      <c r="DH28" s="622"/>
      <c r="DI28" s="622"/>
      <c r="DJ28" s="622"/>
      <c r="DK28" s="623"/>
      <c r="DL28" s="627">
        <v>3365611</v>
      </c>
      <c r="DM28" s="622"/>
      <c r="DN28" s="622"/>
      <c r="DO28" s="622"/>
      <c r="DP28" s="622"/>
      <c r="DQ28" s="622"/>
      <c r="DR28" s="622"/>
      <c r="DS28" s="622"/>
      <c r="DT28" s="622"/>
      <c r="DU28" s="622"/>
      <c r="DV28" s="623"/>
      <c r="DW28" s="624">
        <v>16</v>
      </c>
      <c r="DX28" s="636"/>
      <c r="DY28" s="636"/>
      <c r="DZ28" s="636"/>
      <c r="EA28" s="636"/>
      <c r="EB28" s="636"/>
      <c r="EC28" s="648"/>
    </row>
    <row r="29" spans="2:133" ht="11.25" customHeight="1">
      <c r="B29" s="618" t="s">
        <v>304</v>
      </c>
      <c r="C29" s="619"/>
      <c r="D29" s="619"/>
      <c r="E29" s="619"/>
      <c r="F29" s="619"/>
      <c r="G29" s="619"/>
      <c r="H29" s="619"/>
      <c r="I29" s="619"/>
      <c r="J29" s="619"/>
      <c r="K29" s="619"/>
      <c r="L29" s="619"/>
      <c r="M29" s="619"/>
      <c r="N29" s="619"/>
      <c r="O29" s="619"/>
      <c r="P29" s="619"/>
      <c r="Q29" s="620"/>
      <c r="R29" s="621">
        <v>49442</v>
      </c>
      <c r="S29" s="622"/>
      <c r="T29" s="622"/>
      <c r="U29" s="622"/>
      <c r="V29" s="622"/>
      <c r="W29" s="622"/>
      <c r="X29" s="622"/>
      <c r="Y29" s="623"/>
      <c r="Z29" s="659">
        <v>0.1</v>
      </c>
      <c r="AA29" s="659"/>
      <c r="AB29" s="659"/>
      <c r="AC29" s="659"/>
      <c r="AD29" s="660">
        <v>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71</v>
      </c>
      <c r="CG29" s="619"/>
      <c r="CH29" s="619"/>
      <c r="CI29" s="619"/>
      <c r="CJ29" s="619"/>
      <c r="CK29" s="619"/>
      <c r="CL29" s="619"/>
      <c r="CM29" s="619"/>
      <c r="CN29" s="619"/>
      <c r="CO29" s="619"/>
      <c r="CP29" s="619"/>
      <c r="CQ29" s="620"/>
      <c r="CR29" s="621">
        <v>3544401</v>
      </c>
      <c r="CS29" s="634"/>
      <c r="CT29" s="634"/>
      <c r="CU29" s="634"/>
      <c r="CV29" s="634"/>
      <c r="CW29" s="634"/>
      <c r="CX29" s="634"/>
      <c r="CY29" s="635"/>
      <c r="CZ29" s="624">
        <v>8.3000000000000007</v>
      </c>
      <c r="DA29" s="636"/>
      <c r="DB29" s="636"/>
      <c r="DC29" s="637"/>
      <c r="DD29" s="627">
        <v>3366797</v>
      </c>
      <c r="DE29" s="634"/>
      <c r="DF29" s="634"/>
      <c r="DG29" s="634"/>
      <c r="DH29" s="634"/>
      <c r="DI29" s="634"/>
      <c r="DJ29" s="634"/>
      <c r="DK29" s="635"/>
      <c r="DL29" s="627">
        <v>3364697</v>
      </c>
      <c r="DM29" s="634"/>
      <c r="DN29" s="634"/>
      <c r="DO29" s="634"/>
      <c r="DP29" s="634"/>
      <c r="DQ29" s="634"/>
      <c r="DR29" s="634"/>
      <c r="DS29" s="634"/>
      <c r="DT29" s="634"/>
      <c r="DU29" s="634"/>
      <c r="DV29" s="635"/>
      <c r="DW29" s="624">
        <v>16</v>
      </c>
      <c r="DX29" s="636"/>
      <c r="DY29" s="636"/>
      <c r="DZ29" s="636"/>
      <c r="EA29" s="636"/>
      <c r="EB29" s="636"/>
      <c r="EC29" s="648"/>
    </row>
    <row r="30" spans="2:133" ht="11.25" customHeight="1">
      <c r="B30" s="618" t="s">
        <v>306</v>
      </c>
      <c r="C30" s="619"/>
      <c r="D30" s="619"/>
      <c r="E30" s="619"/>
      <c r="F30" s="619"/>
      <c r="G30" s="619"/>
      <c r="H30" s="619"/>
      <c r="I30" s="619"/>
      <c r="J30" s="619"/>
      <c r="K30" s="619"/>
      <c r="L30" s="619"/>
      <c r="M30" s="619"/>
      <c r="N30" s="619"/>
      <c r="O30" s="619"/>
      <c r="P30" s="619"/>
      <c r="Q30" s="620"/>
      <c r="R30" s="621">
        <v>8267495</v>
      </c>
      <c r="S30" s="622"/>
      <c r="T30" s="622"/>
      <c r="U30" s="622"/>
      <c r="V30" s="622"/>
      <c r="W30" s="622"/>
      <c r="X30" s="622"/>
      <c r="Y30" s="623"/>
      <c r="Z30" s="659">
        <v>18.5</v>
      </c>
      <c r="AA30" s="659"/>
      <c r="AB30" s="659"/>
      <c r="AC30" s="659"/>
      <c r="AD30" s="660" t="s">
        <v>139</v>
      </c>
      <c r="AE30" s="660"/>
      <c r="AF30" s="660"/>
      <c r="AG30" s="660"/>
      <c r="AH30" s="660"/>
      <c r="AI30" s="660"/>
      <c r="AJ30" s="660"/>
      <c r="AK30" s="660"/>
      <c r="AL30" s="624" t="s">
        <v>139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3352329</v>
      </c>
      <c r="CS30" s="622"/>
      <c r="CT30" s="622"/>
      <c r="CU30" s="622"/>
      <c r="CV30" s="622"/>
      <c r="CW30" s="622"/>
      <c r="CX30" s="622"/>
      <c r="CY30" s="623"/>
      <c r="CZ30" s="624">
        <v>7.8</v>
      </c>
      <c r="DA30" s="636"/>
      <c r="DB30" s="636"/>
      <c r="DC30" s="637"/>
      <c r="DD30" s="627">
        <v>3174725</v>
      </c>
      <c r="DE30" s="622"/>
      <c r="DF30" s="622"/>
      <c r="DG30" s="622"/>
      <c r="DH30" s="622"/>
      <c r="DI30" s="622"/>
      <c r="DJ30" s="622"/>
      <c r="DK30" s="623"/>
      <c r="DL30" s="627">
        <v>3172625</v>
      </c>
      <c r="DM30" s="622"/>
      <c r="DN30" s="622"/>
      <c r="DO30" s="622"/>
      <c r="DP30" s="622"/>
      <c r="DQ30" s="622"/>
      <c r="DR30" s="622"/>
      <c r="DS30" s="622"/>
      <c r="DT30" s="622"/>
      <c r="DU30" s="622"/>
      <c r="DV30" s="623"/>
      <c r="DW30" s="624">
        <v>15</v>
      </c>
      <c r="DX30" s="636"/>
      <c r="DY30" s="636"/>
      <c r="DZ30" s="636"/>
      <c r="EA30" s="636"/>
      <c r="EB30" s="636"/>
      <c r="EC30" s="648"/>
    </row>
    <row r="31" spans="2:133" ht="11.25" customHeight="1">
      <c r="B31" s="688" t="s">
        <v>310</v>
      </c>
      <c r="C31" s="689"/>
      <c r="D31" s="689"/>
      <c r="E31" s="689"/>
      <c r="F31" s="689"/>
      <c r="G31" s="689"/>
      <c r="H31" s="689"/>
      <c r="I31" s="689"/>
      <c r="J31" s="689"/>
      <c r="K31" s="689"/>
      <c r="L31" s="689"/>
      <c r="M31" s="689"/>
      <c r="N31" s="689"/>
      <c r="O31" s="689"/>
      <c r="P31" s="689"/>
      <c r="Q31" s="690"/>
      <c r="R31" s="621" t="s">
        <v>139</v>
      </c>
      <c r="S31" s="622"/>
      <c r="T31" s="622"/>
      <c r="U31" s="622"/>
      <c r="V31" s="622"/>
      <c r="W31" s="622"/>
      <c r="X31" s="622"/>
      <c r="Y31" s="623"/>
      <c r="Z31" s="659" t="s">
        <v>139</v>
      </c>
      <c r="AA31" s="659"/>
      <c r="AB31" s="659"/>
      <c r="AC31" s="659"/>
      <c r="AD31" s="660" t="s">
        <v>139</v>
      </c>
      <c r="AE31" s="660"/>
      <c r="AF31" s="660"/>
      <c r="AG31" s="660"/>
      <c r="AH31" s="660"/>
      <c r="AI31" s="660"/>
      <c r="AJ31" s="660"/>
      <c r="AK31" s="660"/>
      <c r="AL31" s="624" t="s">
        <v>140</v>
      </c>
      <c r="AM31" s="625"/>
      <c r="AN31" s="625"/>
      <c r="AO31" s="661"/>
      <c r="AP31" s="691" t="s">
        <v>311</v>
      </c>
      <c r="AQ31" s="692"/>
      <c r="AR31" s="692"/>
      <c r="AS31" s="692"/>
      <c r="AT31" s="693" t="s">
        <v>312</v>
      </c>
      <c r="AU31" s="218"/>
      <c r="AV31" s="218"/>
      <c r="AW31" s="218"/>
      <c r="AX31" s="679" t="s">
        <v>189</v>
      </c>
      <c r="AY31" s="680"/>
      <c r="AZ31" s="680"/>
      <c r="BA31" s="680"/>
      <c r="BB31" s="680"/>
      <c r="BC31" s="680"/>
      <c r="BD31" s="680"/>
      <c r="BE31" s="680"/>
      <c r="BF31" s="681"/>
      <c r="BG31" s="683">
        <v>99.2</v>
      </c>
      <c r="BH31" s="684"/>
      <c r="BI31" s="684"/>
      <c r="BJ31" s="684"/>
      <c r="BK31" s="684"/>
      <c r="BL31" s="684"/>
      <c r="BM31" s="685">
        <v>97.3</v>
      </c>
      <c r="BN31" s="684"/>
      <c r="BO31" s="684"/>
      <c r="BP31" s="684"/>
      <c r="BQ31" s="686"/>
      <c r="BR31" s="683">
        <v>99.3</v>
      </c>
      <c r="BS31" s="684"/>
      <c r="BT31" s="684"/>
      <c r="BU31" s="684"/>
      <c r="BV31" s="684"/>
      <c r="BW31" s="684"/>
      <c r="BX31" s="685">
        <v>97.2</v>
      </c>
      <c r="BY31" s="684"/>
      <c r="BZ31" s="684"/>
      <c r="CA31" s="684"/>
      <c r="CB31" s="686"/>
      <c r="CD31" s="642"/>
      <c r="CE31" s="643"/>
      <c r="CF31" s="618" t="s">
        <v>313</v>
      </c>
      <c r="CG31" s="619"/>
      <c r="CH31" s="619"/>
      <c r="CI31" s="619"/>
      <c r="CJ31" s="619"/>
      <c r="CK31" s="619"/>
      <c r="CL31" s="619"/>
      <c r="CM31" s="619"/>
      <c r="CN31" s="619"/>
      <c r="CO31" s="619"/>
      <c r="CP31" s="619"/>
      <c r="CQ31" s="620"/>
      <c r="CR31" s="621">
        <v>192072</v>
      </c>
      <c r="CS31" s="634"/>
      <c r="CT31" s="634"/>
      <c r="CU31" s="634"/>
      <c r="CV31" s="634"/>
      <c r="CW31" s="634"/>
      <c r="CX31" s="634"/>
      <c r="CY31" s="635"/>
      <c r="CZ31" s="624">
        <v>0.4</v>
      </c>
      <c r="DA31" s="636"/>
      <c r="DB31" s="636"/>
      <c r="DC31" s="637"/>
      <c r="DD31" s="627">
        <v>192072</v>
      </c>
      <c r="DE31" s="634"/>
      <c r="DF31" s="634"/>
      <c r="DG31" s="634"/>
      <c r="DH31" s="634"/>
      <c r="DI31" s="634"/>
      <c r="DJ31" s="634"/>
      <c r="DK31" s="635"/>
      <c r="DL31" s="627">
        <v>192072</v>
      </c>
      <c r="DM31" s="634"/>
      <c r="DN31" s="634"/>
      <c r="DO31" s="634"/>
      <c r="DP31" s="634"/>
      <c r="DQ31" s="634"/>
      <c r="DR31" s="634"/>
      <c r="DS31" s="634"/>
      <c r="DT31" s="634"/>
      <c r="DU31" s="634"/>
      <c r="DV31" s="635"/>
      <c r="DW31" s="624">
        <v>0.9</v>
      </c>
      <c r="DX31" s="636"/>
      <c r="DY31" s="636"/>
      <c r="DZ31" s="636"/>
      <c r="EA31" s="636"/>
      <c r="EB31" s="636"/>
      <c r="EC31" s="648"/>
    </row>
    <row r="32" spans="2:133" ht="11.25" customHeight="1">
      <c r="B32" s="618" t="s">
        <v>314</v>
      </c>
      <c r="C32" s="619"/>
      <c r="D32" s="619"/>
      <c r="E32" s="619"/>
      <c r="F32" s="619"/>
      <c r="G32" s="619"/>
      <c r="H32" s="619"/>
      <c r="I32" s="619"/>
      <c r="J32" s="619"/>
      <c r="K32" s="619"/>
      <c r="L32" s="619"/>
      <c r="M32" s="619"/>
      <c r="N32" s="619"/>
      <c r="O32" s="619"/>
      <c r="P32" s="619"/>
      <c r="Q32" s="620"/>
      <c r="R32" s="621">
        <v>3292460</v>
      </c>
      <c r="S32" s="622"/>
      <c r="T32" s="622"/>
      <c r="U32" s="622"/>
      <c r="V32" s="622"/>
      <c r="W32" s="622"/>
      <c r="X32" s="622"/>
      <c r="Y32" s="623"/>
      <c r="Z32" s="659">
        <v>7.4</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4"/>
      <c r="AU32" s="214" t="s">
        <v>315</v>
      </c>
      <c r="AX32" s="618" t="s">
        <v>316</v>
      </c>
      <c r="AY32" s="619"/>
      <c r="AZ32" s="619"/>
      <c r="BA32" s="619"/>
      <c r="BB32" s="619"/>
      <c r="BC32" s="619"/>
      <c r="BD32" s="619"/>
      <c r="BE32" s="619"/>
      <c r="BF32" s="620"/>
      <c r="BG32" s="687">
        <v>99.3</v>
      </c>
      <c r="BH32" s="634"/>
      <c r="BI32" s="634"/>
      <c r="BJ32" s="634"/>
      <c r="BK32" s="634"/>
      <c r="BL32" s="634"/>
      <c r="BM32" s="625">
        <v>97.8</v>
      </c>
      <c r="BN32" s="634"/>
      <c r="BO32" s="634"/>
      <c r="BP32" s="634"/>
      <c r="BQ32" s="657"/>
      <c r="BR32" s="687">
        <v>99.4</v>
      </c>
      <c r="BS32" s="634"/>
      <c r="BT32" s="634"/>
      <c r="BU32" s="634"/>
      <c r="BV32" s="634"/>
      <c r="BW32" s="634"/>
      <c r="BX32" s="625">
        <v>97.8</v>
      </c>
      <c r="BY32" s="634"/>
      <c r="BZ32" s="634"/>
      <c r="CA32" s="634"/>
      <c r="CB32" s="657"/>
      <c r="CD32" s="644"/>
      <c r="CE32" s="645"/>
      <c r="CF32" s="618" t="s">
        <v>317</v>
      </c>
      <c r="CG32" s="619"/>
      <c r="CH32" s="619"/>
      <c r="CI32" s="619"/>
      <c r="CJ32" s="619"/>
      <c r="CK32" s="619"/>
      <c r="CL32" s="619"/>
      <c r="CM32" s="619"/>
      <c r="CN32" s="619"/>
      <c r="CO32" s="619"/>
      <c r="CP32" s="619"/>
      <c r="CQ32" s="620"/>
      <c r="CR32" s="621">
        <v>914</v>
      </c>
      <c r="CS32" s="622"/>
      <c r="CT32" s="622"/>
      <c r="CU32" s="622"/>
      <c r="CV32" s="622"/>
      <c r="CW32" s="622"/>
      <c r="CX32" s="622"/>
      <c r="CY32" s="623"/>
      <c r="CZ32" s="624">
        <v>0</v>
      </c>
      <c r="DA32" s="636"/>
      <c r="DB32" s="636"/>
      <c r="DC32" s="637"/>
      <c r="DD32" s="627">
        <v>914</v>
      </c>
      <c r="DE32" s="622"/>
      <c r="DF32" s="622"/>
      <c r="DG32" s="622"/>
      <c r="DH32" s="622"/>
      <c r="DI32" s="622"/>
      <c r="DJ32" s="622"/>
      <c r="DK32" s="623"/>
      <c r="DL32" s="627">
        <v>914</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318</v>
      </c>
      <c r="C33" s="619"/>
      <c r="D33" s="619"/>
      <c r="E33" s="619"/>
      <c r="F33" s="619"/>
      <c r="G33" s="619"/>
      <c r="H33" s="619"/>
      <c r="I33" s="619"/>
      <c r="J33" s="619"/>
      <c r="K33" s="619"/>
      <c r="L33" s="619"/>
      <c r="M33" s="619"/>
      <c r="N33" s="619"/>
      <c r="O33" s="619"/>
      <c r="P33" s="619"/>
      <c r="Q33" s="620"/>
      <c r="R33" s="621">
        <v>89338</v>
      </c>
      <c r="S33" s="622"/>
      <c r="T33" s="622"/>
      <c r="U33" s="622"/>
      <c r="V33" s="622"/>
      <c r="W33" s="622"/>
      <c r="X33" s="622"/>
      <c r="Y33" s="623"/>
      <c r="Z33" s="659">
        <v>0.2</v>
      </c>
      <c r="AA33" s="659"/>
      <c r="AB33" s="659"/>
      <c r="AC33" s="659"/>
      <c r="AD33" s="660" t="s">
        <v>139</v>
      </c>
      <c r="AE33" s="660"/>
      <c r="AF33" s="660"/>
      <c r="AG33" s="660"/>
      <c r="AH33" s="660"/>
      <c r="AI33" s="660"/>
      <c r="AJ33" s="660"/>
      <c r="AK33" s="660"/>
      <c r="AL33" s="624" t="s">
        <v>139</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v>
      </c>
      <c r="BH33" s="606"/>
      <c r="BI33" s="606"/>
      <c r="BJ33" s="606"/>
      <c r="BK33" s="606"/>
      <c r="BL33" s="606"/>
      <c r="BM33" s="652">
        <v>96.5</v>
      </c>
      <c r="BN33" s="606"/>
      <c r="BO33" s="606"/>
      <c r="BP33" s="606"/>
      <c r="BQ33" s="669"/>
      <c r="BR33" s="682">
        <v>99</v>
      </c>
      <c r="BS33" s="606"/>
      <c r="BT33" s="606"/>
      <c r="BU33" s="606"/>
      <c r="BV33" s="606"/>
      <c r="BW33" s="606"/>
      <c r="BX33" s="652">
        <v>96.3</v>
      </c>
      <c r="BY33" s="606"/>
      <c r="BZ33" s="606"/>
      <c r="CA33" s="606"/>
      <c r="CB33" s="669"/>
      <c r="CD33" s="618" t="s">
        <v>320</v>
      </c>
      <c r="CE33" s="619"/>
      <c r="CF33" s="619"/>
      <c r="CG33" s="619"/>
      <c r="CH33" s="619"/>
      <c r="CI33" s="619"/>
      <c r="CJ33" s="619"/>
      <c r="CK33" s="619"/>
      <c r="CL33" s="619"/>
      <c r="CM33" s="619"/>
      <c r="CN33" s="619"/>
      <c r="CO33" s="619"/>
      <c r="CP33" s="619"/>
      <c r="CQ33" s="620"/>
      <c r="CR33" s="621">
        <v>22350125</v>
      </c>
      <c r="CS33" s="634"/>
      <c r="CT33" s="634"/>
      <c r="CU33" s="634"/>
      <c r="CV33" s="634"/>
      <c r="CW33" s="634"/>
      <c r="CX33" s="634"/>
      <c r="CY33" s="635"/>
      <c r="CZ33" s="624">
        <v>52</v>
      </c>
      <c r="DA33" s="636"/>
      <c r="DB33" s="636"/>
      <c r="DC33" s="637"/>
      <c r="DD33" s="627">
        <v>13699706</v>
      </c>
      <c r="DE33" s="634"/>
      <c r="DF33" s="634"/>
      <c r="DG33" s="634"/>
      <c r="DH33" s="634"/>
      <c r="DI33" s="634"/>
      <c r="DJ33" s="634"/>
      <c r="DK33" s="635"/>
      <c r="DL33" s="627">
        <v>9690575</v>
      </c>
      <c r="DM33" s="634"/>
      <c r="DN33" s="634"/>
      <c r="DO33" s="634"/>
      <c r="DP33" s="634"/>
      <c r="DQ33" s="634"/>
      <c r="DR33" s="634"/>
      <c r="DS33" s="634"/>
      <c r="DT33" s="634"/>
      <c r="DU33" s="634"/>
      <c r="DV33" s="635"/>
      <c r="DW33" s="624">
        <v>45.9</v>
      </c>
      <c r="DX33" s="636"/>
      <c r="DY33" s="636"/>
      <c r="DZ33" s="636"/>
      <c r="EA33" s="636"/>
      <c r="EB33" s="636"/>
      <c r="EC33" s="648"/>
    </row>
    <row r="34" spans="2:133" ht="11.25" customHeight="1">
      <c r="B34" s="618" t="s">
        <v>321</v>
      </c>
      <c r="C34" s="619"/>
      <c r="D34" s="619"/>
      <c r="E34" s="619"/>
      <c r="F34" s="619"/>
      <c r="G34" s="619"/>
      <c r="H34" s="619"/>
      <c r="I34" s="619"/>
      <c r="J34" s="619"/>
      <c r="K34" s="619"/>
      <c r="L34" s="619"/>
      <c r="M34" s="619"/>
      <c r="N34" s="619"/>
      <c r="O34" s="619"/>
      <c r="P34" s="619"/>
      <c r="Q34" s="620"/>
      <c r="R34" s="621">
        <v>1704449</v>
      </c>
      <c r="S34" s="622"/>
      <c r="T34" s="622"/>
      <c r="U34" s="622"/>
      <c r="V34" s="622"/>
      <c r="W34" s="622"/>
      <c r="X34" s="622"/>
      <c r="Y34" s="623"/>
      <c r="Z34" s="659">
        <v>3.8</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5699556</v>
      </c>
      <c r="CS34" s="622"/>
      <c r="CT34" s="622"/>
      <c r="CU34" s="622"/>
      <c r="CV34" s="622"/>
      <c r="CW34" s="622"/>
      <c r="CX34" s="622"/>
      <c r="CY34" s="623"/>
      <c r="CZ34" s="624">
        <v>13.3</v>
      </c>
      <c r="DA34" s="636"/>
      <c r="DB34" s="636"/>
      <c r="DC34" s="637"/>
      <c r="DD34" s="627">
        <v>3551188</v>
      </c>
      <c r="DE34" s="622"/>
      <c r="DF34" s="622"/>
      <c r="DG34" s="622"/>
      <c r="DH34" s="622"/>
      <c r="DI34" s="622"/>
      <c r="DJ34" s="622"/>
      <c r="DK34" s="623"/>
      <c r="DL34" s="627">
        <v>2862961</v>
      </c>
      <c r="DM34" s="622"/>
      <c r="DN34" s="622"/>
      <c r="DO34" s="622"/>
      <c r="DP34" s="622"/>
      <c r="DQ34" s="622"/>
      <c r="DR34" s="622"/>
      <c r="DS34" s="622"/>
      <c r="DT34" s="622"/>
      <c r="DU34" s="622"/>
      <c r="DV34" s="623"/>
      <c r="DW34" s="624">
        <v>13.6</v>
      </c>
      <c r="DX34" s="636"/>
      <c r="DY34" s="636"/>
      <c r="DZ34" s="636"/>
      <c r="EA34" s="636"/>
      <c r="EB34" s="636"/>
      <c r="EC34" s="648"/>
    </row>
    <row r="35" spans="2:133" ht="11.25" customHeight="1">
      <c r="B35" s="618" t="s">
        <v>323</v>
      </c>
      <c r="C35" s="619"/>
      <c r="D35" s="619"/>
      <c r="E35" s="619"/>
      <c r="F35" s="619"/>
      <c r="G35" s="619"/>
      <c r="H35" s="619"/>
      <c r="I35" s="619"/>
      <c r="J35" s="619"/>
      <c r="K35" s="619"/>
      <c r="L35" s="619"/>
      <c r="M35" s="619"/>
      <c r="N35" s="619"/>
      <c r="O35" s="619"/>
      <c r="P35" s="619"/>
      <c r="Q35" s="620"/>
      <c r="R35" s="621">
        <v>2323537</v>
      </c>
      <c r="S35" s="622"/>
      <c r="T35" s="622"/>
      <c r="U35" s="622"/>
      <c r="V35" s="622"/>
      <c r="W35" s="622"/>
      <c r="X35" s="622"/>
      <c r="Y35" s="623"/>
      <c r="Z35" s="659">
        <v>5.2</v>
      </c>
      <c r="AA35" s="659"/>
      <c r="AB35" s="659"/>
      <c r="AC35" s="659"/>
      <c r="AD35" s="660" t="s">
        <v>139</v>
      </c>
      <c r="AE35" s="660"/>
      <c r="AF35" s="660"/>
      <c r="AG35" s="660"/>
      <c r="AH35" s="660"/>
      <c r="AI35" s="660"/>
      <c r="AJ35" s="660"/>
      <c r="AK35" s="660"/>
      <c r="AL35" s="624" t="s">
        <v>139</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1529719</v>
      </c>
      <c r="CS35" s="634"/>
      <c r="CT35" s="634"/>
      <c r="CU35" s="634"/>
      <c r="CV35" s="634"/>
      <c r="CW35" s="634"/>
      <c r="CX35" s="634"/>
      <c r="CY35" s="635"/>
      <c r="CZ35" s="624">
        <v>3.6</v>
      </c>
      <c r="DA35" s="636"/>
      <c r="DB35" s="636"/>
      <c r="DC35" s="637"/>
      <c r="DD35" s="627">
        <v>1321408</v>
      </c>
      <c r="DE35" s="634"/>
      <c r="DF35" s="634"/>
      <c r="DG35" s="634"/>
      <c r="DH35" s="634"/>
      <c r="DI35" s="634"/>
      <c r="DJ35" s="634"/>
      <c r="DK35" s="635"/>
      <c r="DL35" s="627">
        <v>738997</v>
      </c>
      <c r="DM35" s="634"/>
      <c r="DN35" s="634"/>
      <c r="DO35" s="634"/>
      <c r="DP35" s="634"/>
      <c r="DQ35" s="634"/>
      <c r="DR35" s="634"/>
      <c r="DS35" s="634"/>
      <c r="DT35" s="634"/>
      <c r="DU35" s="634"/>
      <c r="DV35" s="635"/>
      <c r="DW35" s="624">
        <v>3.5</v>
      </c>
      <c r="DX35" s="636"/>
      <c r="DY35" s="636"/>
      <c r="DZ35" s="636"/>
      <c r="EA35" s="636"/>
      <c r="EB35" s="636"/>
      <c r="EC35" s="648"/>
    </row>
    <row r="36" spans="2:133" ht="11.25" customHeight="1">
      <c r="B36" s="618" t="s">
        <v>327</v>
      </c>
      <c r="C36" s="619"/>
      <c r="D36" s="619"/>
      <c r="E36" s="619"/>
      <c r="F36" s="619"/>
      <c r="G36" s="619"/>
      <c r="H36" s="619"/>
      <c r="I36" s="619"/>
      <c r="J36" s="619"/>
      <c r="K36" s="619"/>
      <c r="L36" s="619"/>
      <c r="M36" s="619"/>
      <c r="N36" s="619"/>
      <c r="O36" s="619"/>
      <c r="P36" s="619"/>
      <c r="Q36" s="620"/>
      <c r="R36" s="621">
        <v>1453489</v>
      </c>
      <c r="S36" s="622"/>
      <c r="T36" s="622"/>
      <c r="U36" s="622"/>
      <c r="V36" s="622"/>
      <c r="W36" s="622"/>
      <c r="X36" s="622"/>
      <c r="Y36" s="623"/>
      <c r="Z36" s="659">
        <v>3.2</v>
      </c>
      <c r="AA36" s="659"/>
      <c r="AB36" s="659"/>
      <c r="AC36" s="659"/>
      <c r="AD36" s="660" t="s">
        <v>139</v>
      </c>
      <c r="AE36" s="660"/>
      <c r="AF36" s="660"/>
      <c r="AG36" s="660"/>
      <c r="AH36" s="660"/>
      <c r="AI36" s="660"/>
      <c r="AJ36" s="660"/>
      <c r="AK36" s="660"/>
      <c r="AL36" s="624" t="s">
        <v>139</v>
      </c>
      <c r="AM36" s="625"/>
      <c r="AN36" s="625"/>
      <c r="AO36" s="661"/>
      <c r="AP36" s="222"/>
      <c r="AQ36" s="670" t="s">
        <v>328</v>
      </c>
      <c r="AR36" s="671"/>
      <c r="AS36" s="671"/>
      <c r="AT36" s="671"/>
      <c r="AU36" s="671"/>
      <c r="AV36" s="671"/>
      <c r="AW36" s="671"/>
      <c r="AX36" s="671"/>
      <c r="AY36" s="672"/>
      <c r="AZ36" s="676">
        <v>5082962</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152508</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7375555</v>
      </c>
      <c r="CS36" s="622"/>
      <c r="CT36" s="622"/>
      <c r="CU36" s="622"/>
      <c r="CV36" s="622"/>
      <c r="CW36" s="622"/>
      <c r="CX36" s="622"/>
      <c r="CY36" s="623"/>
      <c r="CZ36" s="624">
        <v>17.2</v>
      </c>
      <c r="DA36" s="636"/>
      <c r="DB36" s="636"/>
      <c r="DC36" s="637"/>
      <c r="DD36" s="627">
        <v>4984153</v>
      </c>
      <c r="DE36" s="622"/>
      <c r="DF36" s="622"/>
      <c r="DG36" s="622"/>
      <c r="DH36" s="622"/>
      <c r="DI36" s="622"/>
      <c r="DJ36" s="622"/>
      <c r="DK36" s="623"/>
      <c r="DL36" s="627">
        <v>3473943</v>
      </c>
      <c r="DM36" s="622"/>
      <c r="DN36" s="622"/>
      <c r="DO36" s="622"/>
      <c r="DP36" s="622"/>
      <c r="DQ36" s="622"/>
      <c r="DR36" s="622"/>
      <c r="DS36" s="622"/>
      <c r="DT36" s="622"/>
      <c r="DU36" s="622"/>
      <c r="DV36" s="623"/>
      <c r="DW36" s="624">
        <v>16.5</v>
      </c>
      <c r="DX36" s="636"/>
      <c r="DY36" s="636"/>
      <c r="DZ36" s="636"/>
      <c r="EA36" s="636"/>
      <c r="EB36" s="636"/>
      <c r="EC36" s="648"/>
    </row>
    <row r="37" spans="2:133" ht="11.25" customHeight="1">
      <c r="B37" s="618" t="s">
        <v>331</v>
      </c>
      <c r="C37" s="619"/>
      <c r="D37" s="619"/>
      <c r="E37" s="619"/>
      <c r="F37" s="619"/>
      <c r="G37" s="619"/>
      <c r="H37" s="619"/>
      <c r="I37" s="619"/>
      <c r="J37" s="619"/>
      <c r="K37" s="619"/>
      <c r="L37" s="619"/>
      <c r="M37" s="619"/>
      <c r="N37" s="619"/>
      <c r="O37" s="619"/>
      <c r="P37" s="619"/>
      <c r="Q37" s="620"/>
      <c r="R37" s="621">
        <v>2694024</v>
      </c>
      <c r="S37" s="622"/>
      <c r="T37" s="622"/>
      <c r="U37" s="622"/>
      <c r="V37" s="622"/>
      <c r="W37" s="622"/>
      <c r="X37" s="622"/>
      <c r="Y37" s="623"/>
      <c r="Z37" s="659">
        <v>6</v>
      </c>
      <c r="AA37" s="659"/>
      <c r="AB37" s="659"/>
      <c r="AC37" s="659"/>
      <c r="AD37" s="660">
        <v>12172</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924630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19011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2119562</v>
      </c>
      <c r="CS37" s="634"/>
      <c r="CT37" s="634"/>
      <c r="CU37" s="634"/>
      <c r="CV37" s="634"/>
      <c r="CW37" s="634"/>
      <c r="CX37" s="634"/>
      <c r="CY37" s="635"/>
      <c r="CZ37" s="624">
        <v>4.9000000000000004</v>
      </c>
      <c r="DA37" s="636"/>
      <c r="DB37" s="636"/>
      <c r="DC37" s="637"/>
      <c r="DD37" s="627">
        <v>2084688</v>
      </c>
      <c r="DE37" s="634"/>
      <c r="DF37" s="634"/>
      <c r="DG37" s="634"/>
      <c r="DH37" s="634"/>
      <c r="DI37" s="634"/>
      <c r="DJ37" s="634"/>
      <c r="DK37" s="635"/>
      <c r="DL37" s="627">
        <v>1999390</v>
      </c>
      <c r="DM37" s="634"/>
      <c r="DN37" s="634"/>
      <c r="DO37" s="634"/>
      <c r="DP37" s="634"/>
      <c r="DQ37" s="634"/>
      <c r="DR37" s="634"/>
      <c r="DS37" s="634"/>
      <c r="DT37" s="634"/>
      <c r="DU37" s="634"/>
      <c r="DV37" s="635"/>
      <c r="DW37" s="624">
        <v>9.5</v>
      </c>
      <c r="DX37" s="636"/>
      <c r="DY37" s="636"/>
      <c r="DZ37" s="636"/>
      <c r="EA37" s="636"/>
      <c r="EB37" s="636"/>
      <c r="EC37" s="648"/>
    </row>
    <row r="38" spans="2:133" ht="11.25" customHeight="1">
      <c r="B38" s="618" t="s">
        <v>335</v>
      </c>
      <c r="C38" s="619"/>
      <c r="D38" s="619"/>
      <c r="E38" s="619"/>
      <c r="F38" s="619"/>
      <c r="G38" s="619"/>
      <c r="H38" s="619"/>
      <c r="I38" s="619"/>
      <c r="J38" s="619"/>
      <c r="K38" s="619"/>
      <c r="L38" s="619"/>
      <c r="M38" s="619"/>
      <c r="N38" s="619"/>
      <c r="O38" s="619"/>
      <c r="P38" s="619"/>
      <c r="Q38" s="620"/>
      <c r="R38" s="621">
        <v>1733500</v>
      </c>
      <c r="S38" s="622"/>
      <c r="T38" s="622"/>
      <c r="U38" s="622"/>
      <c r="V38" s="622"/>
      <c r="W38" s="622"/>
      <c r="X38" s="622"/>
      <c r="Y38" s="623"/>
      <c r="Z38" s="659">
        <v>3.9</v>
      </c>
      <c r="AA38" s="659"/>
      <c r="AB38" s="659"/>
      <c r="AC38" s="659"/>
      <c r="AD38" s="660" t="s">
        <v>139</v>
      </c>
      <c r="AE38" s="660"/>
      <c r="AF38" s="660"/>
      <c r="AG38" s="660"/>
      <c r="AH38" s="660"/>
      <c r="AI38" s="660"/>
      <c r="AJ38" s="660"/>
      <c r="AK38" s="660"/>
      <c r="AL38" s="624" t="s">
        <v>139</v>
      </c>
      <c r="AM38" s="625"/>
      <c r="AN38" s="625"/>
      <c r="AO38" s="661"/>
      <c r="AQ38" s="654" t="s">
        <v>336</v>
      </c>
      <c r="AR38" s="655"/>
      <c r="AS38" s="655"/>
      <c r="AT38" s="655"/>
      <c r="AU38" s="655"/>
      <c r="AV38" s="655"/>
      <c r="AW38" s="655"/>
      <c r="AX38" s="655"/>
      <c r="AY38" s="656"/>
      <c r="AZ38" s="621">
        <v>409019</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9055</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3559435</v>
      </c>
      <c r="CS38" s="622"/>
      <c r="CT38" s="622"/>
      <c r="CU38" s="622"/>
      <c r="CV38" s="622"/>
      <c r="CW38" s="622"/>
      <c r="CX38" s="622"/>
      <c r="CY38" s="623"/>
      <c r="CZ38" s="624">
        <v>8.3000000000000007</v>
      </c>
      <c r="DA38" s="636"/>
      <c r="DB38" s="636"/>
      <c r="DC38" s="637"/>
      <c r="DD38" s="627">
        <v>2865877</v>
      </c>
      <c r="DE38" s="622"/>
      <c r="DF38" s="622"/>
      <c r="DG38" s="622"/>
      <c r="DH38" s="622"/>
      <c r="DI38" s="622"/>
      <c r="DJ38" s="622"/>
      <c r="DK38" s="623"/>
      <c r="DL38" s="627">
        <v>2614674</v>
      </c>
      <c r="DM38" s="622"/>
      <c r="DN38" s="622"/>
      <c r="DO38" s="622"/>
      <c r="DP38" s="622"/>
      <c r="DQ38" s="622"/>
      <c r="DR38" s="622"/>
      <c r="DS38" s="622"/>
      <c r="DT38" s="622"/>
      <c r="DU38" s="622"/>
      <c r="DV38" s="623"/>
      <c r="DW38" s="624">
        <v>12.4</v>
      </c>
      <c r="DX38" s="636"/>
      <c r="DY38" s="636"/>
      <c r="DZ38" s="636"/>
      <c r="EA38" s="636"/>
      <c r="EB38" s="636"/>
      <c r="EC38" s="648"/>
    </row>
    <row r="39" spans="2:133" ht="11.25" customHeight="1">
      <c r="B39" s="618" t="s">
        <v>339</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139</v>
      </c>
      <c r="AE39" s="660"/>
      <c r="AF39" s="660"/>
      <c r="AG39" s="660"/>
      <c r="AH39" s="660"/>
      <c r="AI39" s="660"/>
      <c r="AJ39" s="660"/>
      <c r="AK39" s="660"/>
      <c r="AL39" s="624" t="s">
        <v>140</v>
      </c>
      <c r="AM39" s="625"/>
      <c r="AN39" s="625"/>
      <c r="AO39" s="661"/>
      <c r="AQ39" s="654" t="s">
        <v>340</v>
      </c>
      <c r="AR39" s="655"/>
      <c r="AS39" s="655"/>
      <c r="AT39" s="655"/>
      <c r="AU39" s="655"/>
      <c r="AV39" s="655"/>
      <c r="AW39" s="655"/>
      <c r="AX39" s="655"/>
      <c r="AY39" s="656"/>
      <c r="AZ39" s="621">
        <v>189878</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13269</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1949304</v>
      </c>
      <c r="CS39" s="634"/>
      <c r="CT39" s="634"/>
      <c r="CU39" s="634"/>
      <c r="CV39" s="634"/>
      <c r="CW39" s="634"/>
      <c r="CX39" s="634"/>
      <c r="CY39" s="635"/>
      <c r="CZ39" s="624">
        <v>4.5</v>
      </c>
      <c r="DA39" s="636"/>
      <c r="DB39" s="636"/>
      <c r="DC39" s="637"/>
      <c r="DD39" s="627">
        <v>977080</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c r="B40" s="618" t="s">
        <v>343</v>
      </c>
      <c r="C40" s="619"/>
      <c r="D40" s="619"/>
      <c r="E40" s="619"/>
      <c r="F40" s="619"/>
      <c r="G40" s="619"/>
      <c r="H40" s="619"/>
      <c r="I40" s="619"/>
      <c r="J40" s="619"/>
      <c r="K40" s="619"/>
      <c r="L40" s="619"/>
      <c r="M40" s="619"/>
      <c r="N40" s="619"/>
      <c r="O40" s="619"/>
      <c r="P40" s="619"/>
      <c r="Q40" s="620"/>
      <c r="R40" s="621">
        <v>353800</v>
      </c>
      <c r="S40" s="622"/>
      <c r="T40" s="622"/>
      <c r="U40" s="622"/>
      <c r="V40" s="622"/>
      <c r="W40" s="622"/>
      <c r="X40" s="622"/>
      <c r="Y40" s="623"/>
      <c r="Z40" s="659">
        <v>0.8</v>
      </c>
      <c r="AA40" s="659"/>
      <c r="AB40" s="659"/>
      <c r="AC40" s="659"/>
      <c r="AD40" s="660" t="s">
        <v>140</v>
      </c>
      <c r="AE40" s="660"/>
      <c r="AF40" s="660"/>
      <c r="AG40" s="660"/>
      <c r="AH40" s="660"/>
      <c r="AI40" s="660"/>
      <c r="AJ40" s="660"/>
      <c r="AK40" s="660"/>
      <c r="AL40" s="624" t="s">
        <v>139</v>
      </c>
      <c r="AM40" s="625"/>
      <c r="AN40" s="625"/>
      <c r="AO40" s="661"/>
      <c r="AQ40" s="654" t="s">
        <v>344</v>
      </c>
      <c r="AR40" s="655"/>
      <c r="AS40" s="655"/>
      <c r="AT40" s="655"/>
      <c r="AU40" s="655"/>
      <c r="AV40" s="655"/>
      <c r="AW40" s="655"/>
      <c r="AX40" s="655"/>
      <c r="AY40" s="656"/>
      <c r="AZ40" s="621">
        <v>146551</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2236556</v>
      </c>
      <c r="CS40" s="622"/>
      <c r="CT40" s="622"/>
      <c r="CU40" s="622"/>
      <c r="CV40" s="622"/>
      <c r="CW40" s="622"/>
      <c r="CX40" s="622"/>
      <c r="CY40" s="623"/>
      <c r="CZ40" s="624">
        <v>5.2</v>
      </c>
      <c r="DA40" s="636"/>
      <c r="DB40" s="636"/>
      <c r="DC40" s="637"/>
      <c r="DD40" s="627" t="s">
        <v>139</v>
      </c>
      <c r="DE40" s="622"/>
      <c r="DF40" s="622"/>
      <c r="DG40" s="622"/>
      <c r="DH40" s="622"/>
      <c r="DI40" s="622"/>
      <c r="DJ40" s="622"/>
      <c r="DK40" s="623"/>
      <c r="DL40" s="627" t="s">
        <v>139</v>
      </c>
      <c r="DM40" s="622"/>
      <c r="DN40" s="622"/>
      <c r="DO40" s="622"/>
      <c r="DP40" s="622"/>
      <c r="DQ40" s="622"/>
      <c r="DR40" s="622"/>
      <c r="DS40" s="622"/>
      <c r="DT40" s="622"/>
      <c r="DU40" s="622"/>
      <c r="DV40" s="623"/>
      <c r="DW40" s="624" t="s">
        <v>139</v>
      </c>
      <c r="DX40" s="636"/>
      <c r="DY40" s="636"/>
      <c r="DZ40" s="636"/>
      <c r="EA40" s="636"/>
      <c r="EB40" s="636"/>
      <c r="EC40" s="648"/>
    </row>
    <row r="41" spans="2:133" ht="11.25" customHeight="1">
      <c r="B41" s="602" t="s">
        <v>348</v>
      </c>
      <c r="C41" s="603"/>
      <c r="D41" s="603"/>
      <c r="E41" s="603"/>
      <c r="F41" s="603"/>
      <c r="G41" s="603"/>
      <c r="H41" s="603"/>
      <c r="I41" s="603"/>
      <c r="J41" s="603"/>
      <c r="K41" s="603"/>
      <c r="L41" s="603"/>
      <c r="M41" s="603"/>
      <c r="N41" s="603"/>
      <c r="O41" s="603"/>
      <c r="P41" s="603"/>
      <c r="Q41" s="604"/>
      <c r="R41" s="605">
        <v>44780263</v>
      </c>
      <c r="S41" s="646"/>
      <c r="T41" s="646"/>
      <c r="U41" s="646"/>
      <c r="V41" s="646"/>
      <c r="W41" s="646"/>
      <c r="X41" s="646"/>
      <c r="Y41" s="649"/>
      <c r="Z41" s="650">
        <v>100</v>
      </c>
      <c r="AA41" s="650"/>
      <c r="AB41" s="650"/>
      <c r="AC41" s="650"/>
      <c r="AD41" s="651">
        <v>20736227</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744923</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139</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139</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352</v>
      </c>
      <c r="AR42" s="667"/>
      <c r="AS42" s="667"/>
      <c r="AT42" s="667"/>
      <c r="AU42" s="667"/>
      <c r="AV42" s="667"/>
      <c r="AW42" s="667"/>
      <c r="AX42" s="667"/>
      <c r="AY42" s="668"/>
      <c r="AZ42" s="605">
        <v>2667961</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404</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2822153</v>
      </c>
      <c r="CS42" s="634"/>
      <c r="CT42" s="634"/>
      <c r="CU42" s="634"/>
      <c r="CV42" s="634"/>
      <c r="CW42" s="634"/>
      <c r="CX42" s="634"/>
      <c r="CY42" s="635"/>
      <c r="CZ42" s="624">
        <v>6.6</v>
      </c>
      <c r="DA42" s="636"/>
      <c r="DB42" s="636"/>
      <c r="DC42" s="637"/>
      <c r="DD42" s="627">
        <v>849861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355</v>
      </c>
      <c r="CD43" s="618" t="s">
        <v>356</v>
      </c>
      <c r="CE43" s="619"/>
      <c r="CF43" s="619"/>
      <c r="CG43" s="619"/>
      <c r="CH43" s="619"/>
      <c r="CI43" s="619"/>
      <c r="CJ43" s="619"/>
      <c r="CK43" s="619"/>
      <c r="CL43" s="619"/>
      <c r="CM43" s="619"/>
      <c r="CN43" s="619"/>
      <c r="CO43" s="619"/>
      <c r="CP43" s="619"/>
      <c r="CQ43" s="620"/>
      <c r="CR43" s="621">
        <v>59765</v>
      </c>
      <c r="CS43" s="634"/>
      <c r="CT43" s="634"/>
      <c r="CU43" s="634"/>
      <c r="CV43" s="634"/>
      <c r="CW43" s="634"/>
      <c r="CX43" s="634"/>
      <c r="CY43" s="635"/>
      <c r="CZ43" s="624">
        <v>0.1</v>
      </c>
      <c r="DA43" s="636"/>
      <c r="DB43" s="636"/>
      <c r="DC43" s="637"/>
      <c r="DD43" s="627">
        <v>57736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2243450</v>
      </c>
      <c r="CS44" s="622"/>
      <c r="CT44" s="622"/>
      <c r="CU44" s="622"/>
      <c r="CV44" s="622"/>
      <c r="CW44" s="622"/>
      <c r="CX44" s="622"/>
      <c r="CY44" s="623"/>
      <c r="CZ44" s="624">
        <v>5.2</v>
      </c>
      <c r="DA44" s="625"/>
      <c r="DB44" s="625"/>
      <c r="DC44" s="626"/>
      <c r="DD44" s="627">
        <v>638041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1095529</v>
      </c>
      <c r="CS45" s="634"/>
      <c r="CT45" s="634"/>
      <c r="CU45" s="634"/>
      <c r="CV45" s="634"/>
      <c r="CW45" s="634"/>
      <c r="CX45" s="634"/>
      <c r="CY45" s="635"/>
      <c r="CZ45" s="624">
        <v>2.6</v>
      </c>
      <c r="DA45" s="636"/>
      <c r="DB45" s="636"/>
      <c r="DC45" s="637"/>
      <c r="DD45" s="627">
        <v>271951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361</v>
      </c>
      <c r="CG46" s="619"/>
      <c r="CH46" s="619"/>
      <c r="CI46" s="619"/>
      <c r="CJ46" s="619"/>
      <c r="CK46" s="619"/>
      <c r="CL46" s="619"/>
      <c r="CM46" s="619"/>
      <c r="CN46" s="619"/>
      <c r="CO46" s="619"/>
      <c r="CP46" s="619"/>
      <c r="CQ46" s="620"/>
      <c r="CR46" s="621">
        <v>1119842</v>
      </c>
      <c r="CS46" s="622"/>
      <c r="CT46" s="622"/>
      <c r="CU46" s="622"/>
      <c r="CV46" s="622"/>
      <c r="CW46" s="622"/>
      <c r="CX46" s="622"/>
      <c r="CY46" s="623"/>
      <c r="CZ46" s="624">
        <v>2.6</v>
      </c>
      <c r="DA46" s="625"/>
      <c r="DB46" s="625"/>
      <c r="DC46" s="626"/>
      <c r="DD46" s="627">
        <v>364211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362</v>
      </c>
      <c r="CG47" s="619"/>
      <c r="CH47" s="619"/>
      <c r="CI47" s="619"/>
      <c r="CJ47" s="619"/>
      <c r="CK47" s="619"/>
      <c r="CL47" s="619"/>
      <c r="CM47" s="619"/>
      <c r="CN47" s="619"/>
      <c r="CO47" s="619"/>
      <c r="CP47" s="619"/>
      <c r="CQ47" s="620"/>
      <c r="CR47" s="621">
        <v>578703</v>
      </c>
      <c r="CS47" s="634"/>
      <c r="CT47" s="634"/>
      <c r="CU47" s="634"/>
      <c r="CV47" s="634"/>
      <c r="CW47" s="634"/>
      <c r="CX47" s="634"/>
      <c r="CY47" s="635"/>
      <c r="CZ47" s="624">
        <v>1.3</v>
      </c>
      <c r="DA47" s="636"/>
      <c r="DB47" s="636"/>
      <c r="DC47" s="637"/>
      <c r="DD47" s="627">
        <v>211820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363</v>
      </c>
      <c r="CG48" s="619"/>
      <c r="CH48" s="619"/>
      <c r="CI48" s="619"/>
      <c r="CJ48" s="619"/>
      <c r="CK48" s="619"/>
      <c r="CL48" s="619"/>
      <c r="CM48" s="619"/>
      <c r="CN48" s="619"/>
      <c r="CO48" s="619"/>
      <c r="CP48" s="619"/>
      <c r="CQ48" s="620"/>
      <c r="CR48" s="621" t="s">
        <v>364</v>
      </c>
      <c r="CS48" s="622"/>
      <c r="CT48" s="622"/>
      <c r="CU48" s="622"/>
      <c r="CV48" s="622"/>
      <c r="CW48" s="622"/>
      <c r="CX48" s="622"/>
      <c r="CY48" s="623"/>
      <c r="CZ48" s="624" t="s">
        <v>139</v>
      </c>
      <c r="DA48" s="625"/>
      <c r="DB48" s="625"/>
      <c r="DC48" s="626"/>
      <c r="DD48" s="627" t="s">
        <v>364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365</v>
      </c>
      <c r="CE49" s="603"/>
      <c r="CF49" s="603"/>
      <c r="CG49" s="603"/>
      <c r="CH49" s="603"/>
      <c r="CI49" s="603"/>
      <c r="CJ49" s="603"/>
      <c r="CK49" s="603"/>
      <c r="CL49" s="603"/>
      <c r="CM49" s="603"/>
      <c r="CN49" s="603"/>
      <c r="CO49" s="603"/>
      <c r="CP49" s="603"/>
      <c r="CQ49" s="604"/>
      <c r="CR49" s="605">
        <v>42950196</v>
      </c>
      <c r="CS49" s="606"/>
      <c r="CT49" s="606"/>
      <c r="CU49" s="606"/>
      <c r="CV49" s="606"/>
      <c r="CW49" s="606"/>
      <c r="CX49" s="606"/>
      <c r="CY49" s="607"/>
      <c r="CZ49" s="608">
        <v>100</v>
      </c>
      <c r="DA49" s="609"/>
      <c r="DB49" s="609"/>
      <c r="DC49" s="610"/>
      <c r="DD49" s="611">
        <v>24992245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Psmb4O4YMOIHy9PjlXfv1nnCMKcWqhnXYJW/pZK0XCCN+9pHInDH1uukc2/xsbSPIEfrSdxRAssVxTpxkpcqg==" saltValue="0ltiVyC5qOBxzkietSURV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102">
        <v>44976</v>
      </c>
      <c r="R7" s="1103"/>
      <c r="S7" s="1103"/>
      <c r="T7" s="1103"/>
      <c r="U7" s="1103"/>
      <c r="V7" s="1103">
        <v>43149</v>
      </c>
      <c r="W7" s="1103"/>
      <c r="X7" s="1103"/>
      <c r="Y7" s="1103"/>
      <c r="Z7" s="1103"/>
      <c r="AA7" s="1103">
        <v>1827</v>
      </c>
      <c r="AB7" s="1103"/>
      <c r="AC7" s="1103"/>
      <c r="AD7" s="1103"/>
      <c r="AE7" s="1104"/>
      <c r="AF7" s="1105">
        <v>1457</v>
      </c>
      <c r="AG7" s="1106"/>
      <c r="AH7" s="1106"/>
      <c r="AI7" s="1106"/>
      <c r="AJ7" s="1107"/>
      <c r="AK7" s="1108">
        <v>2325</v>
      </c>
      <c r="AL7" s="1109"/>
      <c r="AM7" s="1109"/>
      <c r="AN7" s="1109"/>
      <c r="AO7" s="1109"/>
      <c r="AP7" s="1109">
        <v>38531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4</v>
      </c>
      <c r="CI7" s="1097"/>
      <c r="CJ7" s="1097"/>
      <c r="CK7" s="1097"/>
      <c r="CL7" s="1098"/>
      <c r="CM7" s="1096">
        <v>196</v>
      </c>
      <c r="CN7" s="1097"/>
      <c r="CO7" s="1097"/>
      <c r="CP7" s="1097"/>
      <c r="CQ7" s="1098"/>
      <c r="CR7" s="1096">
        <v>125</v>
      </c>
      <c r="CS7" s="1097"/>
      <c r="CT7" s="1097"/>
      <c r="CU7" s="1097"/>
      <c r="CV7" s="1098"/>
      <c r="CW7" s="1096" t="s">
        <v>513</v>
      </c>
      <c r="CX7" s="1097"/>
      <c r="CY7" s="1097"/>
      <c r="CZ7" s="1097"/>
      <c r="DA7" s="1098"/>
      <c r="DB7" s="1096" t="s">
        <v>513</v>
      </c>
      <c r="DC7" s="1097"/>
      <c r="DD7" s="1097"/>
      <c r="DE7" s="1097"/>
      <c r="DF7" s="1098"/>
      <c r="DG7" s="1096" t="s">
        <v>513</v>
      </c>
      <c r="DH7" s="1097"/>
      <c r="DI7" s="1097"/>
      <c r="DJ7" s="1097"/>
      <c r="DK7" s="1098"/>
      <c r="DL7" s="1096" t="s">
        <v>513</v>
      </c>
      <c r="DM7" s="1097"/>
      <c r="DN7" s="1097"/>
      <c r="DO7" s="1097"/>
      <c r="DP7" s="1098"/>
      <c r="DQ7" s="1096" t="s">
        <v>513</v>
      </c>
      <c r="DR7" s="1097"/>
      <c r="DS7" s="1097"/>
      <c r="DT7" s="1097"/>
      <c r="DU7" s="1098"/>
      <c r="DV7" s="1099"/>
      <c r="DW7" s="1100"/>
      <c r="DX7" s="1100"/>
      <c r="DY7" s="1100"/>
      <c r="DZ7" s="1101"/>
      <c r="EA7" s="234"/>
    </row>
    <row r="8" spans="1:131" s="235" customFormat="1" ht="26.25" customHeight="1">
      <c r="A8" s="238">
        <v>2</v>
      </c>
      <c r="B8" s="1030" t="s">
        <v>389</v>
      </c>
      <c r="C8" s="1031"/>
      <c r="D8" s="1031"/>
      <c r="E8" s="1031"/>
      <c r="F8" s="1031"/>
      <c r="G8" s="1031"/>
      <c r="H8" s="1031"/>
      <c r="I8" s="1031"/>
      <c r="J8" s="1031"/>
      <c r="K8" s="1031"/>
      <c r="L8" s="1031"/>
      <c r="M8" s="1031"/>
      <c r="N8" s="1031"/>
      <c r="O8" s="1031"/>
      <c r="P8" s="1032"/>
      <c r="Q8" s="1038">
        <v>19</v>
      </c>
      <c r="R8" s="1039"/>
      <c r="S8" s="1039"/>
      <c r="T8" s="1039"/>
      <c r="U8" s="1039"/>
      <c r="V8" s="1039">
        <v>16</v>
      </c>
      <c r="W8" s="1039"/>
      <c r="X8" s="1039"/>
      <c r="Y8" s="1039"/>
      <c r="Z8" s="1039"/>
      <c r="AA8" s="1039">
        <v>3</v>
      </c>
      <c r="AB8" s="1039"/>
      <c r="AC8" s="1039"/>
      <c r="AD8" s="1039"/>
      <c r="AE8" s="1040"/>
      <c r="AF8" s="1035">
        <v>3</v>
      </c>
      <c r="AG8" s="1036"/>
      <c r="AH8" s="1036"/>
      <c r="AI8" s="1036"/>
      <c r="AJ8" s="1037"/>
      <c r="AK8" s="1080" t="s">
        <v>513</v>
      </c>
      <c r="AL8" s="1081"/>
      <c r="AM8" s="1081"/>
      <c r="AN8" s="1081"/>
      <c r="AO8" s="1081"/>
      <c r="AP8" s="1081" t="s">
        <v>513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584</v>
      </c>
      <c r="BT8" s="993"/>
      <c r="BU8" s="993"/>
      <c r="BV8" s="993"/>
      <c r="BW8" s="993"/>
      <c r="BX8" s="993"/>
      <c r="BY8" s="993"/>
      <c r="BZ8" s="993"/>
      <c r="CA8" s="993"/>
      <c r="CB8" s="993"/>
      <c r="CC8" s="993"/>
      <c r="CD8" s="993"/>
      <c r="CE8" s="993"/>
      <c r="CF8" s="993"/>
      <c r="CG8" s="1014"/>
      <c r="CH8" s="989">
        <v>6</v>
      </c>
      <c r="CI8" s="990"/>
      <c r="CJ8" s="990"/>
      <c r="CK8" s="990"/>
      <c r="CL8" s="991"/>
      <c r="CM8" s="989">
        <v>31</v>
      </c>
      <c r="CN8" s="990"/>
      <c r="CO8" s="990"/>
      <c r="CP8" s="990"/>
      <c r="CQ8" s="991"/>
      <c r="CR8" s="989">
        <v>3</v>
      </c>
      <c r="CS8" s="990"/>
      <c r="CT8" s="990"/>
      <c r="CU8" s="990"/>
      <c r="CV8" s="991"/>
      <c r="CW8" s="989">
        <v>21</v>
      </c>
      <c r="CX8" s="990"/>
      <c r="CY8" s="990"/>
      <c r="CZ8" s="990"/>
      <c r="DA8" s="991"/>
      <c r="DB8" s="989" t="s">
        <v>513</v>
      </c>
      <c r="DC8" s="990"/>
      <c r="DD8" s="990"/>
      <c r="DE8" s="990"/>
      <c r="DF8" s="991"/>
      <c r="DG8" s="989" t="s">
        <v>513</v>
      </c>
      <c r="DH8" s="990"/>
      <c r="DI8" s="990"/>
      <c r="DJ8" s="990"/>
      <c r="DK8" s="991"/>
      <c r="DL8" s="989" t="s">
        <v>513</v>
      </c>
      <c r="DM8" s="990"/>
      <c r="DN8" s="990"/>
      <c r="DO8" s="990"/>
      <c r="DP8" s="991"/>
      <c r="DQ8" s="989" t="s">
        <v>513</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594</v>
      </c>
      <c r="BS9" s="992" t="s">
        <v>585</v>
      </c>
      <c r="BT9" s="993"/>
      <c r="BU9" s="993"/>
      <c r="BV9" s="993"/>
      <c r="BW9" s="993"/>
      <c r="BX9" s="993"/>
      <c r="BY9" s="993"/>
      <c r="BZ9" s="993"/>
      <c r="CA9" s="993"/>
      <c r="CB9" s="993"/>
      <c r="CC9" s="993"/>
      <c r="CD9" s="993"/>
      <c r="CE9" s="993"/>
      <c r="CF9" s="993"/>
      <c r="CG9" s="1014"/>
      <c r="CH9" s="989">
        <v>-6</v>
      </c>
      <c r="CI9" s="990"/>
      <c r="CJ9" s="990"/>
      <c r="CK9" s="990"/>
      <c r="CL9" s="991"/>
      <c r="CM9" s="989">
        <v>109</v>
      </c>
      <c r="CN9" s="990"/>
      <c r="CO9" s="990"/>
      <c r="CP9" s="990"/>
      <c r="CQ9" s="991"/>
      <c r="CR9" s="989">
        <v>5</v>
      </c>
      <c r="CS9" s="990"/>
      <c r="CT9" s="990"/>
      <c r="CU9" s="990"/>
      <c r="CV9" s="991"/>
      <c r="CW9" s="989" t="s">
        <v>513</v>
      </c>
      <c r="CX9" s="990"/>
      <c r="CY9" s="990"/>
      <c r="CZ9" s="990"/>
      <c r="DA9" s="991"/>
      <c r="DB9" s="989" t="s">
        <v>513</v>
      </c>
      <c r="DC9" s="990"/>
      <c r="DD9" s="990"/>
      <c r="DE9" s="990"/>
      <c r="DF9" s="991"/>
      <c r="DG9" s="989">
        <v>540</v>
      </c>
      <c r="DH9" s="990"/>
      <c r="DI9" s="990"/>
      <c r="DJ9" s="990"/>
      <c r="DK9" s="991"/>
      <c r="DL9" s="989" t="s">
        <v>513</v>
      </c>
      <c r="DM9" s="990"/>
      <c r="DN9" s="990"/>
      <c r="DO9" s="990"/>
      <c r="DP9" s="991"/>
      <c r="DQ9" s="989" t="s">
        <v>513</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586</v>
      </c>
      <c r="BT10" s="993"/>
      <c r="BU10" s="993"/>
      <c r="BV10" s="993"/>
      <c r="BW10" s="993"/>
      <c r="BX10" s="993"/>
      <c r="BY10" s="993"/>
      <c r="BZ10" s="993"/>
      <c r="CA10" s="993"/>
      <c r="CB10" s="993"/>
      <c r="CC10" s="993"/>
      <c r="CD10" s="993"/>
      <c r="CE10" s="993"/>
      <c r="CF10" s="993"/>
      <c r="CG10" s="1014"/>
      <c r="CH10" s="989">
        <v>14</v>
      </c>
      <c r="CI10" s="990"/>
      <c r="CJ10" s="990"/>
      <c r="CK10" s="990"/>
      <c r="CL10" s="991"/>
      <c r="CM10" s="989">
        <v>141</v>
      </c>
      <c r="CN10" s="990"/>
      <c r="CO10" s="990"/>
      <c r="CP10" s="990"/>
      <c r="CQ10" s="991"/>
      <c r="CR10" s="989">
        <v>49</v>
      </c>
      <c r="CS10" s="990"/>
      <c r="CT10" s="990"/>
      <c r="CU10" s="990"/>
      <c r="CV10" s="991"/>
      <c r="CW10" s="989">
        <v>4</v>
      </c>
      <c r="CX10" s="990"/>
      <c r="CY10" s="990"/>
      <c r="CZ10" s="990"/>
      <c r="DA10" s="991"/>
      <c r="DB10" s="989" t="s">
        <v>513</v>
      </c>
      <c r="DC10" s="990"/>
      <c r="DD10" s="990"/>
      <c r="DE10" s="990"/>
      <c r="DF10" s="991"/>
      <c r="DG10" s="989" t="s">
        <v>513</v>
      </c>
      <c r="DH10" s="990"/>
      <c r="DI10" s="990"/>
      <c r="DJ10" s="990"/>
      <c r="DK10" s="991"/>
      <c r="DL10" s="989" t="s">
        <v>513</v>
      </c>
      <c r="DM10" s="990"/>
      <c r="DN10" s="990"/>
      <c r="DO10" s="990"/>
      <c r="DP10" s="991"/>
      <c r="DQ10" s="989" t="s">
        <v>513</v>
      </c>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587</v>
      </c>
      <c r="BT11" s="993"/>
      <c r="BU11" s="993"/>
      <c r="BV11" s="993"/>
      <c r="BW11" s="993"/>
      <c r="BX11" s="993"/>
      <c r="BY11" s="993"/>
      <c r="BZ11" s="993"/>
      <c r="CA11" s="993"/>
      <c r="CB11" s="993"/>
      <c r="CC11" s="993"/>
      <c r="CD11" s="993"/>
      <c r="CE11" s="993"/>
      <c r="CF11" s="993"/>
      <c r="CG11" s="1014"/>
      <c r="CH11" s="989">
        <v>1</v>
      </c>
      <c r="CI11" s="990"/>
      <c r="CJ11" s="990"/>
      <c r="CK11" s="990"/>
      <c r="CL11" s="991"/>
      <c r="CM11" s="989">
        <v>7</v>
      </c>
      <c r="CN11" s="990"/>
      <c r="CO11" s="990"/>
      <c r="CP11" s="990"/>
      <c r="CQ11" s="991"/>
      <c r="CR11" s="989">
        <v>3</v>
      </c>
      <c r="CS11" s="990"/>
      <c r="CT11" s="990"/>
      <c r="CU11" s="990"/>
      <c r="CV11" s="991"/>
      <c r="CW11" s="989">
        <v>17</v>
      </c>
      <c r="CX11" s="990"/>
      <c r="CY11" s="990"/>
      <c r="CZ11" s="990"/>
      <c r="DA11" s="991"/>
      <c r="DB11" s="989" t="s">
        <v>513</v>
      </c>
      <c r="DC11" s="990"/>
      <c r="DD11" s="990"/>
      <c r="DE11" s="990"/>
      <c r="DF11" s="991"/>
      <c r="DG11" s="989" t="s">
        <v>513</v>
      </c>
      <c r="DH11" s="990"/>
      <c r="DI11" s="990"/>
      <c r="DJ11" s="990"/>
      <c r="DK11" s="991"/>
      <c r="DL11" s="989" t="s">
        <v>513</v>
      </c>
      <c r="DM11" s="990"/>
      <c r="DN11" s="990"/>
      <c r="DO11" s="990"/>
      <c r="DP11" s="991"/>
      <c r="DQ11" s="989" t="s">
        <v>513</v>
      </c>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588</v>
      </c>
      <c r="BT12" s="993"/>
      <c r="BU12" s="993"/>
      <c r="BV12" s="993"/>
      <c r="BW12" s="993"/>
      <c r="BX12" s="993"/>
      <c r="BY12" s="993"/>
      <c r="BZ12" s="993"/>
      <c r="CA12" s="993"/>
      <c r="CB12" s="993"/>
      <c r="CC12" s="993"/>
      <c r="CD12" s="993"/>
      <c r="CE12" s="993"/>
      <c r="CF12" s="993"/>
      <c r="CG12" s="1014"/>
      <c r="CH12" s="989">
        <v>-20</v>
      </c>
      <c r="CI12" s="990"/>
      <c r="CJ12" s="990"/>
      <c r="CK12" s="990"/>
      <c r="CL12" s="991"/>
      <c r="CM12" s="989">
        <v>-30</v>
      </c>
      <c r="CN12" s="990"/>
      <c r="CO12" s="990"/>
      <c r="CP12" s="990"/>
      <c r="CQ12" s="991"/>
      <c r="CR12" s="989">
        <v>10</v>
      </c>
      <c r="CS12" s="990"/>
      <c r="CT12" s="990"/>
      <c r="CU12" s="990"/>
      <c r="CV12" s="991"/>
      <c r="CW12" s="989">
        <v>8</v>
      </c>
      <c r="CX12" s="990"/>
      <c r="CY12" s="990"/>
      <c r="CZ12" s="990"/>
      <c r="DA12" s="991"/>
      <c r="DB12" s="989" t="s">
        <v>513</v>
      </c>
      <c r="DC12" s="990"/>
      <c r="DD12" s="990"/>
      <c r="DE12" s="990"/>
      <c r="DF12" s="991"/>
      <c r="DG12" s="989" t="s">
        <v>513</v>
      </c>
      <c r="DH12" s="990"/>
      <c r="DI12" s="990"/>
      <c r="DJ12" s="990"/>
      <c r="DK12" s="991"/>
      <c r="DL12" s="989" t="s">
        <v>513</v>
      </c>
      <c r="DM12" s="990"/>
      <c r="DN12" s="990"/>
      <c r="DO12" s="990"/>
      <c r="DP12" s="991"/>
      <c r="DQ12" s="989" t="s">
        <v>513</v>
      </c>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596</v>
      </c>
      <c r="BT13" s="993"/>
      <c r="BU13" s="993"/>
      <c r="BV13" s="993"/>
      <c r="BW13" s="993"/>
      <c r="BX13" s="993"/>
      <c r="BY13" s="993"/>
      <c r="BZ13" s="993"/>
      <c r="CA13" s="993"/>
      <c r="CB13" s="993"/>
      <c r="CC13" s="993"/>
      <c r="CD13" s="993"/>
      <c r="CE13" s="993"/>
      <c r="CF13" s="993"/>
      <c r="CG13" s="1014"/>
      <c r="CH13" s="989">
        <v>78</v>
      </c>
      <c r="CI13" s="990"/>
      <c r="CJ13" s="990"/>
      <c r="CK13" s="990"/>
      <c r="CL13" s="991"/>
      <c r="CM13" s="989">
        <v>291</v>
      </c>
      <c r="CN13" s="990"/>
      <c r="CO13" s="990"/>
      <c r="CP13" s="990"/>
      <c r="CQ13" s="991"/>
      <c r="CR13" s="989">
        <v>10</v>
      </c>
      <c r="CS13" s="990"/>
      <c r="CT13" s="990"/>
      <c r="CU13" s="990"/>
      <c r="CV13" s="991"/>
      <c r="CW13" s="989" t="s">
        <v>597</v>
      </c>
      <c r="CX13" s="990"/>
      <c r="CY13" s="990"/>
      <c r="CZ13" s="990"/>
      <c r="DA13" s="991"/>
      <c r="DB13" s="989" t="s">
        <v>597</v>
      </c>
      <c r="DC13" s="990"/>
      <c r="DD13" s="990"/>
      <c r="DE13" s="990"/>
      <c r="DF13" s="991"/>
      <c r="DG13" s="989" t="s">
        <v>597</v>
      </c>
      <c r="DH13" s="990"/>
      <c r="DI13" s="990"/>
      <c r="DJ13" s="990"/>
      <c r="DK13" s="991"/>
      <c r="DL13" s="989" t="s">
        <v>597</v>
      </c>
      <c r="DM13" s="990"/>
      <c r="DN13" s="990"/>
      <c r="DO13" s="990"/>
      <c r="DP13" s="991"/>
      <c r="DQ13" s="989" t="s">
        <v>597</v>
      </c>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391</v>
      </c>
      <c r="B23" s="937" t="s">
        <v>392</v>
      </c>
      <c r="C23" s="938"/>
      <c r="D23" s="938"/>
      <c r="E23" s="938"/>
      <c r="F23" s="938"/>
      <c r="G23" s="938"/>
      <c r="H23" s="938"/>
      <c r="I23" s="938"/>
      <c r="J23" s="938"/>
      <c r="K23" s="938"/>
      <c r="L23" s="938"/>
      <c r="M23" s="938"/>
      <c r="N23" s="938"/>
      <c r="O23" s="938"/>
      <c r="P23" s="948"/>
      <c r="Q23" s="1067">
        <v>44994</v>
      </c>
      <c r="R23" s="1061"/>
      <c r="S23" s="1061"/>
      <c r="T23" s="1061"/>
      <c r="U23" s="1061"/>
      <c r="V23" s="1061">
        <v>43164</v>
      </c>
      <c r="W23" s="1061"/>
      <c r="X23" s="1061"/>
      <c r="Y23" s="1061"/>
      <c r="Z23" s="1061"/>
      <c r="AA23" s="1061">
        <v>1830</v>
      </c>
      <c r="AB23" s="1061"/>
      <c r="AC23" s="1061"/>
      <c r="AD23" s="1061"/>
      <c r="AE23" s="1068"/>
      <c r="AF23" s="1069">
        <v>1460</v>
      </c>
      <c r="AG23" s="1061"/>
      <c r="AH23" s="1061"/>
      <c r="AI23" s="1061"/>
      <c r="AJ23" s="1070"/>
      <c r="AK23" s="1071"/>
      <c r="AL23" s="1072"/>
      <c r="AM23" s="1072"/>
      <c r="AN23" s="1072"/>
      <c r="AO23" s="1072"/>
      <c r="AP23" s="1061">
        <v>38531</v>
      </c>
      <c r="AQ23" s="1061"/>
      <c r="AR23" s="1061"/>
      <c r="AS23" s="1061"/>
      <c r="AT23" s="1061"/>
      <c r="AU23" s="1062"/>
      <c r="AV23" s="1062"/>
      <c r="AW23" s="1062"/>
      <c r="AX23" s="1062"/>
      <c r="AY23" s="1063"/>
      <c r="AZ23" s="1064" t="s">
        <v>139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403</v>
      </c>
      <c r="C28" s="1048"/>
      <c r="D28" s="1048"/>
      <c r="E28" s="1048"/>
      <c r="F28" s="1048"/>
      <c r="G28" s="1048"/>
      <c r="H28" s="1048"/>
      <c r="I28" s="1048"/>
      <c r="J28" s="1048"/>
      <c r="K28" s="1048"/>
      <c r="L28" s="1048"/>
      <c r="M28" s="1048"/>
      <c r="N28" s="1048"/>
      <c r="O28" s="1048"/>
      <c r="P28" s="1049"/>
      <c r="Q28" s="1050">
        <v>7911</v>
      </c>
      <c r="R28" s="1051"/>
      <c r="S28" s="1051"/>
      <c r="T28" s="1051"/>
      <c r="U28" s="1051"/>
      <c r="V28" s="1051">
        <v>7758</v>
      </c>
      <c r="W28" s="1051"/>
      <c r="X28" s="1051"/>
      <c r="Y28" s="1051"/>
      <c r="Z28" s="1051"/>
      <c r="AA28" s="1051">
        <v>153</v>
      </c>
      <c r="AB28" s="1051"/>
      <c r="AC28" s="1051"/>
      <c r="AD28" s="1051"/>
      <c r="AE28" s="1052"/>
      <c r="AF28" s="1053">
        <v>153</v>
      </c>
      <c r="AG28" s="1051"/>
      <c r="AH28" s="1051"/>
      <c r="AI28" s="1051"/>
      <c r="AJ28" s="1054"/>
      <c r="AK28" s="1042">
        <v>745</v>
      </c>
      <c r="AL28" s="1043"/>
      <c r="AM28" s="1043"/>
      <c r="AN28" s="1043"/>
      <c r="AO28" s="1043"/>
      <c r="AP28" s="1043" t="s">
        <v>513</v>
      </c>
      <c r="AQ28" s="1043"/>
      <c r="AR28" s="1043"/>
      <c r="AS28" s="1043"/>
      <c r="AT28" s="1043"/>
      <c r="AU28" s="1043" t="s">
        <v>513</v>
      </c>
      <c r="AV28" s="1043"/>
      <c r="AW28" s="1043"/>
      <c r="AX28" s="1043"/>
      <c r="AY28" s="1043"/>
      <c r="AZ28" s="1044" t="s">
        <v>513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404</v>
      </c>
      <c r="C29" s="1031"/>
      <c r="D29" s="1031"/>
      <c r="E29" s="1031"/>
      <c r="F29" s="1031"/>
      <c r="G29" s="1031"/>
      <c r="H29" s="1031"/>
      <c r="I29" s="1031"/>
      <c r="J29" s="1031"/>
      <c r="K29" s="1031"/>
      <c r="L29" s="1031"/>
      <c r="M29" s="1031"/>
      <c r="N29" s="1031"/>
      <c r="O29" s="1031"/>
      <c r="P29" s="1032"/>
      <c r="Q29" s="1038">
        <v>9033</v>
      </c>
      <c r="R29" s="1039"/>
      <c r="S29" s="1039"/>
      <c r="T29" s="1039"/>
      <c r="U29" s="1039"/>
      <c r="V29" s="1039">
        <v>8628</v>
      </c>
      <c r="W29" s="1039"/>
      <c r="X29" s="1039"/>
      <c r="Y29" s="1039"/>
      <c r="Z29" s="1039"/>
      <c r="AA29" s="1039">
        <v>405</v>
      </c>
      <c r="AB29" s="1039"/>
      <c r="AC29" s="1039"/>
      <c r="AD29" s="1039"/>
      <c r="AE29" s="1040"/>
      <c r="AF29" s="1035">
        <v>405</v>
      </c>
      <c r="AG29" s="1036"/>
      <c r="AH29" s="1036"/>
      <c r="AI29" s="1036"/>
      <c r="AJ29" s="1037"/>
      <c r="AK29" s="980">
        <v>1443</v>
      </c>
      <c r="AL29" s="971"/>
      <c r="AM29" s="971"/>
      <c r="AN29" s="971"/>
      <c r="AO29" s="971"/>
      <c r="AP29" s="971" t="s">
        <v>513</v>
      </c>
      <c r="AQ29" s="971"/>
      <c r="AR29" s="971"/>
      <c r="AS29" s="971"/>
      <c r="AT29" s="971"/>
      <c r="AU29" s="971" t="s">
        <v>513</v>
      </c>
      <c r="AV29" s="971"/>
      <c r="AW29" s="971"/>
      <c r="AX29" s="971"/>
      <c r="AY29" s="971"/>
      <c r="AZ29" s="1041" t="s">
        <v>513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405</v>
      </c>
      <c r="C30" s="1031"/>
      <c r="D30" s="1031"/>
      <c r="E30" s="1031"/>
      <c r="F30" s="1031"/>
      <c r="G30" s="1031"/>
      <c r="H30" s="1031"/>
      <c r="I30" s="1031"/>
      <c r="J30" s="1031"/>
      <c r="K30" s="1031"/>
      <c r="L30" s="1031"/>
      <c r="M30" s="1031"/>
      <c r="N30" s="1031"/>
      <c r="O30" s="1031"/>
      <c r="P30" s="1032"/>
      <c r="Q30" s="1038">
        <v>1033</v>
      </c>
      <c r="R30" s="1039"/>
      <c r="S30" s="1039"/>
      <c r="T30" s="1039"/>
      <c r="U30" s="1039"/>
      <c r="V30" s="1039">
        <v>1012</v>
      </c>
      <c r="W30" s="1039"/>
      <c r="X30" s="1039"/>
      <c r="Y30" s="1039"/>
      <c r="Z30" s="1039"/>
      <c r="AA30" s="1039">
        <v>21</v>
      </c>
      <c r="AB30" s="1039"/>
      <c r="AC30" s="1039"/>
      <c r="AD30" s="1039"/>
      <c r="AE30" s="1040"/>
      <c r="AF30" s="1035">
        <v>21</v>
      </c>
      <c r="AG30" s="1036"/>
      <c r="AH30" s="1036"/>
      <c r="AI30" s="1036"/>
      <c r="AJ30" s="1037"/>
      <c r="AK30" s="980">
        <v>287</v>
      </c>
      <c r="AL30" s="971"/>
      <c r="AM30" s="971"/>
      <c r="AN30" s="971"/>
      <c r="AO30" s="971"/>
      <c r="AP30" s="971" t="s">
        <v>513</v>
      </c>
      <c r="AQ30" s="971"/>
      <c r="AR30" s="971"/>
      <c r="AS30" s="971"/>
      <c r="AT30" s="971"/>
      <c r="AU30" s="971" t="s">
        <v>513</v>
      </c>
      <c r="AV30" s="971"/>
      <c r="AW30" s="971"/>
      <c r="AX30" s="971"/>
      <c r="AY30" s="971"/>
      <c r="AZ30" s="1041" t="s">
        <v>513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406</v>
      </c>
      <c r="C31" s="1031"/>
      <c r="D31" s="1031"/>
      <c r="E31" s="1031"/>
      <c r="F31" s="1031"/>
      <c r="G31" s="1031"/>
      <c r="H31" s="1031"/>
      <c r="I31" s="1031"/>
      <c r="J31" s="1031"/>
      <c r="K31" s="1031"/>
      <c r="L31" s="1031"/>
      <c r="M31" s="1031"/>
      <c r="N31" s="1031"/>
      <c r="O31" s="1031"/>
      <c r="P31" s="1032"/>
      <c r="Q31" s="1038">
        <v>1933</v>
      </c>
      <c r="R31" s="1039"/>
      <c r="S31" s="1039"/>
      <c r="T31" s="1039"/>
      <c r="U31" s="1039"/>
      <c r="V31" s="1039">
        <v>1650</v>
      </c>
      <c r="W31" s="1039"/>
      <c r="X31" s="1039"/>
      <c r="Y31" s="1039"/>
      <c r="Z31" s="1039"/>
      <c r="AA31" s="1039">
        <v>283</v>
      </c>
      <c r="AB31" s="1039"/>
      <c r="AC31" s="1039"/>
      <c r="AD31" s="1039"/>
      <c r="AE31" s="1040"/>
      <c r="AF31" s="1035">
        <v>4935</v>
      </c>
      <c r="AG31" s="1036"/>
      <c r="AH31" s="1036"/>
      <c r="AI31" s="1036"/>
      <c r="AJ31" s="1037"/>
      <c r="AK31" s="980">
        <v>89</v>
      </c>
      <c r="AL31" s="971"/>
      <c r="AM31" s="971"/>
      <c r="AN31" s="971"/>
      <c r="AO31" s="971"/>
      <c r="AP31" s="971">
        <v>746</v>
      </c>
      <c r="AQ31" s="971"/>
      <c r="AR31" s="971"/>
      <c r="AS31" s="971"/>
      <c r="AT31" s="971"/>
      <c r="AU31" s="971">
        <v>50</v>
      </c>
      <c r="AV31" s="971"/>
      <c r="AW31" s="971"/>
      <c r="AX31" s="971"/>
      <c r="AY31" s="971"/>
      <c r="AZ31" s="1041" t="s">
        <v>513</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408</v>
      </c>
      <c r="C32" s="1031"/>
      <c r="D32" s="1031"/>
      <c r="E32" s="1031"/>
      <c r="F32" s="1031"/>
      <c r="G32" s="1031"/>
      <c r="H32" s="1031"/>
      <c r="I32" s="1031"/>
      <c r="J32" s="1031"/>
      <c r="K32" s="1031"/>
      <c r="L32" s="1031"/>
      <c r="M32" s="1031"/>
      <c r="N32" s="1031"/>
      <c r="O32" s="1031"/>
      <c r="P32" s="1032"/>
      <c r="Q32" s="1038">
        <v>2155</v>
      </c>
      <c r="R32" s="1039"/>
      <c r="S32" s="1039"/>
      <c r="T32" s="1039"/>
      <c r="U32" s="1039"/>
      <c r="V32" s="1039">
        <v>2254</v>
      </c>
      <c r="W32" s="1039"/>
      <c r="X32" s="1039"/>
      <c r="Y32" s="1039"/>
      <c r="Z32" s="1039"/>
      <c r="AA32" s="1039">
        <v>-99</v>
      </c>
      <c r="AB32" s="1039"/>
      <c r="AC32" s="1039"/>
      <c r="AD32" s="1039"/>
      <c r="AE32" s="1040"/>
      <c r="AF32" s="1035">
        <v>179</v>
      </c>
      <c r="AG32" s="1036"/>
      <c r="AH32" s="1036"/>
      <c r="AI32" s="1036"/>
      <c r="AJ32" s="1037"/>
      <c r="AK32" s="980">
        <v>409</v>
      </c>
      <c r="AL32" s="971"/>
      <c r="AM32" s="971"/>
      <c r="AN32" s="971"/>
      <c r="AO32" s="971"/>
      <c r="AP32" s="971">
        <v>14438</v>
      </c>
      <c r="AQ32" s="971"/>
      <c r="AR32" s="971"/>
      <c r="AS32" s="971"/>
      <c r="AT32" s="971"/>
      <c r="AU32" s="971">
        <v>6757</v>
      </c>
      <c r="AV32" s="971"/>
      <c r="AW32" s="971"/>
      <c r="AX32" s="971"/>
      <c r="AY32" s="971"/>
      <c r="AZ32" s="1041" t="s">
        <v>513</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410</v>
      </c>
      <c r="C33" s="1031"/>
      <c r="D33" s="1031"/>
      <c r="E33" s="1031"/>
      <c r="F33" s="1031"/>
      <c r="G33" s="1031"/>
      <c r="H33" s="1031"/>
      <c r="I33" s="1031"/>
      <c r="J33" s="1031"/>
      <c r="K33" s="1031"/>
      <c r="L33" s="1031"/>
      <c r="M33" s="1031"/>
      <c r="N33" s="1031"/>
      <c r="O33" s="1031"/>
      <c r="P33" s="1032"/>
      <c r="Q33" s="1038">
        <v>8369</v>
      </c>
      <c r="R33" s="1039"/>
      <c r="S33" s="1039"/>
      <c r="T33" s="1039"/>
      <c r="U33" s="1039"/>
      <c r="V33" s="1039">
        <v>8335</v>
      </c>
      <c r="W33" s="1039"/>
      <c r="X33" s="1039"/>
      <c r="Y33" s="1039"/>
      <c r="Z33" s="1039"/>
      <c r="AA33" s="1039">
        <v>34</v>
      </c>
      <c r="AB33" s="1039"/>
      <c r="AC33" s="1039"/>
      <c r="AD33" s="1039"/>
      <c r="AE33" s="1040"/>
      <c r="AF33" s="1035">
        <v>1011</v>
      </c>
      <c r="AG33" s="1036"/>
      <c r="AH33" s="1036"/>
      <c r="AI33" s="1036"/>
      <c r="AJ33" s="1037"/>
      <c r="AK33" s="980">
        <v>925</v>
      </c>
      <c r="AL33" s="971"/>
      <c r="AM33" s="971"/>
      <c r="AN33" s="971"/>
      <c r="AO33" s="971"/>
      <c r="AP33" s="971">
        <v>5417</v>
      </c>
      <c r="AQ33" s="971"/>
      <c r="AR33" s="971"/>
      <c r="AS33" s="971"/>
      <c r="AT33" s="971"/>
      <c r="AU33" s="971">
        <v>4550</v>
      </c>
      <c r="AV33" s="971"/>
      <c r="AW33" s="971"/>
      <c r="AX33" s="971"/>
      <c r="AY33" s="971"/>
      <c r="AZ33" s="1041" t="s">
        <v>513</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411</v>
      </c>
      <c r="C34" s="1031"/>
      <c r="D34" s="1031"/>
      <c r="E34" s="1031"/>
      <c r="F34" s="1031"/>
      <c r="G34" s="1031"/>
      <c r="H34" s="1031"/>
      <c r="I34" s="1031"/>
      <c r="J34" s="1031"/>
      <c r="K34" s="1031"/>
      <c r="L34" s="1031"/>
      <c r="M34" s="1031"/>
      <c r="N34" s="1031"/>
      <c r="O34" s="1031"/>
      <c r="P34" s="1032"/>
      <c r="Q34" s="1038">
        <v>224</v>
      </c>
      <c r="R34" s="1039"/>
      <c r="S34" s="1039"/>
      <c r="T34" s="1039"/>
      <c r="U34" s="1039"/>
      <c r="V34" s="1039">
        <v>224</v>
      </c>
      <c r="W34" s="1039"/>
      <c r="X34" s="1039"/>
      <c r="Y34" s="1039"/>
      <c r="Z34" s="1039"/>
      <c r="AA34" s="1039" t="s">
        <v>513</v>
      </c>
      <c r="AB34" s="1039"/>
      <c r="AC34" s="1039"/>
      <c r="AD34" s="1039"/>
      <c r="AE34" s="1040"/>
      <c r="AF34" s="1035" t="s">
        <v>139</v>
      </c>
      <c r="AG34" s="1036"/>
      <c r="AH34" s="1036"/>
      <c r="AI34" s="1036"/>
      <c r="AJ34" s="1037"/>
      <c r="AK34" s="980">
        <v>147</v>
      </c>
      <c r="AL34" s="971"/>
      <c r="AM34" s="971"/>
      <c r="AN34" s="971"/>
      <c r="AO34" s="971"/>
      <c r="AP34" s="971">
        <v>268</v>
      </c>
      <c r="AQ34" s="971"/>
      <c r="AR34" s="971"/>
      <c r="AS34" s="971"/>
      <c r="AT34" s="971"/>
      <c r="AU34" s="971">
        <v>198</v>
      </c>
      <c r="AV34" s="971"/>
      <c r="AW34" s="971"/>
      <c r="AX34" s="971"/>
      <c r="AY34" s="971"/>
      <c r="AZ34" s="1041" t="s">
        <v>513</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413</v>
      </c>
      <c r="C35" s="1031"/>
      <c r="D35" s="1031"/>
      <c r="E35" s="1031"/>
      <c r="F35" s="1031"/>
      <c r="G35" s="1031"/>
      <c r="H35" s="1031"/>
      <c r="I35" s="1031"/>
      <c r="J35" s="1031"/>
      <c r="K35" s="1031"/>
      <c r="L35" s="1031"/>
      <c r="M35" s="1031"/>
      <c r="N35" s="1031"/>
      <c r="O35" s="1031"/>
      <c r="P35" s="1032"/>
      <c r="Q35" s="1038">
        <v>29</v>
      </c>
      <c r="R35" s="1039"/>
      <c r="S35" s="1039"/>
      <c r="T35" s="1039"/>
      <c r="U35" s="1039"/>
      <c r="V35" s="1039">
        <v>29</v>
      </c>
      <c r="W35" s="1039"/>
      <c r="X35" s="1039"/>
      <c r="Y35" s="1039"/>
      <c r="Z35" s="1039"/>
      <c r="AA35" s="1039" t="s">
        <v>513</v>
      </c>
      <c r="AB35" s="1039"/>
      <c r="AC35" s="1039"/>
      <c r="AD35" s="1039"/>
      <c r="AE35" s="1040"/>
      <c r="AF35" s="1035" t="s">
        <v>139</v>
      </c>
      <c r="AG35" s="1036"/>
      <c r="AH35" s="1036"/>
      <c r="AI35" s="1036"/>
      <c r="AJ35" s="1037"/>
      <c r="AK35" s="980">
        <v>3</v>
      </c>
      <c r="AL35" s="971"/>
      <c r="AM35" s="971"/>
      <c r="AN35" s="971"/>
      <c r="AO35" s="971"/>
      <c r="AP35" s="971" t="s">
        <v>513</v>
      </c>
      <c r="AQ35" s="971"/>
      <c r="AR35" s="971"/>
      <c r="AS35" s="971"/>
      <c r="AT35" s="971"/>
      <c r="AU35" s="971" t="s">
        <v>513</v>
      </c>
      <c r="AV35" s="971"/>
      <c r="AW35" s="971"/>
      <c r="AX35" s="971"/>
      <c r="AY35" s="971"/>
      <c r="AZ35" s="1041" t="s">
        <v>513</v>
      </c>
      <c r="BA35" s="1041"/>
      <c r="BB35" s="1041"/>
      <c r="BC35" s="1041"/>
      <c r="BD35" s="1041"/>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391</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6704</v>
      </c>
      <c r="AG63" s="959"/>
      <c r="AH63" s="959"/>
      <c r="AI63" s="959"/>
      <c r="AJ63" s="1022"/>
      <c r="AK63" s="1023"/>
      <c r="AL63" s="963"/>
      <c r="AM63" s="963"/>
      <c r="AN63" s="963"/>
      <c r="AO63" s="963"/>
      <c r="AP63" s="959">
        <v>20869</v>
      </c>
      <c r="AQ63" s="959"/>
      <c r="AR63" s="959"/>
      <c r="AS63" s="959"/>
      <c r="AT63" s="959"/>
      <c r="AU63" s="959">
        <v>11555</v>
      </c>
      <c r="AV63" s="959"/>
      <c r="AW63" s="959"/>
      <c r="AX63" s="959"/>
      <c r="AY63" s="959"/>
      <c r="AZ63" s="1017"/>
      <c r="BA63" s="1017"/>
      <c r="BB63" s="1017"/>
      <c r="BC63" s="1017"/>
      <c r="BD63" s="1017"/>
      <c r="BE63" s="960"/>
      <c r="BF63" s="960"/>
      <c r="BG63" s="960"/>
      <c r="BH63" s="960"/>
      <c r="BI63" s="961"/>
      <c r="BJ63" s="1018" t="s">
        <v>139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417</v>
      </c>
      <c r="B66" s="996"/>
      <c r="C66" s="996"/>
      <c r="D66" s="996"/>
      <c r="E66" s="996"/>
      <c r="F66" s="996"/>
      <c r="G66" s="996"/>
      <c r="H66" s="996"/>
      <c r="I66" s="996"/>
      <c r="J66" s="996"/>
      <c r="K66" s="996"/>
      <c r="L66" s="996"/>
      <c r="M66" s="996"/>
      <c r="N66" s="996"/>
      <c r="O66" s="996"/>
      <c r="P66" s="997"/>
      <c r="Q66" s="1001" t="s">
        <v>395</v>
      </c>
      <c r="R66" s="1002"/>
      <c r="S66" s="1002"/>
      <c r="T66" s="1002"/>
      <c r="U66" s="1003"/>
      <c r="V66" s="1001" t="s">
        <v>396</v>
      </c>
      <c r="W66" s="1002"/>
      <c r="X66" s="1002"/>
      <c r="Y66" s="1002"/>
      <c r="Z66" s="1003"/>
      <c r="AA66" s="1001" t="s">
        <v>418</v>
      </c>
      <c r="AB66" s="1002"/>
      <c r="AC66" s="1002"/>
      <c r="AD66" s="1002"/>
      <c r="AE66" s="1003"/>
      <c r="AF66" s="1007" t="s">
        <v>398</v>
      </c>
      <c r="AG66" s="1008"/>
      <c r="AH66" s="1008"/>
      <c r="AI66" s="1008"/>
      <c r="AJ66" s="1009"/>
      <c r="AK66" s="1001" t="s">
        <v>419</v>
      </c>
      <c r="AL66" s="996"/>
      <c r="AM66" s="996"/>
      <c r="AN66" s="996"/>
      <c r="AO66" s="997"/>
      <c r="AP66" s="1001" t="s">
        <v>400</v>
      </c>
      <c r="AQ66" s="1002"/>
      <c r="AR66" s="1002"/>
      <c r="AS66" s="1002"/>
      <c r="AT66" s="1003"/>
      <c r="AU66" s="1001" t="s">
        <v>420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577</v>
      </c>
      <c r="C68" s="986"/>
      <c r="D68" s="986"/>
      <c r="E68" s="986"/>
      <c r="F68" s="986"/>
      <c r="G68" s="986"/>
      <c r="H68" s="986"/>
      <c r="I68" s="986"/>
      <c r="J68" s="986"/>
      <c r="K68" s="986"/>
      <c r="L68" s="986"/>
      <c r="M68" s="986"/>
      <c r="N68" s="986"/>
      <c r="O68" s="986"/>
      <c r="P68" s="987"/>
      <c r="Q68" s="988">
        <v>6103</v>
      </c>
      <c r="R68" s="982"/>
      <c r="S68" s="982"/>
      <c r="T68" s="982"/>
      <c r="U68" s="982"/>
      <c r="V68" s="982">
        <v>5978</v>
      </c>
      <c r="W68" s="982"/>
      <c r="X68" s="982"/>
      <c r="Y68" s="982"/>
      <c r="Z68" s="982"/>
      <c r="AA68" s="982">
        <v>124</v>
      </c>
      <c r="AB68" s="982"/>
      <c r="AC68" s="982"/>
      <c r="AD68" s="982"/>
      <c r="AE68" s="982"/>
      <c r="AF68" s="982">
        <v>124</v>
      </c>
      <c r="AG68" s="982"/>
      <c r="AH68" s="982"/>
      <c r="AI68" s="982"/>
      <c r="AJ68" s="982"/>
      <c r="AK68" s="982">
        <v>137</v>
      </c>
      <c r="AL68" s="982"/>
      <c r="AM68" s="982"/>
      <c r="AN68" s="982"/>
      <c r="AO68" s="982"/>
      <c r="AP68" s="982">
        <v>5997</v>
      </c>
      <c r="AQ68" s="982"/>
      <c r="AR68" s="982"/>
      <c r="AS68" s="982"/>
      <c r="AT68" s="982"/>
      <c r="AU68" s="982">
        <v>3806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578</v>
      </c>
      <c r="C69" s="975"/>
      <c r="D69" s="975"/>
      <c r="E69" s="975"/>
      <c r="F69" s="975"/>
      <c r="G69" s="975"/>
      <c r="H69" s="975"/>
      <c r="I69" s="975"/>
      <c r="J69" s="975"/>
      <c r="K69" s="975"/>
      <c r="L69" s="975"/>
      <c r="M69" s="975"/>
      <c r="N69" s="975"/>
      <c r="O69" s="975"/>
      <c r="P69" s="976"/>
      <c r="Q69" s="977">
        <v>259</v>
      </c>
      <c r="R69" s="971"/>
      <c r="S69" s="971"/>
      <c r="T69" s="971"/>
      <c r="U69" s="971"/>
      <c r="V69" s="971">
        <v>167</v>
      </c>
      <c r="W69" s="971"/>
      <c r="X69" s="971"/>
      <c r="Y69" s="971"/>
      <c r="Z69" s="971"/>
      <c r="AA69" s="971">
        <v>92</v>
      </c>
      <c r="AB69" s="971"/>
      <c r="AC69" s="971"/>
      <c r="AD69" s="971"/>
      <c r="AE69" s="971"/>
      <c r="AF69" s="971">
        <v>92</v>
      </c>
      <c r="AG69" s="971"/>
      <c r="AH69" s="971"/>
      <c r="AI69" s="971"/>
      <c r="AJ69" s="971"/>
      <c r="AK69" s="971" t="s">
        <v>513</v>
      </c>
      <c r="AL69" s="971"/>
      <c r="AM69" s="971"/>
      <c r="AN69" s="971"/>
      <c r="AO69" s="971"/>
      <c r="AP69" s="971" t="s">
        <v>513</v>
      </c>
      <c r="AQ69" s="971"/>
      <c r="AR69" s="971"/>
      <c r="AS69" s="971"/>
      <c r="AT69" s="971"/>
      <c r="AU69" s="971" t="s">
        <v>513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579</v>
      </c>
      <c r="C70" s="975"/>
      <c r="D70" s="975"/>
      <c r="E70" s="975"/>
      <c r="F70" s="975"/>
      <c r="G70" s="975"/>
      <c r="H70" s="975"/>
      <c r="I70" s="975"/>
      <c r="J70" s="975"/>
      <c r="K70" s="975"/>
      <c r="L70" s="975"/>
      <c r="M70" s="975"/>
      <c r="N70" s="975"/>
      <c r="O70" s="975"/>
      <c r="P70" s="976"/>
      <c r="Q70" s="977">
        <v>157883</v>
      </c>
      <c r="R70" s="971"/>
      <c r="S70" s="971"/>
      <c r="T70" s="971"/>
      <c r="U70" s="971"/>
      <c r="V70" s="971">
        <v>155213</v>
      </c>
      <c r="W70" s="971"/>
      <c r="X70" s="971"/>
      <c r="Y70" s="971"/>
      <c r="Z70" s="971"/>
      <c r="AA70" s="971">
        <v>2669</v>
      </c>
      <c r="AB70" s="971"/>
      <c r="AC70" s="971"/>
      <c r="AD70" s="971"/>
      <c r="AE70" s="971"/>
      <c r="AF70" s="971">
        <v>2669</v>
      </c>
      <c r="AG70" s="971"/>
      <c r="AH70" s="971"/>
      <c r="AI70" s="971"/>
      <c r="AJ70" s="971"/>
      <c r="AK70" s="971">
        <v>1728</v>
      </c>
      <c r="AL70" s="971"/>
      <c r="AM70" s="971"/>
      <c r="AN70" s="971"/>
      <c r="AO70" s="971"/>
      <c r="AP70" s="971" t="s">
        <v>513</v>
      </c>
      <c r="AQ70" s="971"/>
      <c r="AR70" s="971"/>
      <c r="AS70" s="971"/>
      <c r="AT70" s="971"/>
      <c r="AU70" s="971" t="s">
        <v>513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580</v>
      </c>
      <c r="C71" s="975"/>
      <c r="D71" s="975"/>
      <c r="E71" s="975"/>
      <c r="F71" s="975"/>
      <c r="G71" s="975"/>
      <c r="H71" s="975"/>
      <c r="I71" s="975"/>
      <c r="J71" s="975"/>
      <c r="K71" s="975"/>
      <c r="L71" s="975"/>
      <c r="M71" s="975"/>
      <c r="N71" s="975"/>
      <c r="O71" s="975"/>
      <c r="P71" s="976"/>
      <c r="Q71" s="977">
        <v>85</v>
      </c>
      <c r="R71" s="971"/>
      <c r="S71" s="971"/>
      <c r="T71" s="971"/>
      <c r="U71" s="971"/>
      <c r="V71" s="971">
        <v>71</v>
      </c>
      <c r="W71" s="971"/>
      <c r="X71" s="971"/>
      <c r="Y71" s="971"/>
      <c r="Z71" s="971"/>
      <c r="AA71" s="971">
        <v>14</v>
      </c>
      <c r="AB71" s="971"/>
      <c r="AC71" s="971"/>
      <c r="AD71" s="971"/>
      <c r="AE71" s="971"/>
      <c r="AF71" s="971">
        <v>14</v>
      </c>
      <c r="AG71" s="971"/>
      <c r="AH71" s="971"/>
      <c r="AI71" s="971"/>
      <c r="AJ71" s="971"/>
      <c r="AK71" s="971" t="s">
        <v>513</v>
      </c>
      <c r="AL71" s="971"/>
      <c r="AM71" s="971"/>
      <c r="AN71" s="971"/>
      <c r="AO71" s="971"/>
      <c r="AP71" s="971" t="s">
        <v>513</v>
      </c>
      <c r="AQ71" s="971"/>
      <c r="AR71" s="971"/>
      <c r="AS71" s="971"/>
      <c r="AT71" s="971"/>
      <c r="AU71" s="971" t="s">
        <v>513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581</v>
      </c>
      <c r="C72" s="975"/>
      <c r="D72" s="975"/>
      <c r="E72" s="975"/>
      <c r="F72" s="975"/>
      <c r="G72" s="975"/>
      <c r="H72" s="975"/>
      <c r="I72" s="975"/>
      <c r="J72" s="975"/>
      <c r="K72" s="975"/>
      <c r="L72" s="975"/>
      <c r="M72" s="975"/>
      <c r="N72" s="975"/>
      <c r="O72" s="975"/>
      <c r="P72" s="976"/>
      <c r="Q72" s="977">
        <v>1108</v>
      </c>
      <c r="R72" s="971"/>
      <c r="S72" s="971"/>
      <c r="T72" s="971"/>
      <c r="U72" s="971"/>
      <c r="V72" s="971">
        <v>1104</v>
      </c>
      <c r="W72" s="971"/>
      <c r="X72" s="971"/>
      <c r="Y72" s="971"/>
      <c r="Z72" s="971"/>
      <c r="AA72" s="971">
        <v>3</v>
      </c>
      <c r="AB72" s="971"/>
      <c r="AC72" s="971"/>
      <c r="AD72" s="971"/>
      <c r="AE72" s="971"/>
      <c r="AF72" s="971">
        <v>3</v>
      </c>
      <c r="AG72" s="971"/>
      <c r="AH72" s="971"/>
      <c r="AI72" s="971"/>
      <c r="AJ72" s="971"/>
      <c r="AK72" s="971" t="s">
        <v>513</v>
      </c>
      <c r="AL72" s="971"/>
      <c r="AM72" s="971"/>
      <c r="AN72" s="971"/>
      <c r="AO72" s="971"/>
      <c r="AP72" s="971" t="s">
        <v>513</v>
      </c>
      <c r="AQ72" s="971"/>
      <c r="AR72" s="971"/>
      <c r="AS72" s="971"/>
      <c r="AT72" s="971"/>
      <c r="AU72" s="971" t="s">
        <v>513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582</v>
      </c>
      <c r="C73" s="975"/>
      <c r="D73" s="975"/>
      <c r="E73" s="975"/>
      <c r="F73" s="975"/>
      <c r="G73" s="975"/>
      <c r="H73" s="975"/>
      <c r="I73" s="975"/>
      <c r="J73" s="975"/>
      <c r="K73" s="975"/>
      <c r="L73" s="975"/>
      <c r="M73" s="975"/>
      <c r="N73" s="975"/>
      <c r="O73" s="975"/>
      <c r="P73" s="976"/>
      <c r="Q73" s="977">
        <v>11</v>
      </c>
      <c r="R73" s="971"/>
      <c r="S73" s="971"/>
      <c r="T73" s="971"/>
      <c r="U73" s="971"/>
      <c r="V73" s="971">
        <v>10</v>
      </c>
      <c r="W73" s="971"/>
      <c r="X73" s="971"/>
      <c r="Y73" s="971"/>
      <c r="Z73" s="971"/>
      <c r="AA73" s="971">
        <v>1</v>
      </c>
      <c r="AB73" s="971"/>
      <c r="AC73" s="971"/>
      <c r="AD73" s="971"/>
      <c r="AE73" s="971"/>
      <c r="AF73" s="971">
        <v>1</v>
      </c>
      <c r="AG73" s="971"/>
      <c r="AH73" s="971"/>
      <c r="AI73" s="971"/>
      <c r="AJ73" s="971"/>
      <c r="AK73" s="971" t="s">
        <v>513</v>
      </c>
      <c r="AL73" s="971"/>
      <c r="AM73" s="971"/>
      <c r="AN73" s="971"/>
      <c r="AO73" s="971"/>
      <c r="AP73" s="971" t="s">
        <v>513</v>
      </c>
      <c r="AQ73" s="971"/>
      <c r="AR73" s="971"/>
      <c r="AS73" s="971"/>
      <c r="AT73" s="971"/>
      <c r="AU73" s="971" t="s">
        <v>513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391</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2903</v>
      </c>
      <c r="AG88" s="959"/>
      <c r="AH88" s="959"/>
      <c r="AI88" s="959"/>
      <c r="AJ88" s="959"/>
      <c r="AK88" s="963"/>
      <c r="AL88" s="963"/>
      <c r="AM88" s="963"/>
      <c r="AN88" s="963"/>
      <c r="AO88" s="963"/>
      <c r="AP88" s="959">
        <v>5997</v>
      </c>
      <c r="AQ88" s="959"/>
      <c r="AR88" s="959"/>
      <c r="AS88" s="959"/>
      <c r="AT88" s="959"/>
      <c r="AU88" s="959">
        <v>3806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205</v>
      </c>
      <c r="CS102" s="953"/>
      <c r="CT102" s="953"/>
      <c r="CU102" s="953"/>
      <c r="CV102" s="954"/>
      <c r="CW102" s="952">
        <v>50</v>
      </c>
      <c r="CX102" s="953"/>
      <c r="CY102" s="953"/>
      <c r="CZ102" s="953"/>
      <c r="DA102" s="954"/>
      <c r="DB102" s="952" t="s">
        <v>513</v>
      </c>
      <c r="DC102" s="953"/>
      <c r="DD102" s="953"/>
      <c r="DE102" s="953"/>
      <c r="DF102" s="954"/>
      <c r="DG102" s="952">
        <v>540</v>
      </c>
      <c r="DH102" s="953"/>
      <c r="DI102" s="953"/>
      <c r="DJ102" s="953"/>
      <c r="DK102" s="954"/>
      <c r="DL102" s="952" t="s">
        <v>513</v>
      </c>
      <c r="DM102" s="953"/>
      <c r="DN102" s="953"/>
      <c r="DO102" s="953"/>
      <c r="DP102" s="954"/>
      <c r="DQ102" s="952" t="s">
        <v>513</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307</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307</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307</v>
      </c>
      <c r="DR109" s="896"/>
      <c r="DS109" s="896"/>
      <c r="DT109" s="896"/>
      <c r="DU109" s="897"/>
      <c r="DV109" s="898" t="s">
        <v>432</v>
      </c>
      <c r="DW109" s="896"/>
      <c r="DX109" s="896"/>
      <c r="DY109" s="896"/>
      <c r="DZ109" s="929"/>
    </row>
    <row r="110" spans="1:131" s="230" customFormat="1" ht="26.25" customHeight="1">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3261525</v>
      </c>
      <c r="AB110" s="889"/>
      <c r="AC110" s="889"/>
      <c r="AD110" s="889"/>
      <c r="AE110" s="890"/>
      <c r="AF110" s="891">
        <v>3260808</v>
      </c>
      <c r="AG110" s="889"/>
      <c r="AH110" s="889"/>
      <c r="AI110" s="889"/>
      <c r="AJ110" s="890"/>
      <c r="AK110" s="891">
        <v>3542301</v>
      </c>
      <c r="AL110" s="889"/>
      <c r="AM110" s="889"/>
      <c r="AN110" s="889"/>
      <c r="AO110" s="890"/>
      <c r="AP110" s="892">
        <v>20</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37916853</v>
      </c>
      <c r="BR110" s="842"/>
      <c r="BS110" s="842"/>
      <c r="BT110" s="842"/>
      <c r="BU110" s="842"/>
      <c r="BV110" s="842">
        <v>40150272</v>
      </c>
      <c r="BW110" s="842"/>
      <c r="BX110" s="842"/>
      <c r="BY110" s="842"/>
      <c r="BZ110" s="842"/>
      <c r="CA110" s="842">
        <v>38531443</v>
      </c>
      <c r="CB110" s="842"/>
      <c r="CC110" s="842"/>
      <c r="CD110" s="842"/>
      <c r="CE110" s="842"/>
      <c r="CF110" s="866">
        <v>217.6</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605607</v>
      </c>
      <c r="DH110" s="842"/>
      <c r="DI110" s="842"/>
      <c r="DJ110" s="842"/>
      <c r="DK110" s="842"/>
      <c r="DL110" s="842">
        <v>548732</v>
      </c>
      <c r="DM110" s="842"/>
      <c r="DN110" s="842"/>
      <c r="DO110" s="842"/>
      <c r="DP110" s="842"/>
      <c r="DQ110" s="842">
        <v>491857</v>
      </c>
      <c r="DR110" s="842"/>
      <c r="DS110" s="842"/>
      <c r="DT110" s="842"/>
      <c r="DU110" s="842"/>
      <c r="DV110" s="843">
        <v>2.8</v>
      </c>
      <c r="DW110" s="843"/>
      <c r="DX110" s="843"/>
      <c r="DY110" s="843"/>
      <c r="DZ110" s="844"/>
    </row>
    <row r="111" spans="1:131" s="230" customFormat="1" ht="26.25" customHeight="1">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139</v>
      </c>
      <c r="AG111" s="919"/>
      <c r="AH111" s="919"/>
      <c r="AI111" s="919"/>
      <c r="AJ111" s="920"/>
      <c r="AK111" s="921" t="s">
        <v>440</v>
      </c>
      <c r="AL111" s="919"/>
      <c r="AM111" s="919"/>
      <c r="AN111" s="919"/>
      <c r="AO111" s="920"/>
      <c r="AP111" s="922" t="s">
        <v>139</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739007</v>
      </c>
      <c r="BR111" s="817"/>
      <c r="BS111" s="817"/>
      <c r="BT111" s="817"/>
      <c r="BU111" s="817"/>
      <c r="BV111" s="817">
        <v>655422</v>
      </c>
      <c r="BW111" s="817"/>
      <c r="BX111" s="817"/>
      <c r="BY111" s="817"/>
      <c r="BZ111" s="817"/>
      <c r="CA111" s="817">
        <v>583917</v>
      </c>
      <c r="CB111" s="817"/>
      <c r="CC111" s="817"/>
      <c r="CD111" s="817"/>
      <c r="CE111" s="817"/>
      <c r="CF111" s="875">
        <v>3.3</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139</v>
      </c>
      <c r="DM111" s="817"/>
      <c r="DN111" s="817"/>
      <c r="DO111" s="817"/>
      <c r="DP111" s="817"/>
      <c r="DQ111" s="817" t="s">
        <v>440</v>
      </c>
      <c r="DR111" s="817"/>
      <c r="DS111" s="817"/>
      <c r="DT111" s="817"/>
      <c r="DU111" s="817"/>
      <c r="DV111" s="794" t="s">
        <v>139</v>
      </c>
      <c r="DW111" s="794"/>
      <c r="DX111" s="794"/>
      <c r="DY111" s="794"/>
      <c r="DZ111" s="795"/>
    </row>
    <row r="112" spans="1:131" s="230" customFormat="1" ht="26.25" customHeight="1">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6667</v>
      </c>
      <c r="AB112" s="780"/>
      <c r="AC112" s="780"/>
      <c r="AD112" s="780"/>
      <c r="AE112" s="781"/>
      <c r="AF112" s="782">
        <v>6667</v>
      </c>
      <c r="AG112" s="780"/>
      <c r="AH112" s="780"/>
      <c r="AI112" s="780"/>
      <c r="AJ112" s="781"/>
      <c r="AK112" s="782">
        <v>6667</v>
      </c>
      <c r="AL112" s="780"/>
      <c r="AM112" s="780"/>
      <c r="AN112" s="780"/>
      <c r="AO112" s="781"/>
      <c r="AP112" s="824">
        <v>0</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10947639</v>
      </c>
      <c r="BR112" s="817"/>
      <c r="BS112" s="817"/>
      <c r="BT112" s="817"/>
      <c r="BU112" s="817"/>
      <c r="BV112" s="817">
        <v>9476522</v>
      </c>
      <c r="BW112" s="817"/>
      <c r="BX112" s="817"/>
      <c r="BY112" s="817"/>
      <c r="BZ112" s="817"/>
      <c r="CA112" s="817">
        <v>11555528</v>
      </c>
      <c r="CB112" s="817"/>
      <c r="CC112" s="817"/>
      <c r="CD112" s="817"/>
      <c r="CE112" s="817"/>
      <c r="CF112" s="875">
        <v>65.3</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139</v>
      </c>
      <c r="DH112" s="817"/>
      <c r="DI112" s="817"/>
      <c r="DJ112" s="817"/>
      <c r="DK112" s="817"/>
      <c r="DL112" s="817" t="s">
        <v>139</v>
      </c>
      <c r="DM112" s="817"/>
      <c r="DN112" s="817"/>
      <c r="DO112" s="817"/>
      <c r="DP112" s="817"/>
      <c r="DQ112" s="817" t="s">
        <v>139</v>
      </c>
      <c r="DR112" s="817"/>
      <c r="DS112" s="817"/>
      <c r="DT112" s="817"/>
      <c r="DU112" s="817"/>
      <c r="DV112" s="794" t="s">
        <v>439</v>
      </c>
      <c r="DW112" s="794"/>
      <c r="DX112" s="794"/>
      <c r="DY112" s="794"/>
      <c r="DZ112" s="795"/>
    </row>
    <row r="113" spans="1:130" s="230" customFormat="1" ht="26.25" customHeight="1">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857577</v>
      </c>
      <c r="AB113" s="919"/>
      <c r="AC113" s="919"/>
      <c r="AD113" s="919"/>
      <c r="AE113" s="920"/>
      <c r="AF113" s="921">
        <v>710000</v>
      </c>
      <c r="AG113" s="919"/>
      <c r="AH113" s="919"/>
      <c r="AI113" s="919"/>
      <c r="AJ113" s="920"/>
      <c r="AK113" s="921">
        <v>527765</v>
      </c>
      <c r="AL113" s="919"/>
      <c r="AM113" s="919"/>
      <c r="AN113" s="919"/>
      <c r="AO113" s="920"/>
      <c r="AP113" s="922">
        <v>3</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4256256</v>
      </c>
      <c r="BR113" s="817"/>
      <c r="BS113" s="817"/>
      <c r="BT113" s="817"/>
      <c r="BU113" s="817"/>
      <c r="BV113" s="817">
        <v>4055261</v>
      </c>
      <c r="BW113" s="817"/>
      <c r="BX113" s="817"/>
      <c r="BY113" s="817"/>
      <c r="BZ113" s="817"/>
      <c r="CA113" s="817">
        <v>3806081</v>
      </c>
      <c r="CB113" s="817"/>
      <c r="CC113" s="817"/>
      <c r="CD113" s="817"/>
      <c r="CE113" s="817"/>
      <c r="CF113" s="875">
        <v>21.5</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139</v>
      </c>
      <c r="DH113" s="780"/>
      <c r="DI113" s="780"/>
      <c r="DJ113" s="780"/>
      <c r="DK113" s="781"/>
      <c r="DL113" s="782" t="s">
        <v>139</v>
      </c>
      <c r="DM113" s="780"/>
      <c r="DN113" s="780"/>
      <c r="DO113" s="780"/>
      <c r="DP113" s="781"/>
      <c r="DQ113" s="782" t="s">
        <v>139</v>
      </c>
      <c r="DR113" s="780"/>
      <c r="DS113" s="780"/>
      <c r="DT113" s="780"/>
      <c r="DU113" s="781"/>
      <c r="DV113" s="824" t="s">
        <v>439</v>
      </c>
      <c r="DW113" s="825"/>
      <c r="DX113" s="825"/>
      <c r="DY113" s="825"/>
      <c r="DZ113" s="826"/>
    </row>
    <row r="114" spans="1:130" s="230" customFormat="1" ht="26.25" customHeight="1">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415637</v>
      </c>
      <c r="AB114" s="780"/>
      <c r="AC114" s="780"/>
      <c r="AD114" s="780"/>
      <c r="AE114" s="781"/>
      <c r="AF114" s="782">
        <v>444913</v>
      </c>
      <c r="AG114" s="780"/>
      <c r="AH114" s="780"/>
      <c r="AI114" s="780"/>
      <c r="AJ114" s="781"/>
      <c r="AK114" s="782">
        <v>511352</v>
      </c>
      <c r="AL114" s="780"/>
      <c r="AM114" s="780"/>
      <c r="AN114" s="780"/>
      <c r="AO114" s="781"/>
      <c r="AP114" s="824">
        <v>2.9</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4189163</v>
      </c>
      <c r="BR114" s="817"/>
      <c r="BS114" s="817"/>
      <c r="BT114" s="817"/>
      <c r="BU114" s="817"/>
      <c r="BV114" s="817">
        <v>4044069</v>
      </c>
      <c r="BW114" s="817"/>
      <c r="BX114" s="817"/>
      <c r="BY114" s="817"/>
      <c r="BZ114" s="817"/>
      <c r="CA114" s="817">
        <v>3922901</v>
      </c>
      <c r="CB114" s="817"/>
      <c r="CC114" s="817"/>
      <c r="CD114" s="817"/>
      <c r="CE114" s="817"/>
      <c r="CF114" s="875">
        <v>22.2</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139</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93417</v>
      </c>
      <c r="AB115" s="919"/>
      <c r="AC115" s="919"/>
      <c r="AD115" s="919"/>
      <c r="AE115" s="920"/>
      <c r="AF115" s="921">
        <v>92502</v>
      </c>
      <c r="AG115" s="919"/>
      <c r="AH115" s="919"/>
      <c r="AI115" s="919"/>
      <c r="AJ115" s="920"/>
      <c r="AK115" s="921">
        <v>78436</v>
      </c>
      <c r="AL115" s="919"/>
      <c r="AM115" s="919"/>
      <c r="AN115" s="919"/>
      <c r="AO115" s="920"/>
      <c r="AP115" s="922">
        <v>0.4</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139</v>
      </c>
      <c r="BW115" s="817"/>
      <c r="BX115" s="817"/>
      <c r="BY115" s="817"/>
      <c r="BZ115" s="817"/>
      <c r="CA115" s="817" t="s">
        <v>440</v>
      </c>
      <c r="CB115" s="817"/>
      <c r="CC115" s="817"/>
      <c r="CD115" s="817"/>
      <c r="CE115" s="817"/>
      <c r="CF115" s="875" t="s">
        <v>139</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139</v>
      </c>
      <c r="DM115" s="780"/>
      <c r="DN115" s="780"/>
      <c r="DO115" s="780"/>
      <c r="DP115" s="781"/>
      <c r="DQ115" s="782" t="s">
        <v>139</v>
      </c>
      <c r="DR115" s="780"/>
      <c r="DS115" s="780"/>
      <c r="DT115" s="780"/>
      <c r="DU115" s="781"/>
      <c r="DV115" s="824" t="s">
        <v>139</v>
      </c>
      <c r="DW115" s="825"/>
      <c r="DX115" s="825"/>
      <c r="DY115" s="825"/>
      <c r="DZ115" s="826"/>
    </row>
    <row r="116" spans="1:130" s="230" customFormat="1" ht="26.25" customHeight="1">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439</v>
      </c>
      <c r="AB116" s="780"/>
      <c r="AC116" s="780"/>
      <c r="AD116" s="780"/>
      <c r="AE116" s="781"/>
      <c r="AF116" s="782" t="s">
        <v>139</v>
      </c>
      <c r="AG116" s="780"/>
      <c r="AH116" s="780"/>
      <c r="AI116" s="780"/>
      <c r="AJ116" s="781"/>
      <c r="AK116" s="782" t="s">
        <v>139</v>
      </c>
      <c r="AL116" s="780"/>
      <c r="AM116" s="780"/>
      <c r="AN116" s="780"/>
      <c r="AO116" s="781"/>
      <c r="AP116" s="824" t="s">
        <v>139</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139</v>
      </c>
      <c r="BW116" s="817"/>
      <c r="BX116" s="817"/>
      <c r="BY116" s="817"/>
      <c r="BZ116" s="817"/>
      <c r="CA116" s="817" t="s">
        <v>440</v>
      </c>
      <c r="CB116" s="817"/>
      <c r="CC116" s="817"/>
      <c r="CD116" s="817"/>
      <c r="CE116" s="817"/>
      <c r="CF116" s="875" t="s">
        <v>139</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43320</v>
      </c>
      <c r="DH116" s="780"/>
      <c r="DI116" s="780"/>
      <c r="DJ116" s="780"/>
      <c r="DK116" s="781"/>
      <c r="DL116" s="782">
        <v>24930</v>
      </c>
      <c r="DM116" s="780"/>
      <c r="DN116" s="780"/>
      <c r="DO116" s="780"/>
      <c r="DP116" s="781"/>
      <c r="DQ116" s="782">
        <v>18620</v>
      </c>
      <c r="DR116" s="780"/>
      <c r="DS116" s="780"/>
      <c r="DT116" s="780"/>
      <c r="DU116" s="781"/>
      <c r="DV116" s="824">
        <v>0.1</v>
      </c>
      <c r="DW116" s="825"/>
      <c r="DX116" s="825"/>
      <c r="DY116" s="825"/>
      <c r="DZ116" s="826"/>
    </row>
    <row r="117" spans="1:130" s="230" customFormat="1" ht="26.25" customHeight="1">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4634823</v>
      </c>
      <c r="AB117" s="903"/>
      <c r="AC117" s="903"/>
      <c r="AD117" s="903"/>
      <c r="AE117" s="904"/>
      <c r="AF117" s="905">
        <v>4514890</v>
      </c>
      <c r="AG117" s="903"/>
      <c r="AH117" s="903"/>
      <c r="AI117" s="903"/>
      <c r="AJ117" s="904"/>
      <c r="AK117" s="905">
        <v>4666521</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139</v>
      </c>
      <c r="BR117" s="817"/>
      <c r="BS117" s="817"/>
      <c r="BT117" s="817"/>
      <c r="BU117" s="817"/>
      <c r="BV117" s="817" t="s">
        <v>139</v>
      </c>
      <c r="BW117" s="817"/>
      <c r="BX117" s="817"/>
      <c r="BY117" s="817"/>
      <c r="BZ117" s="817"/>
      <c r="CA117" s="817" t="s">
        <v>440</v>
      </c>
      <c r="CB117" s="817"/>
      <c r="CC117" s="817"/>
      <c r="CD117" s="817"/>
      <c r="CE117" s="817"/>
      <c r="CF117" s="875" t="s">
        <v>139</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139</v>
      </c>
      <c r="DM117" s="780"/>
      <c r="DN117" s="780"/>
      <c r="DO117" s="780"/>
      <c r="DP117" s="781"/>
      <c r="DQ117" s="782" t="s">
        <v>139</v>
      </c>
      <c r="DR117" s="780"/>
      <c r="DS117" s="780"/>
      <c r="DT117" s="780"/>
      <c r="DU117" s="781"/>
      <c r="DV117" s="824" t="s">
        <v>139</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307</v>
      </c>
      <c r="AL118" s="896"/>
      <c r="AM118" s="896"/>
      <c r="AN118" s="896"/>
      <c r="AO118" s="897"/>
      <c r="AP118" s="899" t="s">
        <v>432</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139</v>
      </c>
      <c r="BW118" s="845"/>
      <c r="BX118" s="845"/>
      <c r="BY118" s="845"/>
      <c r="BZ118" s="845"/>
      <c r="CA118" s="845" t="s">
        <v>139</v>
      </c>
      <c r="CB118" s="845"/>
      <c r="CC118" s="845"/>
      <c r="CD118" s="845"/>
      <c r="CE118" s="845"/>
      <c r="CF118" s="875" t="s">
        <v>440</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139</v>
      </c>
      <c r="DH118" s="780"/>
      <c r="DI118" s="780"/>
      <c r="DJ118" s="780"/>
      <c r="DK118" s="781"/>
      <c r="DL118" s="782" t="s">
        <v>440</v>
      </c>
      <c r="DM118" s="780"/>
      <c r="DN118" s="780"/>
      <c r="DO118" s="780"/>
      <c r="DP118" s="781"/>
      <c r="DQ118" s="782" t="s">
        <v>440</v>
      </c>
      <c r="DR118" s="780"/>
      <c r="DS118" s="780"/>
      <c r="DT118" s="780"/>
      <c r="DU118" s="781"/>
      <c r="DV118" s="824" t="s">
        <v>139</v>
      </c>
      <c r="DW118" s="825"/>
      <c r="DX118" s="825"/>
      <c r="DY118" s="825"/>
      <c r="DZ118" s="826"/>
    </row>
    <row r="119" spans="1:130" s="230" customFormat="1" ht="26.25" customHeight="1">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65518</v>
      </c>
      <c r="AB119" s="889"/>
      <c r="AC119" s="889"/>
      <c r="AD119" s="889"/>
      <c r="AE119" s="890"/>
      <c r="AF119" s="891">
        <v>64798</v>
      </c>
      <c r="AG119" s="889"/>
      <c r="AH119" s="889"/>
      <c r="AI119" s="889"/>
      <c r="AJ119" s="890"/>
      <c r="AK119" s="891">
        <v>63010</v>
      </c>
      <c r="AL119" s="889"/>
      <c r="AM119" s="889"/>
      <c r="AN119" s="889"/>
      <c r="AO119" s="890"/>
      <c r="AP119" s="892">
        <v>0.4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464</v>
      </c>
      <c r="BP119" s="878"/>
      <c r="BQ119" s="879">
        <v>58048918</v>
      </c>
      <c r="BR119" s="845"/>
      <c r="BS119" s="845"/>
      <c r="BT119" s="845"/>
      <c r="BU119" s="845"/>
      <c r="BV119" s="845">
        <v>58381546</v>
      </c>
      <c r="BW119" s="845"/>
      <c r="BX119" s="845"/>
      <c r="BY119" s="845"/>
      <c r="BZ119" s="845"/>
      <c r="CA119" s="845">
        <v>58399870</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90080</v>
      </c>
      <c r="DH119" s="764"/>
      <c r="DI119" s="764"/>
      <c r="DJ119" s="764"/>
      <c r="DK119" s="765"/>
      <c r="DL119" s="766">
        <v>81760</v>
      </c>
      <c r="DM119" s="764"/>
      <c r="DN119" s="764"/>
      <c r="DO119" s="764"/>
      <c r="DP119" s="765"/>
      <c r="DQ119" s="766">
        <v>73440</v>
      </c>
      <c r="DR119" s="764"/>
      <c r="DS119" s="764"/>
      <c r="DT119" s="764"/>
      <c r="DU119" s="765"/>
      <c r="DV119" s="848">
        <v>0.4</v>
      </c>
      <c r="DW119" s="849"/>
      <c r="DX119" s="849"/>
      <c r="DY119" s="849"/>
      <c r="DZ119" s="850"/>
    </row>
    <row r="120" spans="1:130" s="230" customFormat="1" ht="26.25" customHeight="1">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139</v>
      </c>
      <c r="AB120" s="780"/>
      <c r="AC120" s="780"/>
      <c r="AD120" s="780"/>
      <c r="AE120" s="781"/>
      <c r="AF120" s="782" t="s">
        <v>139</v>
      </c>
      <c r="AG120" s="780"/>
      <c r="AH120" s="780"/>
      <c r="AI120" s="780"/>
      <c r="AJ120" s="781"/>
      <c r="AK120" s="782" t="s">
        <v>440</v>
      </c>
      <c r="AL120" s="780"/>
      <c r="AM120" s="780"/>
      <c r="AN120" s="780"/>
      <c r="AO120" s="781"/>
      <c r="AP120" s="824" t="s">
        <v>139</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7980351</v>
      </c>
      <c r="BR120" s="842"/>
      <c r="BS120" s="842"/>
      <c r="BT120" s="842"/>
      <c r="BU120" s="842"/>
      <c r="BV120" s="842">
        <v>9712751</v>
      </c>
      <c r="BW120" s="842"/>
      <c r="BX120" s="842"/>
      <c r="BY120" s="842"/>
      <c r="BZ120" s="842"/>
      <c r="CA120" s="842">
        <v>9997116</v>
      </c>
      <c r="CB120" s="842"/>
      <c r="CC120" s="842"/>
      <c r="CD120" s="842"/>
      <c r="CE120" s="842"/>
      <c r="CF120" s="866">
        <v>56.5</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9695574</v>
      </c>
      <c r="DH120" s="842"/>
      <c r="DI120" s="842"/>
      <c r="DJ120" s="842"/>
      <c r="DK120" s="842"/>
      <c r="DL120" s="842">
        <v>7775071</v>
      </c>
      <c r="DM120" s="842"/>
      <c r="DN120" s="842"/>
      <c r="DO120" s="842"/>
      <c r="DP120" s="842"/>
      <c r="DQ120" s="842">
        <v>6757152</v>
      </c>
      <c r="DR120" s="842"/>
      <c r="DS120" s="842"/>
      <c r="DT120" s="842"/>
      <c r="DU120" s="842"/>
      <c r="DV120" s="843">
        <v>38.200000000000003</v>
      </c>
      <c r="DW120" s="843"/>
      <c r="DX120" s="843"/>
      <c r="DY120" s="843"/>
      <c r="DZ120" s="844"/>
    </row>
    <row r="121" spans="1:130" s="230" customFormat="1" ht="26.25" customHeight="1">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139</v>
      </c>
      <c r="AB121" s="780"/>
      <c r="AC121" s="780"/>
      <c r="AD121" s="780"/>
      <c r="AE121" s="781"/>
      <c r="AF121" s="782" t="s">
        <v>139</v>
      </c>
      <c r="AG121" s="780"/>
      <c r="AH121" s="780"/>
      <c r="AI121" s="780"/>
      <c r="AJ121" s="781"/>
      <c r="AK121" s="782" t="s">
        <v>139</v>
      </c>
      <c r="AL121" s="780"/>
      <c r="AM121" s="780"/>
      <c r="AN121" s="780"/>
      <c r="AO121" s="781"/>
      <c r="AP121" s="824" t="s">
        <v>440</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8405158</v>
      </c>
      <c r="BR121" s="817"/>
      <c r="BS121" s="817"/>
      <c r="BT121" s="817"/>
      <c r="BU121" s="817"/>
      <c r="BV121" s="817">
        <v>7339581</v>
      </c>
      <c r="BW121" s="817"/>
      <c r="BX121" s="817"/>
      <c r="BY121" s="817"/>
      <c r="BZ121" s="817"/>
      <c r="CA121" s="817">
        <v>7810488</v>
      </c>
      <c r="CB121" s="817"/>
      <c r="CC121" s="817"/>
      <c r="CD121" s="817"/>
      <c r="CE121" s="817"/>
      <c r="CF121" s="875">
        <v>44.1</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970900</v>
      </c>
      <c r="DH121" s="817"/>
      <c r="DI121" s="817"/>
      <c r="DJ121" s="817"/>
      <c r="DK121" s="817"/>
      <c r="DL121" s="817">
        <v>1429065</v>
      </c>
      <c r="DM121" s="817"/>
      <c r="DN121" s="817"/>
      <c r="DO121" s="817"/>
      <c r="DP121" s="817"/>
      <c r="DQ121" s="817">
        <v>4550068</v>
      </c>
      <c r="DR121" s="817"/>
      <c r="DS121" s="817"/>
      <c r="DT121" s="817"/>
      <c r="DU121" s="817"/>
      <c r="DV121" s="794">
        <v>25.7</v>
      </c>
      <c r="DW121" s="794"/>
      <c r="DX121" s="794"/>
      <c r="DY121" s="794"/>
      <c r="DZ121" s="795"/>
    </row>
    <row r="122" spans="1:130" s="230" customFormat="1" ht="26.25" customHeight="1">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139</v>
      </c>
      <c r="AB122" s="780"/>
      <c r="AC122" s="780"/>
      <c r="AD122" s="780"/>
      <c r="AE122" s="781"/>
      <c r="AF122" s="782" t="s">
        <v>139</v>
      </c>
      <c r="AG122" s="780"/>
      <c r="AH122" s="780"/>
      <c r="AI122" s="780"/>
      <c r="AJ122" s="781"/>
      <c r="AK122" s="782" t="s">
        <v>139</v>
      </c>
      <c r="AL122" s="780"/>
      <c r="AM122" s="780"/>
      <c r="AN122" s="780"/>
      <c r="AO122" s="781"/>
      <c r="AP122" s="824" t="s">
        <v>440</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33339024</v>
      </c>
      <c r="BR122" s="845"/>
      <c r="BS122" s="845"/>
      <c r="BT122" s="845"/>
      <c r="BU122" s="845"/>
      <c r="BV122" s="845">
        <v>32569075</v>
      </c>
      <c r="BW122" s="845"/>
      <c r="BX122" s="845"/>
      <c r="BY122" s="845"/>
      <c r="BZ122" s="845"/>
      <c r="CA122" s="845">
        <v>33287716</v>
      </c>
      <c r="CB122" s="845"/>
      <c r="CC122" s="845"/>
      <c r="CD122" s="845"/>
      <c r="CE122" s="845"/>
      <c r="CF122" s="846">
        <v>188</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v>231270</v>
      </c>
      <c r="DH122" s="817"/>
      <c r="DI122" s="817"/>
      <c r="DJ122" s="817"/>
      <c r="DK122" s="817"/>
      <c r="DL122" s="817">
        <v>213216</v>
      </c>
      <c r="DM122" s="817"/>
      <c r="DN122" s="817"/>
      <c r="DO122" s="817"/>
      <c r="DP122" s="817"/>
      <c r="DQ122" s="817">
        <v>198329</v>
      </c>
      <c r="DR122" s="817"/>
      <c r="DS122" s="817"/>
      <c r="DT122" s="817"/>
      <c r="DU122" s="817"/>
      <c r="DV122" s="794">
        <v>1.1000000000000001</v>
      </c>
      <c r="DW122" s="794"/>
      <c r="DX122" s="794"/>
      <c r="DY122" s="794"/>
      <c r="DZ122" s="795"/>
    </row>
    <row r="123" spans="1:130" s="230" customFormat="1" ht="26.25" customHeight="1">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18649</v>
      </c>
      <c r="AB123" s="780"/>
      <c r="AC123" s="780"/>
      <c r="AD123" s="780"/>
      <c r="AE123" s="781"/>
      <c r="AF123" s="782">
        <v>18534</v>
      </c>
      <c r="AG123" s="780"/>
      <c r="AH123" s="780"/>
      <c r="AI123" s="780"/>
      <c r="AJ123" s="781"/>
      <c r="AK123" s="782">
        <v>6337</v>
      </c>
      <c r="AL123" s="780"/>
      <c r="AM123" s="780"/>
      <c r="AN123" s="780"/>
      <c r="AO123" s="781"/>
      <c r="AP123" s="824">
        <v>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474</v>
      </c>
      <c r="BP123" s="878"/>
      <c r="BQ123" s="832">
        <v>49724533</v>
      </c>
      <c r="BR123" s="833"/>
      <c r="BS123" s="833"/>
      <c r="BT123" s="833"/>
      <c r="BU123" s="833"/>
      <c r="BV123" s="833">
        <v>49621407</v>
      </c>
      <c r="BW123" s="833"/>
      <c r="BX123" s="833"/>
      <c r="BY123" s="833"/>
      <c r="BZ123" s="833"/>
      <c r="CA123" s="833">
        <v>51095320</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v>48632</v>
      </c>
      <c r="DH123" s="780"/>
      <c r="DI123" s="780"/>
      <c r="DJ123" s="780"/>
      <c r="DK123" s="781"/>
      <c r="DL123" s="782">
        <v>58510</v>
      </c>
      <c r="DM123" s="780"/>
      <c r="DN123" s="780"/>
      <c r="DO123" s="780"/>
      <c r="DP123" s="781"/>
      <c r="DQ123" s="782">
        <v>49979</v>
      </c>
      <c r="DR123" s="780"/>
      <c r="DS123" s="780"/>
      <c r="DT123" s="780"/>
      <c r="DU123" s="781"/>
      <c r="DV123" s="824">
        <v>0.3</v>
      </c>
      <c r="DW123" s="825"/>
      <c r="DX123" s="825"/>
      <c r="DY123" s="825"/>
      <c r="DZ123" s="826"/>
    </row>
    <row r="124" spans="1:130" s="230" customFormat="1" ht="26.25" customHeight="1" thickBot="1">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439</v>
      </c>
      <c r="AB124" s="780"/>
      <c r="AC124" s="780"/>
      <c r="AD124" s="780"/>
      <c r="AE124" s="781"/>
      <c r="AF124" s="782" t="s">
        <v>139</v>
      </c>
      <c r="AG124" s="780"/>
      <c r="AH124" s="780"/>
      <c r="AI124" s="780"/>
      <c r="AJ124" s="781"/>
      <c r="AK124" s="782" t="s">
        <v>440</v>
      </c>
      <c r="AL124" s="780"/>
      <c r="AM124" s="780"/>
      <c r="AN124" s="780"/>
      <c r="AO124" s="781"/>
      <c r="AP124" s="824" t="s">
        <v>139</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47.7</v>
      </c>
      <c r="BR124" s="831"/>
      <c r="BS124" s="831"/>
      <c r="BT124" s="831"/>
      <c r="BU124" s="831"/>
      <c r="BV124" s="831">
        <v>47.8</v>
      </c>
      <c r="BW124" s="831"/>
      <c r="BX124" s="831"/>
      <c r="BY124" s="831"/>
      <c r="BZ124" s="831"/>
      <c r="CA124" s="831">
        <v>41.2</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v>1263</v>
      </c>
      <c r="DH124" s="764"/>
      <c r="DI124" s="764"/>
      <c r="DJ124" s="764"/>
      <c r="DK124" s="765"/>
      <c r="DL124" s="766">
        <v>660</v>
      </c>
      <c r="DM124" s="764"/>
      <c r="DN124" s="764"/>
      <c r="DO124" s="764"/>
      <c r="DP124" s="765"/>
      <c r="DQ124" s="766" t="s">
        <v>139</v>
      </c>
      <c r="DR124" s="764"/>
      <c r="DS124" s="764"/>
      <c r="DT124" s="764"/>
      <c r="DU124" s="765"/>
      <c r="DV124" s="848" t="s">
        <v>440</v>
      </c>
      <c r="DW124" s="849"/>
      <c r="DX124" s="849"/>
      <c r="DY124" s="849"/>
      <c r="DZ124" s="850"/>
    </row>
    <row r="125" spans="1:130" s="230" customFormat="1" ht="26.25" customHeight="1">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139</v>
      </c>
      <c r="AB125" s="780"/>
      <c r="AC125" s="780"/>
      <c r="AD125" s="780"/>
      <c r="AE125" s="781"/>
      <c r="AF125" s="782" t="s">
        <v>139</v>
      </c>
      <c r="AG125" s="780"/>
      <c r="AH125" s="780"/>
      <c r="AI125" s="780"/>
      <c r="AJ125" s="781"/>
      <c r="AK125" s="782" t="s">
        <v>139</v>
      </c>
      <c r="AL125" s="780"/>
      <c r="AM125" s="780"/>
      <c r="AN125" s="780"/>
      <c r="AO125" s="781"/>
      <c r="AP125" s="824" t="s">
        <v>139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139</v>
      </c>
      <c r="DH125" s="842"/>
      <c r="DI125" s="842"/>
      <c r="DJ125" s="842"/>
      <c r="DK125" s="842"/>
      <c r="DL125" s="842" t="s">
        <v>439</v>
      </c>
      <c r="DM125" s="842"/>
      <c r="DN125" s="842"/>
      <c r="DO125" s="842"/>
      <c r="DP125" s="842"/>
      <c r="DQ125" s="842" t="s">
        <v>139</v>
      </c>
      <c r="DR125" s="842"/>
      <c r="DS125" s="842"/>
      <c r="DT125" s="842"/>
      <c r="DU125" s="842"/>
      <c r="DV125" s="843" t="s">
        <v>440</v>
      </c>
      <c r="DW125" s="843"/>
      <c r="DX125" s="843"/>
      <c r="DY125" s="843"/>
      <c r="DZ125" s="844"/>
    </row>
    <row r="126" spans="1:130" s="230" customFormat="1" ht="26.25" customHeight="1" thickBot="1">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9250</v>
      </c>
      <c r="AB126" s="780"/>
      <c r="AC126" s="780"/>
      <c r="AD126" s="780"/>
      <c r="AE126" s="781"/>
      <c r="AF126" s="782">
        <v>9170</v>
      </c>
      <c r="AG126" s="780"/>
      <c r="AH126" s="780"/>
      <c r="AI126" s="780"/>
      <c r="AJ126" s="781"/>
      <c r="AK126" s="782">
        <v>9089</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139</v>
      </c>
      <c r="DH126" s="817"/>
      <c r="DI126" s="817"/>
      <c r="DJ126" s="817"/>
      <c r="DK126" s="817"/>
      <c r="DL126" s="817" t="s">
        <v>139</v>
      </c>
      <c r="DM126" s="817"/>
      <c r="DN126" s="817"/>
      <c r="DO126" s="817"/>
      <c r="DP126" s="817"/>
      <c r="DQ126" s="817" t="s">
        <v>440</v>
      </c>
      <c r="DR126" s="817"/>
      <c r="DS126" s="817"/>
      <c r="DT126" s="817"/>
      <c r="DU126" s="817"/>
      <c r="DV126" s="794" t="s">
        <v>139</v>
      </c>
      <c r="DW126" s="794"/>
      <c r="DX126" s="794"/>
      <c r="DY126" s="794"/>
      <c r="DZ126" s="795"/>
    </row>
    <row r="127" spans="1:130" s="230" customFormat="1" ht="26.25" customHeight="1">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440</v>
      </c>
      <c r="AB127" s="780"/>
      <c r="AC127" s="780"/>
      <c r="AD127" s="780"/>
      <c r="AE127" s="781"/>
      <c r="AF127" s="782" t="s">
        <v>440</v>
      </c>
      <c r="AG127" s="780"/>
      <c r="AH127" s="780"/>
      <c r="AI127" s="780"/>
      <c r="AJ127" s="781"/>
      <c r="AK127" s="782" t="s">
        <v>139</v>
      </c>
      <c r="AL127" s="780"/>
      <c r="AM127" s="780"/>
      <c r="AN127" s="780"/>
      <c r="AO127" s="781"/>
      <c r="AP127" s="824" t="s">
        <v>439</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440</v>
      </c>
      <c r="DM127" s="817"/>
      <c r="DN127" s="817"/>
      <c r="DO127" s="817"/>
      <c r="DP127" s="817"/>
      <c r="DQ127" s="817" t="s">
        <v>139</v>
      </c>
      <c r="DR127" s="817"/>
      <c r="DS127" s="817"/>
      <c r="DT127" s="817"/>
      <c r="DU127" s="817"/>
      <c r="DV127" s="794" t="s">
        <v>139</v>
      </c>
      <c r="DW127" s="794"/>
      <c r="DX127" s="794"/>
      <c r="DY127" s="794"/>
      <c r="DZ127" s="795"/>
    </row>
    <row r="128" spans="1:130" s="230" customFormat="1" ht="26.25" customHeight="1" thickBot="1">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588068</v>
      </c>
      <c r="AB128" s="801"/>
      <c r="AC128" s="801"/>
      <c r="AD128" s="801"/>
      <c r="AE128" s="802"/>
      <c r="AF128" s="803">
        <v>539436</v>
      </c>
      <c r="AG128" s="801"/>
      <c r="AH128" s="801"/>
      <c r="AI128" s="801"/>
      <c r="AJ128" s="802"/>
      <c r="AK128" s="803">
        <v>598129</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439</v>
      </c>
      <c r="BG128" s="787"/>
      <c r="BH128" s="787"/>
      <c r="BI128" s="787"/>
      <c r="BJ128" s="787"/>
      <c r="BK128" s="787"/>
      <c r="BL128" s="810"/>
      <c r="BM128" s="786">
        <v>12.47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439</v>
      </c>
      <c r="DH128" s="791"/>
      <c r="DI128" s="791"/>
      <c r="DJ128" s="791"/>
      <c r="DK128" s="791"/>
      <c r="DL128" s="791" t="s">
        <v>439</v>
      </c>
      <c r="DM128" s="791"/>
      <c r="DN128" s="791"/>
      <c r="DO128" s="791"/>
      <c r="DP128" s="791"/>
      <c r="DQ128" s="791" t="s">
        <v>139</v>
      </c>
      <c r="DR128" s="791"/>
      <c r="DS128" s="791"/>
      <c r="DT128" s="791"/>
      <c r="DU128" s="791"/>
      <c r="DV128" s="792" t="s">
        <v>439</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20045846</v>
      </c>
      <c r="AB129" s="780"/>
      <c r="AC129" s="780"/>
      <c r="AD129" s="780"/>
      <c r="AE129" s="781"/>
      <c r="AF129" s="782">
        <v>20986893</v>
      </c>
      <c r="AG129" s="780"/>
      <c r="AH129" s="780"/>
      <c r="AI129" s="780"/>
      <c r="AJ129" s="781"/>
      <c r="AK129" s="782">
        <v>20305619</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139</v>
      </c>
      <c r="BG129" s="771"/>
      <c r="BH129" s="771"/>
      <c r="BI129" s="771"/>
      <c r="BJ129" s="771"/>
      <c r="BK129" s="771"/>
      <c r="BL129" s="772"/>
      <c r="BM129" s="770">
        <v>17.47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2614251</v>
      </c>
      <c r="AB130" s="780"/>
      <c r="AC130" s="780"/>
      <c r="AD130" s="780"/>
      <c r="AE130" s="781"/>
      <c r="AF130" s="782">
        <v>2670276</v>
      </c>
      <c r="AG130" s="780"/>
      <c r="AH130" s="780"/>
      <c r="AI130" s="780"/>
      <c r="AJ130" s="781"/>
      <c r="AK130" s="782">
        <v>2599907</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7.8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17431595</v>
      </c>
      <c r="AB131" s="764"/>
      <c r="AC131" s="764"/>
      <c r="AD131" s="764"/>
      <c r="AE131" s="765"/>
      <c r="AF131" s="766">
        <v>18316617</v>
      </c>
      <c r="AG131" s="764"/>
      <c r="AH131" s="764"/>
      <c r="AI131" s="764"/>
      <c r="AJ131" s="765"/>
      <c r="AK131" s="766">
        <v>17705712</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41.2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8.2178595820000009</v>
      </c>
      <c r="AB132" s="745"/>
      <c r="AC132" s="745"/>
      <c r="AD132" s="745"/>
      <c r="AE132" s="746"/>
      <c r="AF132" s="747">
        <v>7.1256498949999996</v>
      </c>
      <c r="AG132" s="745"/>
      <c r="AH132" s="745"/>
      <c r="AI132" s="745"/>
      <c r="AJ132" s="746"/>
      <c r="AK132" s="747">
        <v>8.2938489000000004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8.1999999999999993</v>
      </c>
      <c r="AB133" s="724"/>
      <c r="AC133" s="724"/>
      <c r="AD133" s="724"/>
      <c r="AE133" s="725"/>
      <c r="AF133" s="723">
        <v>7.8</v>
      </c>
      <c r="AG133" s="724"/>
      <c r="AH133" s="724"/>
      <c r="AI133" s="724"/>
      <c r="AJ133" s="725"/>
      <c r="AK133" s="723">
        <v>7.8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YRJlUMMEv0TO/Jq+CCkofa2A4DAorE1vAdfgSzXa1NH+B38UfbySBUVz83d6NXwTIW/n+/Nhefd2y0gDtCIQ==" saltValue="JtHsI+36mEF4BaaXCRZC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77E8-A16C-4390-B37E-D4B8370220A2}">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E915uu3a9/ajARNh0dWrlGQHqcf2JQxQgY8WcjgqGUMlk24OUK1UI4CYINYH2Bh3GDi8HsprH5BcQ/s+9FTvNQ==" saltValue="YvsTOFHk82sVdRKosU7i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YhOluKG8/KvNAI22vrQ3yPvI/do3Y0NGnZa9yPWifYL15Dgt5/d8B1/D2U8Zt0H+RLUkUn5GaXDpH5oRD2Xxw==" saltValue="wSZ+/vSBfkSgFIoxn0dW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5004277</v>
      </c>
      <c r="AP9" s="281">
        <v>64795</v>
      </c>
      <c r="AQ9" s="282">
        <v>73449</v>
      </c>
      <c r="AR9" s="283">
        <v>-11.8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941219</v>
      </c>
      <c r="AP10" s="284">
        <v>12187</v>
      </c>
      <c r="AQ10" s="285">
        <v>5917</v>
      </c>
      <c r="AR10" s="286">
        <v>106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158872</v>
      </c>
      <c r="AP11" s="284">
        <v>2057</v>
      </c>
      <c r="AQ11" s="285">
        <v>1123</v>
      </c>
      <c r="AR11" s="286">
        <v>83.2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9</v>
      </c>
      <c r="AR12" s="286" t="s">
        <v>513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299007</v>
      </c>
      <c r="AP13" s="284">
        <v>3872</v>
      </c>
      <c r="AQ13" s="285">
        <v>2374</v>
      </c>
      <c r="AR13" s="286">
        <v>63.1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59765</v>
      </c>
      <c r="AP14" s="284">
        <v>774</v>
      </c>
      <c r="AQ14" s="285">
        <v>1666</v>
      </c>
      <c r="AR14" s="286">
        <v>-53.5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-355481</v>
      </c>
      <c r="AP15" s="284">
        <v>-4603</v>
      </c>
      <c r="AQ15" s="285">
        <v>-4765</v>
      </c>
      <c r="AR15" s="286">
        <v>-3.4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6107659</v>
      </c>
      <c r="AP16" s="284">
        <v>79082</v>
      </c>
      <c r="AQ16" s="285">
        <v>79774</v>
      </c>
      <c r="AR16" s="286">
        <v>-0.9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6.62</v>
      </c>
      <c r="AP21" s="298">
        <v>7.58</v>
      </c>
      <c r="AQ21" s="299">
        <v>-0.96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100.9</v>
      </c>
      <c r="AP22" s="303">
        <v>98.4</v>
      </c>
      <c r="AQ22" s="304">
        <v>2.5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3542301</v>
      </c>
      <c r="AP32" s="312">
        <v>45866</v>
      </c>
      <c r="AQ32" s="313">
        <v>42324</v>
      </c>
      <c r="AR32" s="314">
        <v>8.4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v>6667</v>
      </c>
      <c r="AP34" s="312">
        <v>86</v>
      </c>
      <c r="AQ34" s="313">
        <v>47</v>
      </c>
      <c r="AR34" s="314">
        <v>83</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527765</v>
      </c>
      <c r="AP35" s="312">
        <v>6834</v>
      </c>
      <c r="AQ35" s="313">
        <v>12192</v>
      </c>
      <c r="AR35" s="314">
        <v>-43.9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511352</v>
      </c>
      <c r="AP36" s="312">
        <v>6621</v>
      </c>
      <c r="AQ36" s="313">
        <v>2056</v>
      </c>
      <c r="AR36" s="314">
        <v>222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78436</v>
      </c>
      <c r="AP37" s="312">
        <v>1016</v>
      </c>
      <c r="AQ37" s="313">
        <v>621</v>
      </c>
      <c r="AR37" s="314">
        <v>63.6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513</v>
      </c>
      <c r="AP38" s="315" t="s">
        <v>513</v>
      </c>
      <c r="AQ38" s="316">
        <v>1</v>
      </c>
      <c r="AR38" s="304" t="s">
        <v>513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-598129</v>
      </c>
      <c r="AP39" s="312">
        <v>-7745</v>
      </c>
      <c r="AQ39" s="313">
        <v>-5206</v>
      </c>
      <c r="AR39" s="314">
        <v>48.8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-2599907</v>
      </c>
      <c r="AP40" s="312">
        <v>-33664</v>
      </c>
      <c r="AQ40" s="313">
        <v>-36761</v>
      </c>
      <c r="AR40" s="314">
        <v>-8.4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1468485</v>
      </c>
      <c r="AP41" s="312">
        <v>19014</v>
      </c>
      <c r="AQ41" s="313">
        <v>15273</v>
      </c>
      <c r="AR41" s="314">
        <v>24.5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1854147</v>
      </c>
      <c r="AN51" s="334">
        <v>22911</v>
      </c>
      <c r="AO51" s="335">
        <v>-53.3</v>
      </c>
      <c r="AP51" s="336">
        <v>54684</v>
      </c>
      <c r="AQ51" s="337">
        <v>1.1000000000000001</v>
      </c>
      <c r="AR51" s="338">
        <v>-54.4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1439222</v>
      </c>
      <c r="AN52" s="342">
        <v>17784</v>
      </c>
      <c r="AO52" s="343">
        <v>-7.1</v>
      </c>
      <c r="AP52" s="344">
        <v>32829</v>
      </c>
      <c r="AQ52" s="345">
        <v>7.2</v>
      </c>
      <c r="AR52" s="346">
        <v>-14.3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2837960</v>
      </c>
      <c r="AN53" s="334">
        <v>35529</v>
      </c>
      <c r="AO53" s="335">
        <v>55.1</v>
      </c>
      <c r="AP53" s="336">
        <v>62383</v>
      </c>
      <c r="AQ53" s="337">
        <v>14.1</v>
      </c>
      <c r="AR53" s="338">
        <v>41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1851090</v>
      </c>
      <c r="AN54" s="342">
        <v>23174</v>
      </c>
      <c r="AO54" s="343">
        <v>30.3</v>
      </c>
      <c r="AP54" s="344">
        <v>35325</v>
      </c>
      <c r="AQ54" s="345">
        <v>7.6</v>
      </c>
      <c r="AR54" s="346">
        <v>22.7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5714071</v>
      </c>
      <c r="AN55" s="334">
        <v>72362</v>
      </c>
      <c r="AO55" s="335">
        <v>103.7</v>
      </c>
      <c r="AP55" s="336">
        <v>63812</v>
      </c>
      <c r="AQ55" s="337">
        <v>2.2999999999999998</v>
      </c>
      <c r="AR55" s="338">
        <v>101.4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4657995</v>
      </c>
      <c r="AN56" s="342">
        <v>58988</v>
      </c>
      <c r="AO56" s="343">
        <v>154.5</v>
      </c>
      <c r="AP56" s="344">
        <v>33848</v>
      </c>
      <c r="AQ56" s="345">
        <v>-4.2</v>
      </c>
      <c r="AR56" s="346">
        <v>158.69999999999999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6208960</v>
      </c>
      <c r="AN57" s="334">
        <v>79482</v>
      </c>
      <c r="AO57" s="335">
        <v>9.8000000000000007</v>
      </c>
      <c r="AP57" s="336">
        <v>54225</v>
      </c>
      <c r="AQ57" s="337">
        <v>-15</v>
      </c>
      <c r="AR57" s="338">
        <v>24.8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4494930</v>
      </c>
      <c r="AN58" s="342">
        <v>57540</v>
      </c>
      <c r="AO58" s="343">
        <v>-2.5</v>
      </c>
      <c r="AP58" s="344">
        <v>27337</v>
      </c>
      <c r="AQ58" s="345">
        <v>-19.2</v>
      </c>
      <c r="AR58" s="346">
        <v>16.7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2243450</v>
      </c>
      <c r="AN59" s="334">
        <v>29048</v>
      </c>
      <c r="AO59" s="335">
        <v>-63.5</v>
      </c>
      <c r="AP59" s="336">
        <v>54016</v>
      </c>
      <c r="AQ59" s="337">
        <v>-0.4</v>
      </c>
      <c r="AR59" s="338">
        <v>-63.1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1119842</v>
      </c>
      <c r="AN60" s="342">
        <v>14500</v>
      </c>
      <c r="AO60" s="343">
        <v>-74.8</v>
      </c>
      <c r="AP60" s="344">
        <v>28078</v>
      </c>
      <c r="AQ60" s="345">
        <v>2.7</v>
      </c>
      <c r="AR60" s="346">
        <v>-77.5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3771718</v>
      </c>
      <c r="AN61" s="349">
        <v>47866</v>
      </c>
      <c r="AO61" s="350">
        <v>10.4</v>
      </c>
      <c r="AP61" s="351">
        <v>57824</v>
      </c>
      <c r="AQ61" s="352">
        <v>0.4</v>
      </c>
      <c r="AR61" s="338">
        <v>10</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2712616</v>
      </c>
      <c r="AN62" s="342">
        <v>34397</v>
      </c>
      <c r="AO62" s="343">
        <v>20.100000000000001</v>
      </c>
      <c r="AP62" s="344">
        <v>31483</v>
      </c>
      <c r="AQ62" s="345">
        <v>-1.2</v>
      </c>
      <c r="AR62" s="346">
        <v>21.3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zT14YsZdj+sdGaZOhnhaYru/Oe+oBnnvn2o3RqIcxUTF60zVnudKbh535gyf+CuDt1gvdUPzG4yqlMpvI6FayQ==" saltValue="DWjFkQlV4oEYKZdOlMHj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552</v>
      </c>
    </row>
    <row r="120" spans="125:125" ht="13.5" hidden="1" customHeight="1"/>
    <row r="121" spans="125:125" ht="13.5" hidden="1" customHeight="1">
      <c r="DU121" s="259"/>
    </row>
  </sheetData>
  <sheetProtection algorithmName="SHA-512" hashValue="TweOdkUPvdzDUXkYGHetF1Pc6a/UQlszMHL7djrnyiHPD7iGNB1w0ih9LdvKWBoN87DEYINuq2tNe5ER3bpp6Q==" saltValue="mZeIZ6P9iOgml9Z99MaT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553</v>
      </c>
    </row>
  </sheetData>
  <sheetProtection algorithmName="SHA-512" hashValue="QzjKK+iWkUOZv+glPUyClKiv+m/JGngIIyJRwX8mE9yxeXAA1sz8wtLEOIQu4/iJJKqFBscukRFbz67lKRhFMQ==" saltValue="ml/KAof7NvZpTXeRiWKG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39" t="s">
        <v>3</v>
      </c>
      <c r="D47" s="1139"/>
      <c r="E47" s="1140"/>
      <c r="F47" s="11">
        <v>9.02</v>
      </c>
      <c r="G47" s="12">
        <v>9.39</v>
      </c>
      <c r="H47" s="12">
        <v>9.77</v>
      </c>
      <c r="I47" s="12">
        <v>9.33</v>
      </c>
      <c r="J47" s="13">
        <v>9.4</v>
      </c>
    </row>
    <row r="48" spans="2:10" ht="57.75" customHeight="1">
      <c r="B48" s="14"/>
      <c r="C48" s="1141" t="s">
        <v>4</v>
      </c>
      <c r="D48" s="1141"/>
      <c r="E48" s="1142"/>
      <c r="F48" s="15">
        <v>6.25</v>
      </c>
      <c r="G48" s="16">
        <v>5.78</v>
      </c>
      <c r="H48" s="16">
        <v>6.05</v>
      </c>
      <c r="I48" s="16">
        <v>6.5</v>
      </c>
      <c r="J48" s="17">
        <v>7.19</v>
      </c>
    </row>
    <row r="49" spans="2:10" ht="57.75" customHeight="1" thickBot="1">
      <c r="B49" s="18"/>
      <c r="C49" s="1143" t="s">
        <v>5</v>
      </c>
      <c r="D49" s="1143"/>
      <c r="E49" s="1144"/>
      <c r="F49" s="19" t="s">
        <v>559</v>
      </c>
      <c r="G49" s="20" t="s">
        <v>560</v>
      </c>
      <c r="H49" s="20">
        <v>0.85</v>
      </c>
      <c r="I49" s="20">
        <v>0.72</v>
      </c>
      <c r="J49" s="21">
        <v>0.23</v>
      </c>
    </row>
    <row r="50" spans="2:10"/>
  </sheetData>
  <sheetProtection algorithmName="SHA-512" hashValue="goP5boAxfmNEkVpmxXRer0KgHjws1AgpnI0O59Hyv31zmMIN04K3GJ614JcMp3NBhD2vZ55Y0k4tNIpqXKboLA==" saltValue="oZlJL0H51r4RsUmzWjN7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近野 太哉</cp:lastModifiedBy>
  <cp:lastPrinted>2024-03-21T00:23:43Z</cp:lastPrinted>
  <dcterms:created xsi:type="dcterms:W3CDTF">2024-02-05T00:05:28Z</dcterms:created>
  <dcterms:modified xsi:type="dcterms:W3CDTF">2024-03-21T00:23:49Z</dcterms:modified>
  <cp:category/>
</cp:coreProperties>
</file>