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2"/>
  <workbookPr/>
  <mc:AlternateContent xmlns:mc="http://schemas.openxmlformats.org/markup-compatibility/2006">
    <mc:Choice Requires="x15">
      <x15ac:absPath xmlns:x15ac="http://schemas.microsoft.com/office/spreadsheetml/2010/11/ac" url="\\lg.local\share\04_share\02_staff\04_財政\01 財政係\11 公営企業\R05\14_公営企業に係る経営比較分析表(令和４年度決算)の分析等について\02各課より\"/>
    </mc:Choice>
  </mc:AlternateContent>
  <xr:revisionPtr revIDLastSave="0" documentId="13_ncr:1_{3105397A-8CFF-4EF3-841B-B2710DDE59F4}" xr6:coauthVersionLast="36" xr6:coauthVersionMax="36" xr10:uidLastSave="{00000000-0000-0000-0000-000000000000}"/>
  <workbookProtection workbookAlgorithmName="SHA-512" workbookHashValue="GyTZb0jDb+0HwtDknxQtCDRE6zfq3gLmTvJkifENNXyJ059aRqxP5UxhRNnIQBPP2KYQa/rp2M5P8NpxoC9LjQ==" workbookSaltValue="C5O2RiO6t+lln757B6DSXQ==" workbookSpinCount="100000" lockStructure="1"/>
  <bookViews>
    <workbookView xWindow="0" yWindow="0" windowWidth="15360" windowHeight="7635"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W6" i="5"/>
  <c r="AT10" i="4" s="1"/>
  <c r="V6" i="5"/>
  <c r="U6" i="5"/>
  <c r="T6" i="5"/>
  <c r="S6" i="5"/>
  <c r="R6" i="5"/>
  <c r="AD10" i="4" s="1"/>
  <c r="Q6" i="5"/>
  <c r="W10" i="4" s="1"/>
  <c r="P6" i="5"/>
  <c r="P10" i="4" s="1"/>
  <c r="O6" i="5"/>
  <c r="N6" i="5"/>
  <c r="B10" i="4" s="1"/>
  <c r="M6" i="5"/>
  <c r="AD8" i="4" s="1"/>
  <c r="L6" i="5"/>
  <c r="K6" i="5"/>
  <c r="P8" i="4" s="1"/>
  <c r="J6" i="5"/>
  <c r="I8" i="4" s="1"/>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BB10" i="4"/>
  <c r="AL10" i="4"/>
  <c r="I10" i="4"/>
  <c r="BB8" i="4"/>
  <c r="AT8" i="4"/>
  <c r="AL8" i="4"/>
  <c r="W8" i="4"/>
  <c r="B6" i="4"/>
</calcChain>
</file>

<file path=xl/sharedStrings.xml><?xml version="1.0" encoding="utf-8"?>
<sst xmlns="http://schemas.openxmlformats.org/spreadsheetml/2006/main" count="236" uniqueCount="119">
  <si>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</si>
  <si>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</si>
  <si>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</si>
  <si>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</si>
  <si>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</si>
  <si>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</si>
  <si>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</si>
  <si>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</si>
  <si>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</si>
  <si>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</si>
  <si>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</si>
  <si>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</si>
  <si>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</si>
  <si>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</si>
  <si>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</si>
  <si>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</si>
  <si>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</si>
  <si>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</si>
  <si>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</si>
  <si>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</si>
  <si>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</si>
  <si>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</si>
  <si>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</si>
  <si>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</si>
  <si>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</si>
  <si>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</si>
  <si>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</si>
  <si>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</si>
  <si>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</si>
  <si>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</si>
  <si>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</si>
  <si>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</si>
  <si>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</si>
  <si>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</si>
  <si>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</si>
  <si>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</si>
  <si>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</si>
  <si>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</si>
  <si>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</si>
  <si>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</si>
  <si>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</si>
  <si>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</si>
  <si>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</si>
  <si>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</si>
  <si>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</si>
  <si>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</si>
  <si>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</si>
  <si>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</si>
  <si>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</si>
  <si>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</si>
  <si>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</si>
  <si>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</si>
  <si>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</si>
  <si>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</si>
  <si>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</si>
  <si>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</si>
  <si>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</si>
  <si>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</si>
  <si>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</si>
  <si>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</si>
  <si>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</si>
  <si>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</si>
  <si>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</si>
  <si>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</si>
  <si>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</si>
  <si>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</si>
  <si>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</si>
  <si>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</si>
  <si>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</si>
  <si>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</si>
  <si>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</si>
  <si>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</si>
  <si>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</si>
  <si>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</si>
  <si>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</si>
  <si>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</si>
  <si>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</si>
  <si>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</si>
  <si>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</si>
  <si>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</si>
  <si>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</si>
  <si>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</si>
  <si>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</si>
  <si>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</si>
  <si>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</si>
  <si>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</si>
  <si>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</si>
  <si>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</si>
  <si>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</si>
  <si>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</si>
  <si>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</si>
  <si>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</si>
  <si>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</si>
  <si>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</si>
  <si>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</si>
  <si>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</si>
  <si>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</si>
  <si>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白鷹町</t>
  </si>
  <si>
    <t>法非適用</t>
  </si>
  <si>
    <t>下水道事業</t>
  </si>
  <si>
    <t>公共下水道</t>
  </si>
  <si>
    <t>Cd1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</si>
  <si>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</si>
  <si>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</si>
  <si>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</si>
  <si>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</si>
  <si>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</si>
  <si>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</si>
  <si>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</si>
  <si>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</si>
  <si>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</si>
  <si>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</si>
  <si>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</si>
  <si>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</si>
  <si>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</si>
  <si>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</si>
  <si>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　①収益的収支比率は100％を下回っており、総収益においては、使用料収入よりも主に地方債償還金に充てた一般会計繰入金の金額が大きい状況である。
　⑤経費回収率については、前年度対比約２％の減となった。使用料収入が約２．７％減少したことや、動力費等の経費が増加したことが要因である。
　コロナ禍による自宅滞在時間の増加に伴い、令和２年度、３年度と使用料収入は微増傾向であったが、令和４年度は社会活動が回復したこと等により減少したものと捉えている。
　④企業債残高対事業規模比率は、類似団体と比較すると低い比率となっている。計画的かつ的確な事業実施により、適切な経営を行っていきたい。
　⑥汚水処理原価については、上述のとおり、使用料収入の減少等により、昨年度を超えるコストとなった。過年度からであるが、類似団体よりも大幅に高い数値であるため、より一層、使用料収入の確保と維持管理に要する経費の削減が必要である。
　⑦施設利用率については、年間汚水処理水量が近年はほぼ横ばいで推移していることから、施設利用率についても同様に横ばいで推移している。
　⑧水洗化率は若干ずつではあるが増加傾向にあり、類似団体と比較しても高い水準にある。
　水洗化率は向上しているものの、処理区域内人口及び水洗便所設置済人口のいずれも年々減少しているため、使用料の増加へは直結しない点に関しては留意する必要がある。
　</t>
    <rPh sb="2" eb="5">
      <t>シュウエキテキ</t>
    </rPh>
    <rPh sb="5" eb="7">
      <t>シュウシ</t>
    </rPh>
    <rPh sb="7" eb="9">
      <t>ヒリツ</t>
    </rPh>
    <rPh sb="15" eb="17">
      <t>シタマワ</t>
    </rPh>
    <rPh sb="22" eb="25">
      <t>ソウシュウエキ</t>
    </rPh>
    <rPh sb="31" eb="34">
      <t>シヨウリョウ</t>
    </rPh>
    <rPh sb="34" eb="36">
      <t>シュウニュウ</t>
    </rPh>
    <rPh sb="39" eb="40">
      <t>オモ</t>
    </rPh>
    <rPh sb="41" eb="44">
      <t>チホウサイ</t>
    </rPh>
    <rPh sb="44" eb="47">
      <t>ショウカンキン</t>
    </rPh>
    <rPh sb="48" eb="49">
      <t>ア</t>
    </rPh>
    <rPh sb="51" eb="53">
      <t>イッパン</t>
    </rPh>
    <rPh sb="53" eb="55">
      <t>カイケイ</t>
    </rPh>
    <rPh sb="55" eb="57">
      <t>クリイレ</t>
    </rPh>
    <rPh sb="57" eb="58">
      <t>キン</t>
    </rPh>
    <rPh sb="59" eb="61">
      <t>キンガク</t>
    </rPh>
    <rPh sb="62" eb="63">
      <t>オオ</t>
    </rPh>
    <rPh sb="65" eb="67">
      <t>ジョウキョウ</t>
    </rPh>
    <rPh sb="74" eb="76">
      <t>ケイヒ</t>
    </rPh>
    <rPh sb="76" eb="78">
      <t>カイシュウ</t>
    </rPh>
    <rPh sb="78" eb="79">
      <t>リツ</t>
    </rPh>
    <rPh sb="90" eb="91">
      <t>ヤク</t>
    </rPh>
    <rPh sb="100" eb="103">
      <t>シヨウリョウ</t>
    </rPh>
    <rPh sb="103" eb="105">
      <t>シュウニュウ</t>
    </rPh>
    <rPh sb="106" eb="107">
      <t>ヤク</t>
    </rPh>
    <rPh sb="111" eb="113">
      <t>ゲンショウ</t>
    </rPh>
    <rPh sb="119" eb="121">
      <t>ドウリョク</t>
    </rPh>
    <rPh sb="121" eb="122">
      <t>ヒ</t>
    </rPh>
    <rPh sb="122" eb="123">
      <t>ナド</t>
    </rPh>
    <rPh sb="124" eb="126">
      <t>ケイヒ</t>
    </rPh>
    <rPh sb="127" eb="129">
      <t>ゾウカ</t>
    </rPh>
    <rPh sb="134" eb="136">
      <t>ヨウイン</t>
    </rPh>
    <rPh sb="145" eb="146">
      <t>カ</t>
    </rPh>
    <rPh sb="149" eb="151">
      <t>ジタク</t>
    </rPh>
    <rPh sb="151" eb="153">
      <t>タイザイ</t>
    </rPh>
    <rPh sb="153" eb="155">
      <t>ジカン</t>
    </rPh>
    <rPh sb="156" eb="158">
      <t>ゾウカ</t>
    </rPh>
    <rPh sb="159" eb="160">
      <t>トモナ</t>
    </rPh>
    <rPh sb="162" eb="164">
      <t>レイワ</t>
    </rPh>
    <rPh sb="165" eb="167">
      <t>ネンド</t>
    </rPh>
    <rPh sb="169" eb="171">
      <t>ネンド</t>
    </rPh>
    <rPh sb="172" eb="175">
      <t>シヨウリョウ</t>
    </rPh>
    <rPh sb="175" eb="177">
      <t>シュウニュウ</t>
    </rPh>
    <rPh sb="178" eb="180">
      <t>ビゾウ</t>
    </rPh>
    <rPh sb="180" eb="182">
      <t>ケイコウ</t>
    </rPh>
    <rPh sb="188" eb="190">
      <t>レイワ</t>
    </rPh>
    <rPh sb="191" eb="193">
      <t>ネンド</t>
    </rPh>
    <rPh sb="194" eb="196">
      <t>シャカイ</t>
    </rPh>
    <rPh sb="196" eb="198">
      <t>カツドウ</t>
    </rPh>
    <rPh sb="199" eb="201">
      <t>カイフク</t>
    </rPh>
    <rPh sb="205" eb="206">
      <t>ナド</t>
    </rPh>
    <rPh sb="209" eb="211">
      <t>ゲンショウ</t>
    </rPh>
    <rPh sb="216" eb="217">
      <t>トラ</t>
    </rPh>
    <rPh sb="225" eb="227">
      <t>キギョウ</t>
    </rPh>
    <rPh sb="227" eb="228">
      <t>サイ</t>
    </rPh>
    <rPh sb="228" eb="230">
      <t>ザンダカ</t>
    </rPh>
    <rPh sb="230" eb="231">
      <t>タイ</t>
    </rPh>
    <rPh sb="231" eb="233">
      <t>ジギョウ</t>
    </rPh>
    <rPh sb="233" eb="235">
      <t>キボ</t>
    </rPh>
    <rPh sb="235" eb="237">
      <t>ヒリツ</t>
    </rPh>
    <rPh sb="239" eb="241">
      <t>ルイジ</t>
    </rPh>
    <rPh sb="241" eb="243">
      <t>ダンタイ</t>
    </rPh>
    <rPh sb="244" eb="246">
      <t>ヒカク</t>
    </rPh>
    <rPh sb="249" eb="250">
      <t>ヒク</t>
    </rPh>
    <rPh sb="251" eb="253">
      <t>ヒリツ</t>
    </rPh>
    <rPh sb="260" eb="263">
      <t>ケイカクテキ</t>
    </rPh>
    <rPh sb="265" eb="267">
      <t>テキカク</t>
    </rPh>
    <rPh sb="268" eb="270">
      <t>ジギョウ</t>
    </rPh>
    <rPh sb="270" eb="272">
      <t>ジッシ</t>
    </rPh>
    <rPh sb="276" eb="278">
      <t>テキセツ</t>
    </rPh>
    <rPh sb="279" eb="281">
      <t>ケイエイ</t>
    </rPh>
    <rPh sb="282" eb="283">
      <t>オコナ</t>
    </rPh>
    <rPh sb="293" eb="295">
      <t>オスイ</t>
    </rPh>
    <rPh sb="295" eb="297">
      <t>ショリ</t>
    </rPh>
    <rPh sb="297" eb="299">
      <t>ゲンカ</t>
    </rPh>
    <rPh sb="305" eb="307">
      <t>ジョウジュツ</t>
    </rPh>
    <rPh sb="312" eb="315">
      <t>シヨウリョウ</t>
    </rPh>
    <rPh sb="315" eb="317">
      <t>シュウニュウ</t>
    </rPh>
    <rPh sb="318" eb="320">
      <t>ゲンショウ</t>
    </rPh>
    <rPh sb="320" eb="321">
      <t>ナド</t>
    </rPh>
    <rPh sb="325" eb="328">
      <t>サクネンド</t>
    </rPh>
    <rPh sb="329" eb="330">
      <t>コ</t>
    </rPh>
    <rPh sb="340" eb="343">
      <t>カネンド</t>
    </rPh>
    <rPh sb="350" eb="352">
      <t>ルイジ</t>
    </rPh>
    <rPh sb="352" eb="354">
      <t>ダンタイ</t>
    </rPh>
    <rPh sb="357" eb="359">
      <t>オオハバ</t>
    </rPh>
    <rPh sb="360" eb="361">
      <t>タカ</t>
    </rPh>
    <rPh sb="362" eb="364">
      <t>スウチ</t>
    </rPh>
    <rPh sb="372" eb="374">
      <t>イッソウ</t>
    </rPh>
    <rPh sb="375" eb="378">
      <t>シヨウリョウ</t>
    </rPh>
    <rPh sb="378" eb="380">
      <t>シュウニュウ</t>
    </rPh>
    <rPh sb="381" eb="383">
      <t>カクホ</t>
    </rPh>
    <rPh sb="384" eb="386">
      <t>イジ</t>
    </rPh>
    <rPh sb="386" eb="388">
      <t>カンリ</t>
    </rPh>
    <rPh sb="389" eb="390">
      <t>ヨウ</t>
    </rPh>
    <rPh sb="392" eb="394">
      <t>ケイヒ</t>
    </rPh>
    <rPh sb="395" eb="397">
      <t>サクゲン</t>
    </rPh>
    <rPh sb="398" eb="400">
      <t>ヒツヨウ</t>
    </rPh>
    <rPh sb="407" eb="409">
      <t>シセツ</t>
    </rPh>
    <rPh sb="409" eb="411">
      <t>リヨウ</t>
    </rPh>
    <rPh sb="411" eb="412">
      <t>リツ</t>
    </rPh>
    <rPh sb="418" eb="420">
      <t>ネンカン</t>
    </rPh>
    <rPh sb="420" eb="422">
      <t>オスイ</t>
    </rPh>
    <rPh sb="422" eb="424">
      <t>ショリ</t>
    </rPh>
    <rPh sb="424" eb="426">
      <t>スイリョウ</t>
    </rPh>
    <rPh sb="427" eb="429">
      <t>キンネン</t>
    </rPh>
    <rPh sb="432" eb="433">
      <t>ヨコ</t>
    </rPh>
    <rPh sb="436" eb="438">
      <t>スイイ</t>
    </rPh>
    <rPh sb="447" eb="449">
      <t>シセツ</t>
    </rPh>
    <rPh sb="449" eb="451">
      <t>リヨウ</t>
    </rPh>
    <rPh sb="451" eb="452">
      <t>リツ</t>
    </rPh>
    <rPh sb="457" eb="459">
      <t>ドウヨウ</t>
    </rPh>
    <rPh sb="460" eb="461">
      <t>ヨコ</t>
    </rPh>
    <rPh sb="464" eb="466">
      <t>スイイ</t>
    </rPh>
    <rPh sb="474" eb="477">
      <t>スイセンカ</t>
    </rPh>
    <rPh sb="477" eb="478">
      <t>リツ</t>
    </rPh>
    <rPh sb="479" eb="481">
      <t>ジャッカン</t>
    </rPh>
    <rPh sb="488" eb="490">
      <t>ゾウカ</t>
    </rPh>
    <rPh sb="490" eb="492">
      <t>ケイコウ</t>
    </rPh>
    <rPh sb="496" eb="498">
      <t>ルイジ</t>
    </rPh>
    <rPh sb="498" eb="500">
      <t>ダンタイ</t>
    </rPh>
    <rPh sb="501" eb="503">
      <t>ヒカク</t>
    </rPh>
    <rPh sb="506" eb="507">
      <t>タカ</t>
    </rPh>
    <rPh sb="508" eb="510">
      <t>スイジュン</t>
    </rPh>
    <rPh sb="516" eb="519">
      <t>スイセンカ</t>
    </rPh>
    <rPh sb="519" eb="520">
      <t>リツ</t>
    </rPh>
    <rPh sb="521" eb="523">
      <t>コウジョウ</t>
    </rPh>
    <rPh sb="531" eb="533">
      <t>ショリ</t>
    </rPh>
    <rPh sb="533" eb="536">
      <t>クイキナイ</t>
    </rPh>
    <rPh sb="536" eb="538">
      <t>ジンコウ</t>
    </rPh>
    <rPh sb="538" eb="539">
      <t>オヨ</t>
    </rPh>
    <rPh sb="540" eb="542">
      <t>スイセン</t>
    </rPh>
    <rPh sb="542" eb="544">
      <t>ベンジョ</t>
    </rPh>
    <rPh sb="544" eb="546">
      <t>セッチ</t>
    </rPh>
    <rPh sb="546" eb="547">
      <t>ズ</t>
    </rPh>
    <rPh sb="547" eb="549">
      <t>ジンコウ</t>
    </rPh>
    <rPh sb="554" eb="556">
      <t>ネンネン</t>
    </rPh>
    <rPh sb="556" eb="558">
      <t>ゲンショウ</t>
    </rPh>
    <rPh sb="565" eb="568">
      <t>シヨウリョウ</t>
    </rPh>
    <rPh sb="569" eb="571">
      <t>ゾウカ</t>
    </rPh>
    <rPh sb="573" eb="575">
      <t>チョッケツ</t>
    </rPh>
    <rPh sb="578" eb="579">
      <t>テン</t>
    </rPh>
    <rPh sb="580" eb="581">
      <t>カン</t>
    </rPh>
    <rPh sb="584" eb="586">
      <t>リュウイ</t>
    </rPh>
    <rPh sb="588" eb="590">
      <t>ヒツヨウ</t>
    </rPh>
    <phoneticPr fontId="4"/>
  </si>
  <si>
    <t>　公共下水道事業は事業開始から36年を迎え、高い水洗化率となっているが、人口減少に伴う使用料収入の減少や、まもなく耐用年数を迎える、管渠等の更新投資の増大など、経営環境の悪化が想定される。
　そのような状況下においても、安定的な下水道事業を継続していくために、維持管理費等の徹底的な効率化や、公営企業会計の適用による、的確な経営状態の把握を行うことにより、将来にわたり持続可能な経営基盤の確保を目指していく。</t>
    <rPh sb="1" eb="3">
      <t>コウキョウ</t>
    </rPh>
    <rPh sb="3" eb="6">
      <t>ゲスイドウ</t>
    </rPh>
    <rPh sb="6" eb="8">
      <t>ジギョウ</t>
    </rPh>
    <rPh sb="9" eb="11">
      <t>ジギョウ</t>
    </rPh>
    <rPh sb="11" eb="13">
      <t>カイシ</t>
    </rPh>
    <rPh sb="17" eb="18">
      <t>ネン</t>
    </rPh>
    <rPh sb="19" eb="20">
      <t>ムカ</t>
    </rPh>
    <rPh sb="22" eb="23">
      <t>タカ</t>
    </rPh>
    <rPh sb="24" eb="27">
      <t>スイセンカ</t>
    </rPh>
    <rPh sb="27" eb="28">
      <t>リツ</t>
    </rPh>
    <rPh sb="36" eb="38">
      <t>ジンコウ</t>
    </rPh>
    <rPh sb="38" eb="40">
      <t>ゲンショウ</t>
    </rPh>
    <rPh sb="41" eb="42">
      <t>トモナ</t>
    </rPh>
    <rPh sb="43" eb="46">
      <t>シヨウリョウ</t>
    </rPh>
    <rPh sb="46" eb="48">
      <t>シュウニュウ</t>
    </rPh>
    <rPh sb="49" eb="51">
      <t>ゲンショウ</t>
    </rPh>
    <rPh sb="57" eb="59">
      <t>タイヨウ</t>
    </rPh>
    <rPh sb="59" eb="61">
      <t>ネンスウ</t>
    </rPh>
    <rPh sb="62" eb="63">
      <t>ムカ</t>
    </rPh>
    <rPh sb="66" eb="68">
      <t>カンキョ</t>
    </rPh>
    <rPh sb="68" eb="69">
      <t>ナド</t>
    </rPh>
    <rPh sb="70" eb="72">
      <t>コウシン</t>
    </rPh>
    <rPh sb="72" eb="74">
      <t>トウシ</t>
    </rPh>
    <rPh sb="75" eb="77">
      <t>ゾウダイ</t>
    </rPh>
    <rPh sb="80" eb="82">
      <t>ケイエイ</t>
    </rPh>
    <rPh sb="82" eb="84">
      <t>カンキョウ</t>
    </rPh>
    <rPh sb="85" eb="87">
      <t>アッカ</t>
    </rPh>
    <rPh sb="88" eb="90">
      <t>ソウテイ</t>
    </rPh>
    <rPh sb="101" eb="104">
      <t>ジョウキョウカ</t>
    </rPh>
    <rPh sb="110" eb="113">
      <t>アンテイテキ</t>
    </rPh>
    <rPh sb="114" eb="117">
      <t>ゲスイドウ</t>
    </rPh>
    <rPh sb="117" eb="119">
      <t>ジギョウ</t>
    </rPh>
    <rPh sb="120" eb="122">
      <t>ケイゾク</t>
    </rPh>
    <rPh sb="130" eb="132">
      <t>イジ</t>
    </rPh>
    <rPh sb="132" eb="134">
      <t>カンリ</t>
    </rPh>
    <rPh sb="134" eb="135">
      <t>ヒ</t>
    </rPh>
    <rPh sb="135" eb="136">
      <t>ナド</t>
    </rPh>
    <rPh sb="137" eb="140">
      <t>テッテイテキ</t>
    </rPh>
    <rPh sb="141" eb="144">
      <t>コウリツカ</t>
    </rPh>
    <rPh sb="146" eb="148">
      <t>コウエイ</t>
    </rPh>
    <rPh sb="148" eb="150">
      <t>キギョウ</t>
    </rPh>
    <rPh sb="150" eb="152">
      <t>カイケイ</t>
    </rPh>
    <rPh sb="153" eb="155">
      <t>テキヨウ</t>
    </rPh>
    <rPh sb="159" eb="161">
      <t>テキカク</t>
    </rPh>
    <rPh sb="162" eb="164">
      <t>ケイエイ</t>
    </rPh>
    <rPh sb="164" eb="166">
      <t>ジョウタイ</t>
    </rPh>
    <rPh sb="167" eb="169">
      <t>ハアク</t>
    </rPh>
    <rPh sb="170" eb="171">
      <t>オコナ</t>
    </rPh>
    <rPh sb="178" eb="180">
      <t>ショウライ</t>
    </rPh>
    <rPh sb="184" eb="186">
      <t>ジゾク</t>
    </rPh>
    <rPh sb="186" eb="188">
      <t>カノウ</t>
    </rPh>
    <rPh sb="189" eb="191">
      <t>ケイエイ</t>
    </rPh>
    <rPh sb="191" eb="193">
      <t>キバン</t>
    </rPh>
    <rPh sb="194" eb="196">
      <t>カクホ</t>
    </rPh>
    <rPh sb="197" eb="199">
      <t>メザ</t>
    </rPh>
    <phoneticPr fontId="4"/>
  </si>
  <si>
    <t>　公共下水道事業について、昭和51年度から事業着手し、管渠布設、処理施設建設等を行ってきたところ。
　近年では、平成28年度～令和元年度にかけて、荒砥橋架替に伴う汚水幹線整備を行ったことにより、管渠改善率の値が高くなっている。
　令和６年度から公営企業会計へ移行となるが、その準備を進める中で、これまで行ってきた工事や資産情報等をシステム上で可視化できるように整理してきたところ。
　それらを踏まえて、計画的かつ平準化を考慮した改善工事等を実施していく。
　</t>
    <rPh sb="1" eb="3">
      <t>コウキョウ</t>
    </rPh>
    <rPh sb="3" eb="6">
      <t>ゲスイドウ</t>
    </rPh>
    <rPh sb="6" eb="8">
      <t>ジギョウ</t>
    </rPh>
    <rPh sb="13" eb="15">
      <t>ショウワ</t>
    </rPh>
    <rPh sb="17" eb="19">
      <t>ネンド</t>
    </rPh>
    <rPh sb="21" eb="23">
      <t>ジギョウ</t>
    </rPh>
    <rPh sb="23" eb="25">
      <t>チャクシュ</t>
    </rPh>
    <rPh sb="27" eb="29">
      <t>カンキョ</t>
    </rPh>
    <rPh sb="29" eb="31">
      <t>フセツ</t>
    </rPh>
    <rPh sb="36" eb="38">
      <t>ケンセツ</t>
    </rPh>
    <rPh sb="38" eb="39">
      <t>ナド</t>
    </rPh>
    <rPh sb="40" eb="41">
      <t>オコナ</t>
    </rPh>
    <rPh sb="51" eb="53">
      <t>キンネン</t>
    </rPh>
    <rPh sb="56" eb="58">
      <t>ヘイセイ</t>
    </rPh>
    <rPh sb="60" eb="62">
      <t>ネンド</t>
    </rPh>
    <rPh sb="63" eb="65">
      <t>レイワ</t>
    </rPh>
    <rPh sb="65" eb="66">
      <t>ガン</t>
    </rPh>
    <rPh sb="66" eb="68">
      <t>ネンド</t>
    </rPh>
    <rPh sb="73" eb="75">
      <t>アラト</t>
    </rPh>
    <rPh sb="75" eb="76">
      <t>ハシ</t>
    </rPh>
    <rPh sb="76" eb="77">
      <t>カ</t>
    </rPh>
    <rPh sb="77" eb="78">
      <t>カ</t>
    </rPh>
    <rPh sb="79" eb="80">
      <t>トモナ</t>
    </rPh>
    <rPh sb="81" eb="83">
      <t>オスイ</t>
    </rPh>
    <rPh sb="83" eb="85">
      <t>カンセン</t>
    </rPh>
    <rPh sb="85" eb="87">
      <t>セイビ</t>
    </rPh>
    <rPh sb="88" eb="89">
      <t>オコナ</t>
    </rPh>
    <rPh sb="97" eb="99">
      <t>カンキョ</t>
    </rPh>
    <rPh sb="99" eb="101">
      <t>カイゼン</t>
    </rPh>
    <rPh sb="101" eb="102">
      <t>リツ</t>
    </rPh>
    <rPh sb="103" eb="104">
      <t>アタイ</t>
    </rPh>
    <rPh sb="105" eb="106">
      <t>タカ</t>
    </rPh>
    <rPh sb="115" eb="117">
      <t>レイワ</t>
    </rPh>
    <rPh sb="118" eb="120">
      <t>ネンド</t>
    </rPh>
    <rPh sb="122" eb="126">
      <t>コウエイキギョウ</t>
    </rPh>
    <rPh sb="126" eb="128">
      <t>カイケイ</t>
    </rPh>
    <rPh sb="129" eb="131">
      <t>イコウ</t>
    </rPh>
    <rPh sb="138" eb="140">
      <t>ジュンビ</t>
    </rPh>
    <rPh sb="141" eb="142">
      <t>スス</t>
    </rPh>
    <rPh sb="144" eb="145">
      <t>ナカ</t>
    </rPh>
    <rPh sb="151" eb="152">
      <t>オコナ</t>
    </rPh>
    <rPh sb="156" eb="158">
      <t>コウジ</t>
    </rPh>
    <rPh sb="159" eb="161">
      <t>シサン</t>
    </rPh>
    <rPh sb="161" eb="163">
      <t>ジョウホウ</t>
    </rPh>
    <rPh sb="163" eb="164">
      <t>ナド</t>
    </rPh>
    <rPh sb="169" eb="170">
      <t>ジョウ</t>
    </rPh>
    <rPh sb="171" eb="174">
      <t>カシカ</t>
    </rPh>
    <rPh sb="180" eb="182">
      <t>セイリ</t>
    </rPh>
    <rPh sb="196" eb="197">
      <t>フ</t>
    </rPh>
    <rPh sb="201" eb="204">
      <t>ケイカクテキ</t>
    </rPh>
    <rPh sb="206" eb="209">
      <t>ヘイジュンカ</t>
    </rPh>
    <rPh sb="210" eb="212">
      <t>コウリョ</t>
    </rPh>
    <rPh sb="214" eb="216">
      <t>カイゼン</t>
    </rPh>
    <rPh sb="216" eb="218">
      <t>コウジ</t>
    </rPh>
    <rPh sb="218" eb="219">
      <t>ナド</t>
    </rPh>
    <rPh sb="220" eb="222">
      <t>ジッシ</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</si>
</sst>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0.4</c:v>
                </c:pt>
                <c:pt idx="1">
                  <c:v>0.61</c:v>
                </c:pt>
                <c:pt idx="2">
                  <c:v>7.0000000000000007E-2</c:v>
                </c:pt>
                <c:pt idx="3">
                  <c:v>0.08</c:v>
                </c:pt>
                <c:pt idx="4" formatCode="#,##0.00;&quot;△&quot;#,##0.00">
                  <c:v>0</c:v>
                </c:pt>
              </c:numCache>
            </c:numRef>
          </c:val>
          <c:extLst>
            <c:ext xmlns:c16="http://schemas.microsoft.com/office/drawing/2014/chart" uri="{C3380CC4-5D6E-409C-BE32-E72D297353CC}">
              <c16:uniqueId val="{00000000-383C-435A-9525-4DA1CBF77AFF}"/>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0.16</c:v>
                </c:pt>
                <c:pt idx="1">
                  <c:v>0.1</c:v>
                </c:pt>
                <c:pt idx="2">
                  <c:v>0.09</c:v>
                </c:pt>
                <c:pt idx="3">
                  <c:v>0.1</c:v>
                </c:pt>
                <c:pt idx="4">
                  <c:v>7.0000000000000007E-2</c:v>
                </c:pt>
              </c:numCache>
            </c:numRef>
          </c:val>
          <c:smooth val="0"/>
          <c:extLst>
            <c:ext xmlns:c16="http://schemas.microsoft.com/office/drawing/2014/chart" uri="{C3380CC4-5D6E-409C-BE32-E72D297353CC}">
              <c16:uniqueId val="{00000001-383C-435A-9525-4DA1CBF77AFF}"/>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48.69</c:v>
                </c:pt>
                <c:pt idx="1">
                  <c:v>47.94</c:v>
                </c:pt>
                <c:pt idx="2">
                  <c:v>49.56</c:v>
                </c:pt>
                <c:pt idx="3">
                  <c:v>50.91</c:v>
                </c:pt>
                <c:pt idx="4">
                  <c:v>50.35</c:v>
                </c:pt>
              </c:numCache>
            </c:numRef>
          </c:val>
          <c:extLst>
            <c:ext xmlns:c16="http://schemas.microsoft.com/office/drawing/2014/chart" uri="{C3380CC4-5D6E-409C-BE32-E72D297353CC}">
              <c16:uniqueId val="{00000000-D58F-44A5-96E4-132579EBAEA3}"/>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57.54</c:v>
                </c:pt>
                <c:pt idx="1">
                  <c:v>55.55</c:v>
                </c:pt>
                <c:pt idx="2">
                  <c:v>55.84</c:v>
                </c:pt>
                <c:pt idx="3">
                  <c:v>55.78</c:v>
                </c:pt>
                <c:pt idx="4">
                  <c:v>54.86</c:v>
                </c:pt>
              </c:numCache>
            </c:numRef>
          </c:val>
          <c:smooth val="0"/>
          <c:extLst>
            <c:ext xmlns:c16="http://schemas.microsoft.com/office/drawing/2014/chart" uri="{C3380CC4-5D6E-409C-BE32-E72D297353CC}">
              <c16:uniqueId val="{00000001-D58F-44A5-96E4-132579EBAEA3}"/>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94.05</c:v>
                </c:pt>
                <c:pt idx="1">
                  <c:v>94.46</c:v>
                </c:pt>
                <c:pt idx="2">
                  <c:v>94.75</c:v>
                </c:pt>
                <c:pt idx="3">
                  <c:v>94.96</c:v>
                </c:pt>
                <c:pt idx="4">
                  <c:v>95.13</c:v>
                </c:pt>
              </c:numCache>
            </c:numRef>
          </c:val>
          <c:extLst>
            <c:ext xmlns:c16="http://schemas.microsoft.com/office/drawing/2014/chart" uri="{C3380CC4-5D6E-409C-BE32-E72D297353CC}">
              <c16:uniqueId val="{00000000-1AD1-4AFB-BA41-4F54FF4CC131}"/>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92.87</c:v>
                </c:pt>
                <c:pt idx="1">
                  <c:v>91.64</c:v>
                </c:pt>
                <c:pt idx="2">
                  <c:v>92.34</c:v>
                </c:pt>
                <c:pt idx="3">
                  <c:v>91.78</c:v>
                </c:pt>
                <c:pt idx="4">
                  <c:v>91.37</c:v>
                </c:pt>
              </c:numCache>
            </c:numRef>
          </c:val>
          <c:smooth val="0"/>
          <c:extLst>
            <c:ext xmlns:c16="http://schemas.microsoft.com/office/drawing/2014/chart" uri="{C3380CC4-5D6E-409C-BE32-E72D297353CC}">
              <c16:uniqueId val="{00000001-1AD1-4AFB-BA41-4F54FF4CC131}"/>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95.47</c:v>
                </c:pt>
                <c:pt idx="1">
                  <c:v>71.680000000000007</c:v>
                </c:pt>
                <c:pt idx="2">
                  <c:v>95.85</c:v>
                </c:pt>
                <c:pt idx="3">
                  <c:v>94.92</c:v>
                </c:pt>
                <c:pt idx="4">
                  <c:v>94.77</c:v>
                </c:pt>
              </c:numCache>
            </c:numRef>
          </c:val>
          <c:extLst>
            <c:ext xmlns:c16="http://schemas.microsoft.com/office/drawing/2014/chart" uri="{C3380CC4-5D6E-409C-BE32-E72D297353CC}">
              <c16:uniqueId val="{00000000-414F-49AF-8FF6-AC9D2F6E14B7}"/>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14F-49AF-8FF6-AC9D2F6E14B7}"/>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17D-4A59-814F-FD451E09BA6B}"/>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17D-4A59-814F-FD451E09BA6B}"/>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A5A-4E15-901D-3A71A5909943}"/>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A5A-4E15-901D-3A71A5909943}"/>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1D2-4C79-B31C-06929CB2FAB9}"/>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1D2-4C79-B31C-06929CB2FAB9}"/>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DA9-47C9-9607-3507EA7FB38C}"/>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DA9-47C9-9607-3507EA7FB38C}"/>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198.17</c:v>
                </c:pt>
                <c:pt idx="1">
                  <c:v>688.43</c:v>
                </c:pt>
                <c:pt idx="2">
                  <c:v>226.37</c:v>
                </c:pt>
                <c:pt idx="3">
                  <c:v>140.78</c:v>
                </c:pt>
                <c:pt idx="4">
                  <c:v>80.16</c:v>
                </c:pt>
              </c:numCache>
            </c:numRef>
          </c:val>
          <c:extLst>
            <c:ext xmlns:c16="http://schemas.microsoft.com/office/drawing/2014/chart" uri="{C3380CC4-5D6E-409C-BE32-E72D297353CC}">
              <c16:uniqueId val="{00000000-E066-431B-B304-86F2DE1F4673}"/>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692.13</c:v>
                </c:pt>
                <c:pt idx="1">
                  <c:v>807.75</c:v>
                </c:pt>
                <c:pt idx="2">
                  <c:v>812.92</c:v>
                </c:pt>
                <c:pt idx="3">
                  <c:v>765.48</c:v>
                </c:pt>
                <c:pt idx="4">
                  <c:v>742.08</c:v>
                </c:pt>
              </c:numCache>
            </c:numRef>
          </c:val>
          <c:smooth val="0"/>
          <c:extLst>
            <c:ext xmlns:c16="http://schemas.microsoft.com/office/drawing/2014/chart" uri="{C3380CC4-5D6E-409C-BE32-E72D297353CC}">
              <c16:uniqueId val="{00000001-E066-431B-B304-86F2DE1F4673}"/>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99.95</c:v>
                </c:pt>
                <c:pt idx="1">
                  <c:v>99.96</c:v>
                </c:pt>
                <c:pt idx="2">
                  <c:v>98.39</c:v>
                </c:pt>
                <c:pt idx="3">
                  <c:v>93.41</c:v>
                </c:pt>
                <c:pt idx="4">
                  <c:v>91.14</c:v>
                </c:pt>
              </c:numCache>
            </c:numRef>
          </c:val>
          <c:extLst>
            <c:ext xmlns:c16="http://schemas.microsoft.com/office/drawing/2014/chart" uri="{C3380CC4-5D6E-409C-BE32-E72D297353CC}">
              <c16:uniqueId val="{00000000-D396-4BDA-8BCE-EBCCCBA6650A}"/>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88.98</c:v>
                </c:pt>
                <c:pt idx="1">
                  <c:v>86.94</c:v>
                </c:pt>
                <c:pt idx="2">
                  <c:v>85.4</c:v>
                </c:pt>
                <c:pt idx="3">
                  <c:v>87.8</c:v>
                </c:pt>
                <c:pt idx="4">
                  <c:v>86.51</c:v>
                </c:pt>
              </c:numCache>
            </c:numRef>
          </c:val>
          <c:smooth val="0"/>
          <c:extLst>
            <c:ext xmlns:c16="http://schemas.microsoft.com/office/drawing/2014/chart" uri="{C3380CC4-5D6E-409C-BE32-E72D297353CC}">
              <c16:uniqueId val="{00000001-D396-4BDA-8BCE-EBCCCBA6650A}"/>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184.42</c:v>
                </c:pt>
                <c:pt idx="1">
                  <c:v>186.27</c:v>
                </c:pt>
                <c:pt idx="2">
                  <c:v>193.07</c:v>
                </c:pt>
                <c:pt idx="3">
                  <c:v>201.8</c:v>
                </c:pt>
                <c:pt idx="4">
                  <c:v>207.04</c:v>
                </c:pt>
              </c:numCache>
            </c:numRef>
          </c:val>
          <c:extLst>
            <c:ext xmlns:c16="http://schemas.microsoft.com/office/drawing/2014/chart" uri="{C3380CC4-5D6E-409C-BE32-E72D297353CC}">
              <c16:uniqueId val="{00000000-CA84-4A22-93E7-F9837ACE8E44}"/>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175.05</c:v>
                </c:pt>
                <c:pt idx="1">
                  <c:v>179.63</c:v>
                </c:pt>
                <c:pt idx="2">
                  <c:v>188.57</c:v>
                </c:pt>
                <c:pt idx="3">
                  <c:v>187.69</c:v>
                </c:pt>
                <c:pt idx="4">
                  <c:v>188.24</c:v>
                </c:pt>
              </c:numCache>
            </c:numRef>
          </c:val>
          <c:smooth val="0"/>
          <c:extLst>
            <c:ext xmlns:c16="http://schemas.microsoft.com/office/drawing/2014/chart" uri="{C3380CC4-5D6E-409C-BE32-E72D297353CC}">
              <c16:uniqueId val="{00000001-CA84-4A22-93E7-F9837ACE8E44}"/>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【652.82】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【59.10】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【138.29】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【97.61】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N1" zoomScaleNormal="100" workbookViewId="0">
      <selection activeCell="BB57" sqref="BB57"/>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山形県　白鷹町</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40" t="str">
        <f>データ!I6</f>
        <v>法非適用</v>
      </c>
      <c r="C8" s="40"/>
      <c r="D8" s="40"/>
      <c r="E8" s="40"/>
      <c r="F8" s="40"/>
      <c r="G8" s="40"/>
      <c r="H8" s="40"/>
      <c r="I8" s="40" t="str">
        <f>データ!J6</f>
        <v>下水道事業</v>
      </c>
      <c r="J8" s="40"/>
      <c r="K8" s="40"/>
      <c r="L8" s="40"/>
      <c r="M8" s="40"/>
      <c r="N8" s="40"/>
      <c r="O8" s="40"/>
      <c r="P8" s="40" t="str">
        <f>データ!K6</f>
        <v>公共下水道</v>
      </c>
      <c r="Q8" s="40"/>
      <c r="R8" s="40"/>
      <c r="S8" s="40"/>
      <c r="T8" s="40"/>
      <c r="U8" s="40"/>
      <c r="V8" s="40"/>
      <c r="W8" s="40" t="str">
        <f>データ!L6</f>
        <v>Cd1</v>
      </c>
      <c r="X8" s="40"/>
      <c r="Y8" s="40"/>
      <c r="Z8" s="40"/>
      <c r="AA8" s="40"/>
      <c r="AB8" s="40"/>
      <c r="AC8" s="40"/>
      <c r="AD8" s="41" t="str">
        <f>データ!$M$6</f>
        <v>非設置</v>
      </c>
      <c r="AE8" s="41"/>
      <c r="AF8" s="41"/>
      <c r="AG8" s="41"/>
      <c r="AH8" s="41"/>
      <c r="AI8" s="41"/>
      <c r="AJ8" s="41"/>
      <c r="AK8" s="3"/>
      <c r="AL8" s="42">
        <f>データ!S6</f>
        <v>12758</v>
      </c>
      <c r="AM8" s="42"/>
      <c r="AN8" s="42"/>
      <c r="AO8" s="42"/>
      <c r="AP8" s="42"/>
      <c r="AQ8" s="42"/>
      <c r="AR8" s="42"/>
      <c r="AS8" s="42"/>
      <c r="AT8" s="35">
        <f>データ!T6</f>
        <v>157.71</v>
      </c>
      <c r="AU8" s="35"/>
      <c r="AV8" s="35"/>
      <c r="AW8" s="35"/>
      <c r="AX8" s="35"/>
      <c r="AY8" s="35"/>
      <c r="AZ8" s="35"/>
      <c r="BA8" s="35"/>
      <c r="BB8" s="35">
        <f>データ!U6</f>
        <v>80.900000000000006</v>
      </c>
      <c r="BC8" s="35"/>
      <c r="BD8" s="35"/>
      <c r="BE8" s="35"/>
      <c r="BF8" s="35"/>
      <c r="BG8" s="35"/>
      <c r="BH8" s="35"/>
      <c r="BI8" s="35"/>
      <c r="BJ8" s="3"/>
      <c r="BK8" s="3"/>
      <c r="BL8" s="36" t="s">
        <v>10</v>
      </c>
      <c r="BM8" s="37"/>
      <c r="BN8" s="38" t="s">
        <v>11</v>
      </c>
      <c r="BO8" s="38"/>
      <c r="BP8" s="38"/>
      <c r="BQ8" s="38"/>
      <c r="BR8" s="38"/>
      <c r="BS8" s="38"/>
      <c r="BT8" s="38"/>
      <c r="BU8" s="38"/>
      <c r="BV8" s="38"/>
      <c r="BW8" s="38"/>
      <c r="BX8" s="38"/>
      <c r="BY8" s="39"/>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5" t="str">
        <f>データ!N6</f>
        <v>-</v>
      </c>
      <c r="C10" s="35"/>
      <c r="D10" s="35"/>
      <c r="E10" s="35"/>
      <c r="F10" s="35"/>
      <c r="G10" s="35"/>
      <c r="H10" s="35"/>
      <c r="I10" s="35" t="str">
        <f>データ!O6</f>
        <v>該当数値なし</v>
      </c>
      <c r="J10" s="35"/>
      <c r="K10" s="35"/>
      <c r="L10" s="35"/>
      <c r="M10" s="35"/>
      <c r="N10" s="35"/>
      <c r="O10" s="35"/>
      <c r="P10" s="35">
        <f>データ!P6</f>
        <v>43.32</v>
      </c>
      <c r="Q10" s="35"/>
      <c r="R10" s="35"/>
      <c r="S10" s="35"/>
      <c r="T10" s="35"/>
      <c r="U10" s="35"/>
      <c r="V10" s="35"/>
      <c r="W10" s="35">
        <f>データ!Q6</f>
        <v>70.77</v>
      </c>
      <c r="X10" s="35"/>
      <c r="Y10" s="35"/>
      <c r="Z10" s="35"/>
      <c r="AA10" s="35"/>
      <c r="AB10" s="35"/>
      <c r="AC10" s="35"/>
      <c r="AD10" s="42">
        <f>データ!R6</f>
        <v>3520</v>
      </c>
      <c r="AE10" s="42"/>
      <c r="AF10" s="42"/>
      <c r="AG10" s="42"/>
      <c r="AH10" s="42"/>
      <c r="AI10" s="42"/>
      <c r="AJ10" s="42"/>
      <c r="AK10" s="2"/>
      <c r="AL10" s="42">
        <f>データ!V6</f>
        <v>5482</v>
      </c>
      <c r="AM10" s="42"/>
      <c r="AN10" s="42"/>
      <c r="AO10" s="42"/>
      <c r="AP10" s="42"/>
      <c r="AQ10" s="42"/>
      <c r="AR10" s="42"/>
      <c r="AS10" s="42"/>
      <c r="AT10" s="35">
        <f>データ!W6</f>
        <v>3.5</v>
      </c>
      <c r="AU10" s="35"/>
      <c r="AV10" s="35"/>
      <c r="AW10" s="35"/>
      <c r="AX10" s="35"/>
      <c r="AY10" s="35"/>
      <c r="AZ10" s="35"/>
      <c r="BA10" s="35"/>
      <c r="BB10" s="35">
        <f>データ!X6</f>
        <v>1566.29</v>
      </c>
      <c r="BC10" s="35"/>
      <c r="BD10" s="35"/>
      <c r="BE10" s="35"/>
      <c r="BF10" s="35"/>
      <c r="BG10" s="35"/>
      <c r="BH10" s="35"/>
      <c r="BI10" s="35"/>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5" t="s">
        <v>116</v>
      </c>
      <c r="BM16" s="66"/>
      <c r="BN16" s="66"/>
      <c r="BO16" s="66"/>
      <c r="BP16" s="66"/>
      <c r="BQ16" s="66"/>
      <c r="BR16" s="66"/>
      <c r="BS16" s="66"/>
      <c r="BT16" s="66"/>
      <c r="BU16" s="66"/>
      <c r="BV16" s="66"/>
      <c r="BW16" s="66"/>
      <c r="BX16" s="66"/>
      <c r="BY16" s="66"/>
      <c r="BZ16" s="67"/>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5"/>
      <c r="BM17" s="66"/>
      <c r="BN17" s="66"/>
      <c r="BO17" s="66"/>
      <c r="BP17" s="66"/>
      <c r="BQ17" s="66"/>
      <c r="BR17" s="66"/>
      <c r="BS17" s="66"/>
      <c r="BT17" s="66"/>
      <c r="BU17" s="66"/>
      <c r="BV17" s="66"/>
      <c r="BW17" s="66"/>
      <c r="BX17" s="66"/>
      <c r="BY17" s="66"/>
      <c r="BZ17" s="67"/>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5"/>
      <c r="BM18" s="66"/>
      <c r="BN18" s="66"/>
      <c r="BO18" s="66"/>
      <c r="BP18" s="66"/>
      <c r="BQ18" s="66"/>
      <c r="BR18" s="66"/>
      <c r="BS18" s="66"/>
      <c r="BT18" s="66"/>
      <c r="BU18" s="66"/>
      <c r="BV18" s="66"/>
      <c r="BW18" s="66"/>
      <c r="BX18" s="66"/>
      <c r="BY18" s="66"/>
      <c r="BZ18" s="67"/>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5"/>
      <c r="BM19" s="66"/>
      <c r="BN19" s="66"/>
      <c r="BO19" s="66"/>
      <c r="BP19" s="66"/>
      <c r="BQ19" s="66"/>
      <c r="BR19" s="66"/>
      <c r="BS19" s="66"/>
      <c r="BT19" s="66"/>
      <c r="BU19" s="66"/>
      <c r="BV19" s="66"/>
      <c r="BW19" s="66"/>
      <c r="BX19" s="66"/>
      <c r="BY19" s="66"/>
      <c r="BZ19" s="67"/>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5"/>
      <c r="BM20" s="66"/>
      <c r="BN20" s="66"/>
      <c r="BO20" s="66"/>
      <c r="BP20" s="66"/>
      <c r="BQ20" s="66"/>
      <c r="BR20" s="66"/>
      <c r="BS20" s="66"/>
      <c r="BT20" s="66"/>
      <c r="BU20" s="66"/>
      <c r="BV20" s="66"/>
      <c r="BW20" s="66"/>
      <c r="BX20" s="66"/>
      <c r="BY20" s="66"/>
      <c r="BZ20" s="67"/>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5"/>
      <c r="BM21" s="66"/>
      <c r="BN21" s="66"/>
      <c r="BO21" s="66"/>
      <c r="BP21" s="66"/>
      <c r="BQ21" s="66"/>
      <c r="BR21" s="66"/>
      <c r="BS21" s="66"/>
      <c r="BT21" s="66"/>
      <c r="BU21" s="66"/>
      <c r="BV21" s="66"/>
      <c r="BW21" s="66"/>
      <c r="BX21" s="66"/>
      <c r="BY21" s="66"/>
      <c r="BZ21" s="67"/>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5"/>
      <c r="BM22" s="66"/>
      <c r="BN22" s="66"/>
      <c r="BO22" s="66"/>
      <c r="BP22" s="66"/>
      <c r="BQ22" s="66"/>
      <c r="BR22" s="66"/>
      <c r="BS22" s="66"/>
      <c r="BT22" s="66"/>
      <c r="BU22" s="66"/>
      <c r="BV22" s="66"/>
      <c r="BW22" s="66"/>
      <c r="BX22" s="66"/>
      <c r="BY22" s="66"/>
      <c r="BZ22" s="67"/>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5"/>
      <c r="BM23" s="66"/>
      <c r="BN23" s="66"/>
      <c r="BO23" s="66"/>
      <c r="BP23" s="66"/>
      <c r="BQ23" s="66"/>
      <c r="BR23" s="66"/>
      <c r="BS23" s="66"/>
      <c r="BT23" s="66"/>
      <c r="BU23" s="66"/>
      <c r="BV23" s="66"/>
      <c r="BW23" s="66"/>
      <c r="BX23" s="66"/>
      <c r="BY23" s="66"/>
      <c r="BZ23" s="67"/>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5"/>
      <c r="BM24" s="66"/>
      <c r="BN24" s="66"/>
      <c r="BO24" s="66"/>
      <c r="BP24" s="66"/>
      <c r="BQ24" s="66"/>
      <c r="BR24" s="66"/>
      <c r="BS24" s="66"/>
      <c r="BT24" s="66"/>
      <c r="BU24" s="66"/>
      <c r="BV24" s="66"/>
      <c r="BW24" s="66"/>
      <c r="BX24" s="66"/>
      <c r="BY24" s="66"/>
      <c r="BZ24" s="67"/>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5"/>
      <c r="BM25" s="66"/>
      <c r="BN25" s="66"/>
      <c r="BO25" s="66"/>
      <c r="BP25" s="66"/>
      <c r="BQ25" s="66"/>
      <c r="BR25" s="66"/>
      <c r="BS25" s="66"/>
      <c r="BT25" s="66"/>
      <c r="BU25" s="66"/>
      <c r="BV25" s="66"/>
      <c r="BW25" s="66"/>
      <c r="BX25" s="66"/>
      <c r="BY25" s="66"/>
      <c r="BZ25" s="67"/>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5"/>
      <c r="BM26" s="66"/>
      <c r="BN26" s="66"/>
      <c r="BO26" s="66"/>
      <c r="BP26" s="66"/>
      <c r="BQ26" s="66"/>
      <c r="BR26" s="66"/>
      <c r="BS26" s="66"/>
      <c r="BT26" s="66"/>
      <c r="BU26" s="66"/>
      <c r="BV26" s="66"/>
      <c r="BW26" s="66"/>
      <c r="BX26" s="66"/>
      <c r="BY26" s="66"/>
      <c r="BZ26" s="67"/>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5"/>
      <c r="BM27" s="66"/>
      <c r="BN27" s="66"/>
      <c r="BO27" s="66"/>
      <c r="BP27" s="66"/>
      <c r="BQ27" s="66"/>
      <c r="BR27" s="66"/>
      <c r="BS27" s="66"/>
      <c r="BT27" s="66"/>
      <c r="BU27" s="66"/>
      <c r="BV27" s="66"/>
      <c r="BW27" s="66"/>
      <c r="BX27" s="66"/>
      <c r="BY27" s="66"/>
      <c r="BZ27" s="67"/>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5"/>
      <c r="BM28" s="66"/>
      <c r="BN28" s="66"/>
      <c r="BO28" s="66"/>
      <c r="BP28" s="66"/>
      <c r="BQ28" s="66"/>
      <c r="BR28" s="66"/>
      <c r="BS28" s="66"/>
      <c r="BT28" s="66"/>
      <c r="BU28" s="66"/>
      <c r="BV28" s="66"/>
      <c r="BW28" s="66"/>
      <c r="BX28" s="66"/>
      <c r="BY28" s="66"/>
      <c r="BZ28" s="67"/>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5"/>
      <c r="BM29" s="66"/>
      <c r="BN29" s="66"/>
      <c r="BO29" s="66"/>
      <c r="BP29" s="66"/>
      <c r="BQ29" s="66"/>
      <c r="BR29" s="66"/>
      <c r="BS29" s="66"/>
      <c r="BT29" s="66"/>
      <c r="BU29" s="66"/>
      <c r="BV29" s="66"/>
      <c r="BW29" s="66"/>
      <c r="BX29" s="66"/>
      <c r="BY29" s="66"/>
      <c r="BZ29" s="67"/>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5"/>
      <c r="BM30" s="66"/>
      <c r="BN30" s="66"/>
      <c r="BO30" s="66"/>
      <c r="BP30" s="66"/>
      <c r="BQ30" s="66"/>
      <c r="BR30" s="66"/>
      <c r="BS30" s="66"/>
      <c r="BT30" s="66"/>
      <c r="BU30" s="66"/>
      <c r="BV30" s="66"/>
      <c r="BW30" s="66"/>
      <c r="BX30" s="66"/>
      <c r="BY30" s="66"/>
      <c r="BZ30" s="67"/>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5"/>
      <c r="BM31" s="66"/>
      <c r="BN31" s="66"/>
      <c r="BO31" s="66"/>
      <c r="BP31" s="66"/>
      <c r="BQ31" s="66"/>
      <c r="BR31" s="66"/>
      <c r="BS31" s="66"/>
      <c r="BT31" s="66"/>
      <c r="BU31" s="66"/>
      <c r="BV31" s="66"/>
      <c r="BW31" s="66"/>
      <c r="BX31" s="66"/>
      <c r="BY31" s="66"/>
      <c r="BZ31" s="67"/>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5"/>
      <c r="BM32" s="66"/>
      <c r="BN32" s="66"/>
      <c r="BO32" s="66"/>
      <c r="BP32" s="66"/>
      <c r="BQ32" s="66"/>
      <c r="BR32" s="66"/>
      <c r="BS32" s="66"/>
      <c r="BT32" s="66"/>
      <c r="BU32" s="66"/>
      <c r="BV32" s="66"/>
      <c r="BW32" s="66"/>
      <c r="BX32" s="66"/>
      <c r="BY32" s="66"/>
      <c r="BZ32" s="67"/>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5"/>
      <c r="BM33" s="66"/>
      <c r="BN33" s="66"/>
      <c r="BO33" s="66"/>
      <c r="BP33" s="66"/>
      <c r="BQ33" s="66"/>
      <c r="BR33" s="66"/>
      <c r="BS33" s="66"/>
      <c r="BT33" s="66"/>
      <c r="BU33" s="66"/>
      <c r="BV33" s="66"/>
      <c r="BW33" s="66"/>
      <c r="BX33" s="66"/>
      <c r="BY33" s="66"/>
      <c r="BZ33" s="67"/>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5"/>
      <c r="BM34" s="66"/>
      <c r="BN34" s="66"/>
      <c r="BO34" s="66"/>
      <c r="BP34" s="66"/>
      <c r="BQ34" s="66"/>
      <c r="BR34" s="66"/>
      <c r="BS34" s="66"/>
      <c r="BT34" s="66"/>
      <c r="BU34" s="66"/>
      <c r="BV34" s="66"/>
      <c r="BW34" s="66"/>
      <c r="BX34" s="66"/>
      <c r="BY34" s="66"/>
      <c r="BZ34" s="67"/>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5"/>
      <c r="BM35" s="66"/>
      <c r="BN35" s="66"/>
      <c r="BO35" s="66"/>
      <c r="BP35" s="66"/>
      <c r="BQ35" s="66"/>
      <c r="BR35" s="66"/>
      <c r="BS35" s="66"/>
      <c r="BT35" s="66"/>
      <c r="BU35" s="66"/>
      <c r="BV35" s="66"/>
      <c r="BW35" s="66"/>
      <c r="BX35" s="66"/>
      <c r="BY35" s="66"/>
      <c r="BZ35" s="67"/>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5"/>
      <c r="BM36" s="66"/>
      <c r="BN36" s="66"/>
      <c r="BO36" s="66"/>
      <c r="BP36" s="66"/>
      <c r="BQ36" s="66"/>
      <c r="BR36" s="66"/>
      <c r="BS36" s="66"/>
      <c r="BT36" s="66"/>
      <c r="BU36" s="66"/>
      <c r="BV36" s="66"/>
      <c r="BW36" s="66"/>
      <c r="BX36" s="66"/>
      <c r="BY36" s="66"/>
      <c r="BZ36" s="67"/>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5"/>
      <c r="BM37" s="66"/>
      <c r="BN37" s="66"/>
      <c r="BO37" s="66"/>
      <c r="BP37" s="66"/>
      <c r="BQ37" s="66"/>
      <c r="BR37" s="66"/>
      <c r="BS37" s="66"/>
      <c r="BT37" s="66"/>
      <c r="BU37" s="66"/>
      <c r="BV37" s="66"/>
      <c r="BW37" s="66"/>
      <c r="BX37" s="66"/>
      <c r="BY37" s="66"/>
      <c r="BZ37" s="67"/>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5"/>
      <c r="BM38" s="66"/>
      <c r="BN38" s="66"/>
      <c r="BO38" s="66"/>
      <c r="BP38" s="66"/>
      <c r="BQ38" s="66"/>
      <c r="BR38" s="66"/>
      <c r="BS38" s="66"/>
      <c r="BT38" s="66"/>
      <c r="BU38" s="66"/>
      <c r="BV38" s="66"/>
      <c r="BW38" s="66"/>
      <c r="BX38" s="66"/>
      <c r="BY38" s="66"/>
      <c r="BZ38" s="67"/>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5"/>
      <c r="BM39" s="66"/>
      <c r="BN39" s="66"/>
      <c r="BO39" s="66"/>
      <c r="BP39" s="66"/>
      <c r="BQ39" s="66"/>
      <c r="BR39" s="66"/>
      <c r="BS39" s="66"/>
      <c r="BT39" s="66"/>
      <c r="BU39" s="66"/>
      <c r="BV39" s="66"/>
      <c r="BW39" s="66"/>
      <c r="BX39" s="66"/>
      <c r="BY39" s="66"/>
      <c r="BZ39" s="67"/>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5"/>
      <c r="BM40" s="66"/>
      <c r="BN40" s="66"/>
      <c r="BO40" s="66"/>
      <c r="BP40" s="66"/>
      <c r="BQ40" s="66"/>
      <c r="BR40" s="66"/>
      <c r="BS40" s="66"/>
      <c r="BT40" s="66"/>
      <c r="BU40" s="66"/>
      <c r="BV40" s="66"/>
      <c r="BW40" s="66"/>
      <c r="BX40" s="66"/>
      <c r="BY40" s="66"/>
      <c r="BZ40" s="67"/>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5"/>
      <c r="BM41" s="66"/>
      <c r="BN41" s="66"/>
      <c r="BO41" s="66"/>
      <c r="BP41" s="66"/>
      <c r="BQ41" s="66"/>
      <c r="BR41" s="66"/>
      <c r="BS41" s="66"/>
      <c r="BT41" s="66"/>
      <c r="BU41" s="66"/>
      <c r="BV41" s="66"/>
      <c r="BW41" s="66"/>
      <c r="BX41" s="66"/>
      <c r="BY41" s="66"/>
      <c r="BZ41" s="67"/>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5"/>
      <c r="BM42" s="66"/>
      <c r="BN42" s="66"/>
      <c r="BO42" s="66"/>
      <c r="BP42" s="66"/>
      <c r="BQ42" s="66"/>
      <c r="BR42" s="66"/>
      <c r="BS42" s="66"/>
      <c r="BT42" s="66"/>
      <c r="BU42" s="66"/>
      <c r="BV42" s="66"/>
      <c r="BW42" s="66"/>
      <c r="BX42" s="66"/>
      <c r="BY42" s="66"/>
      <c r="BZ42" s="67"/>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5"/>
      <c r="BM43" s="66"/>
      <c r="BN43" s="66"/>
      <c r="BO43" s="66"/>
      <c r="BP43" s="66"/>
      <c r="BQ43" s="66"/>
      <c r="BR43" s="66"/>
      <c r="BS43" s="66"/>
      <c r="BT43" s="66"/>
      <c r="BU43" s="66"/>
      <c r="BV43" s="66"/>
      <c r="BW43" s="66"/>
      <c r="BX43" s="66"/>
      <c r="BY43" s="66"/>
      <c r="BZ43" s="67"/>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8"/>
      <c r="BM44" s="69"/>
      <c r="BN44" s="69"/>
      <c r="BO44" s="69"/>
      <c r="BP44" s="69"/>
      <c r="BQ44" s="69"/>
      <c r="BR44" s="69"/>
      <c r="BS44" s="69"/>
      <c r="BT44" s="69"/>
      <c r="BU44" s="69"/>
      <c r="BV44" s="69"/>
      <c r="BW44" s="69"/>
      <c r="BX44" s="69"/>
      <c r="BY44" s="69"/>
      <c r="BZ44" s="7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5" t="s">
        <v>118</v>
      </c>
      <c r="BM47" s="66"/>
      <c r="BN47" s="66"/>
      <c r="BO47" s="66"/>
      <c r="BP47" s="66"/>
      <c r="BQ47" s="66"/>
      <c r="BR47" s="66"/>
      <c r="BS47" s="66"/>
      <c r="BT47" s="66"/>
      <c r="BU47" s="66"/>
      <c r="BV47" s="66"/>
      <c r="BW47" s="66"/>
      <c r="BX47" s="66"/>
      <c r="BY47" s="66"/>
      <c r="BZ47" s="67"/>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5"/>
      <c r="BM48" s="66"/>
      <c r="BN48" s="66"/>
      <c r="BO48" s="66"/>
      <c r="BP48" s="66"/>
      <c r="BQ48" s="66"/>
      <c r="BR48" s="66"/>
      <c r="BS48" s="66"/>
      <c r="BT48" s="66"/>
      <c r="BU48" s="66"/>
      <c r="BV48" s="66"/>
      <c r="BW48" s="66"/>
      <c r="BX48" s="66"/>
      <c r="BY48" s="66"/>
      <c r="BZ48" s="67"/>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5"/>
      <c r="BM49" s="66"/>
      <c r="BN49" s="66"/>
      <c r="BO49" s="66"/>
      <c r="BP49" s="66"/>
      <c r="BQ49" s="66"/>
      <c r="BR49" s="66"/>
      <c r="BS49" s="66"/>
      <c r="BT49" s="66"/>
      <c r="BU49" s="66"/>
      <c r="BV49" s="66"/>
      <c r="BW49" s="66"/>
      <c r="BX49" s="66"/>
      <c r="BY49" s="66"/>
      <c r="BZ49" s="67"/>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5"/>
      <c r="BM50" s="66"/>
      <c r="BN50" s="66"/>
      <c r="BO50" s="66"/>
      <c r="BP50" s="66"/>
      <c r="BQ50" s="66"/>
      <c r="BR50" s="66"/>
      <c r="BS50" s="66"/>
      <c r="BT50" s="66"/>
      <c r="BU50" s="66"/>
      <c r="BV50" s="66"/>
      <c r="BW50" s="66"/>
      <c r="BX50" s="66"/>
      <c r="BY50" s="66"/>
      <c r="BZ50" s="67"/>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5"/>
      <c r="BM51" s="66"/>
      <c r="BN51" s="66"/>
      <c r="BO51" s="66"/>
      <c r="BP51" s="66"/>
      <c r="BQ51" s="66"/>
      <c r="BR51" s="66"/>
      <c r="BS51" s="66"/>
      <c r="BT51" s="66"/>
      <c r="BU51" s="66"/>
      <c r="BV51" s="66"/>
      <c r="BW51" s="66"/>
      <c r="BX51" s="66"/>
      <c r="BY51" s="66"/>
      <c r="BZ51" s="67"/>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5"/>
      <c r="BM52" s="66"/>
      <c r="BN52" s="66"/>
      <c r="BO52" s="66"/>
      <c r="BP52" s="66"/>
      <c r="BQ52" s="66"/>
      <c r="BR52" s="66"/>
      <c r="BS52" s="66"/>
      <c r="BT52" s="66"/>
      <c r="BU52" s="66"/>
      <c r="BV52" s="66"/>
      <c r="BW52" s="66"/>
      <c r="BX52" s="66"/>
      <c r="BY52" s="66"/>
      <c r="BZ52" s="67"/>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5"/>
      <c r="BM53" s="66"/>
      <c r="BN53" s="66"/>
      <c r="BO53" s="66"/>
      <c r="BP53" s="66"/>
      <c r="BQ53" s="66"/>
      <c r="BR53" s="66"/>
      <c r="BS53" s="66"/>
      <c r="BT53" s="66"/>
      <c r="BU53" s="66"/>
      <c r="BV53" s="66"/>
      <c r="BW53" s="66"/>
      <c r="BX53" s="66"/>
      <c r="BY53" s="66"/>
      <c r="BZ53" s="67"/>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5"/>
      <c r="BM54" s="66"/>
      <c r="BN54" s="66"/>
      <c r="BO54" s="66"/>
      <c r="BP54" s="66"/>
      <c r="BQ54" s="66"/>
      <c r="BR54" s="66"/>
      <c r="BS54" s="66"/>
      <c r="BT54" s="66"/>
      <c r="BU54" s="66"/>
      <c r="BV54" s="66"/>
      <c r="BW54" s="66"/>
      <c r="BX54" s="66"/>
      <c r="BY54" s="66"/>
      <c r="BZ54" s="67"/>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5"/>
      <c r="BM55" s="66"/>
      <c r="BN55" s="66"/>
      <c r="BO55" s="66"/>
      <c r="BP55" s="66"/>
      <c r="BQ55" s="66"/>
      <c r="BR55" s="66"/>
      <c r="BS55" s="66"/>
      <c r="BT55" s="66"/>
      <c r="BU55" s="66"/>
      <c r="BV55" s="66"/>
      <c r="BW55" s="66"/>
      <c r="BX55" s="66"/>
      <c r="BY55" s="66"/>
      <c r="BZ55" s="67"/>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5"/>
      <c r="BM56" s="66"/>
      <c r="BN56" s="66"/>
      <c r="BO56" s="66"/>
      <c r="BP56" s="66"/>
      <c r="BQ56" s="66"/>
      <c r="BR56" s="66"/>
      <c r="BS56" s="66"/>
      <c r="BT56" s="66"/>
      <c r="BU56" s="66"/>
      <c r="BV56" s="66"/>
      <c r="BW56" s="66"/>
      <c r="BX56" s="66"/>
      <c r="BY56" s="66"/>
      <c r="BZ56" s="67"/>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5"/>
      <c r="BM57" s="66"/>
      <c r="BN57" s="66"/>
      <c r="BO57" s="66"/>
      <c r="BP57" s="66"/>
      <c r="BQ57" s="66"/>
      <c r="BR57" s="66"/>
      <c r="BS57" s="66"/>
      <c r="BT57" s="66"/>
      <c r="BU57" s="66"/>
      <c r="BV57" s="66"/>
      <c r="BW57" s="66"/>
      <c r="BX57" s="66"/>
      <c r="BY57" s="66"/>
      <c r="BZ57" s="67"/>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5"/>
      <c r="BM58" s="66"/>
      <c r="BN58" s="66"/>
      <c r="BO58" s="66"/>
      <c r="BP58" s="66"/>
      <c r="BQ58" s="66"/>
      <c r="BR58" s="66"/>
      <c r="BS58" s="66"/>
      <c r="BT58" s="66"/>
      <c r="BU58" s="66"/>
      <c r="BV58" s="66"/>
      <c r="BW58" s="66"/>
      <c r="BX58" s="66"/>
      <c r="BY58" s="66"/>
      <c r="BZ58" s="67"/>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5"/>
      <c r="BM59" s="66"/>
      <c r="BN59" s="66"/>
      <c r="BO59" s="66"/>
      <c r="BP59" s="66"/>
      <c r="BQ59" s="66"/>
      <c r="BR59" s="66"/>
      <c r="BS59" s="66"/>
      <c r="BT59" s="66"/>
      <c r="BU59" s="66"/>
      <c r="BV59" s="66"/>
      <c r="BW59" s="66"/>
      <c r="BX59" s="66"/>
      <c r="BY59" s="66"/>
      <c r="BZ59" s="67"/>
    </row>
    <row r="60" spans="1:78" ht="13.5" customHeight="1" x14ac:dyDescent="0.15">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65"/>
      <c r="BM60" s="66"/>
      <c r="BN60" s="66"/>
      <c r="BO60" s="66"/>
      <c r="BP60" s="66"/>
      <c r="BQ60" s="66"/>
      <c r="BR60" s="66"/>
      <c r="BS60" s="66"/>
      <c r="BT60" s="66"/>
      <c r="BU60" s="66"/>
      <c r="BV60" s="66"/>
      <c r="BW60" s="66"/>
      <c r="BX60" s="66"/>
      <c r="BY60" s="66"/>
      <c r="BZ60" s="67"/>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65"/>
      <c r="BM61" s="66"/>
      <c r="BN61" s="66"/>
      <c r="BO61" s="66"/>
      <c r="BP61" s="66"/>
      <c r="BQ61" s="66"/>
      <c r="BR61" s="66"/>
      <c r="BS61" s="66"/>
      <c r="BT61" s="66"/>
      <c r="BU61" s="66"/>
      <c r="BV61" s="66"/>
      <c r="BW61" s="66"/>
      <c r="BX61" s="66"/>
      <c r="BY61" s="66"/>
      <c r="BZ61" s="67"/>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5"/>
      <c r="BM62" s="66"/>
      <c r="BN62" s="66"/>
      <c r="BO62" s="66"/>
      <c r="BP62" s="66"/>
      <c r="BQ62" s="66"/>
      <c r="BR62" s="66"/>
      <c r="BS62" s="66"/>
      <c r="BT62" s="66"/>
      <c r="BU62" s="66"/>
      <c r="BV62" s="66"/>
      <c r="BW62" s="66"/>
      <c r="BX62" s="66"/>
      <c r="BY62" s="66"/>
      <c r="BZ62" s="67"/>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8"/>
      <c r="BM63" s="69"/>
      <c r="BN63" s="69"/>
      <c r="BO63" s="69"/>
      <c r="BP63" s="69"/>
      <c r="BQ63" s="69"/>
      <c r="BR63" s="69"/>
      <c r="BS63" s="69"/>
      <c r="BT63" s="69"/>
      <c r="BU63" s="69"/>
      <c r="BV63" s="69"/>
      <c r="BW63" s="69"/>
      <c r="BX63" s="69"/>
      <c r="BY63" s="69"/>
      <c r="BZ63" s="70"/>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5" t="s">
        <v>117</v>
      </c>
      <c r="BM66" s="66"/>
      <c r="BN66" s="66"/>
      <c r="BO66" s="66"/>
      <c r="BP66" s="66"/>
      <c r="BQ66" s="66"/>
      <c r="BR66" s="66"/>
      <c r="BS66" s="66"/>
      <c r="BT66" s="66"/>
      <c r="BU66" s="66"/>
      <c r="BV66" s="66"/>
      <c r="BW66" s="66"/>
      <c r="BX66" s="66"/>
      <c r="BY66" s="66"/>
      <c r="BZ66" s="67"/>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5"/>
      <c r="BM67" s="66"/>
      <c r="BN67" s="66"/>
      <c r="BO67" s="66"/>
      <c r="BP67" s="66"/>
      <c r="BQ67" s="66"/>
      <c r="BR67" s="66"/>
      <c r="BS67" s="66"/>
      <c r="BT67" s="66"/>
      <c r="BU67" s="66"/>
      <c r="BV67" s="66"/>
      <c r="BW67" s="66"/>
      <c r="BX67" s="66"/>
      <c r="BY67" s="66"/>
      <c r="BZ67" s="67"/>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5"/>
      <c r="BM68" s="66"/>
      <c r="BN68" s="66"/>
      <c r="BO68" s="66"/>
      <c r="BP68" s="66"/>
      <c r="BQ68" s="66"/>
      <c r="BR68" s="66"/>
      <c r="BS68" s="66"/>
      <c r="BT68" s="66"/>
      <c r="BU68" s="66"/>
      <c r="BV68" s="66"/>
      <c r="BW68" s="66"/>
      <c r="BX68" s="66"/>
      <c r="BY68" s="66"/>
      <c r="BZ68" s="67"/>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5"/>
      <c r="BM69" s="66"/>
      <c r="BN69" s="66"/>
      <c r="BO69" s="66"/>
      <c r="BP69" s="66"/>
      <c r="BQ69" s="66"/>
      <c r="BR69" s="66"/>
      <c r="BS69" s="66"/>
      <c r="BT69" s="66"/>
      <c r="BU69" s="66"/>
      <c r="BV69" s="66"/>
      <c r="BW69" s="66"/>
      <c r="BX69" s="66"/>
      <c r="BY69" s="66"/>
      <c r="BZ69" s="67"/>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5"/>
      <c r="BM70" s="66"/>
      <c r="BN70" s="66"/>
      <c r="BO70" s="66"/>
      <c r="BP70" s="66"/>
      <c r="BQ70" s="66"/>
      <c r="BR70" s="66"/>
      <c r="BS70" s="66"/>
      <c r="BT70" s="66"/>
      <c r="BU70" s="66"/>
      <c r="BV70" s="66"/>
      <c r="BW70" s="66"/>
      <c r="BX70" s="66"/>
      <c r="BY70" s="66"/>
      <c r="BZ70" s="67"/>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5"/>
      <c r="BM71" s="66"/>
      <c r="BN71" s="66"/>
      <c r="BO71" s="66"/>
      <c r="BP71" s="66"/>
      <c r="BQ71" s="66"/>
      <c r="BR71" s="66"/>
      <c r="BS71" s="66"/>
      <c r="BT71" s="66"/>
      <c r="BU71" s="66"/>
      <c r="BV71" s="66"/>
      <c r="BW71" s="66"/>
      <c r="BX71" s="66"/>
      <c r="BY71" s="66"/>
      <c r="BZ71" s="67"/>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5"/>
      <c r="BM72" s="66"/>
      <c r="BN72" s="66"/>
      <c r="BO72" s="66"/>
      <c r="BP72" s="66"/>
      <c r="BQ72" s="66"/>
      <c r="BR72" s="66"/>
      <c r="BS72" s="66"/>
      <c r="BT72" s="66"/>
      <c r="BU72" s="66"/>
      <c r="BV72" s="66"/>
      <c r="BW72" s="66"/>
      <c r="BX72" s="66"/>
      <c r="BY72" s="66"/>
      <c r="BZ72" s="67"/>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5"/>
      <c r="BM73" s="66"/>
      <c r="BN73" s="66"/>
      <c r="BO73" s="66"/>
      <c r="BP73" s="66"/>
      <c r="BQ73" s="66"/>
      <c r="BR73" s="66"/>
      <c r="BS73" s="66"/>
      <c r="BT73" s="66"/>
      <c r="BU73" s="66"/>
      <c r="BV73" s="66"/>
      <c r="BW73" s="66"/>
      <c r="BX73" s="66"/>
      <c r="BY73" s="66"/>
      <c r="BZ73" s="67"/>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5"/>
      <c r="BM74" s="66"/>
      <c r="BN74" s="66"/>
      <c r="BO74" s="66"/>
      <c r="BP74" s="66"/>
      <c r="BQ74" s="66"/>
      <c r="BR74" s="66"/>
      <c r="BS74" s="66"/>
      <c r="BT74" s="66"/>
      <c r="BU74" s="66"/>
      <c r="BV74" s="66"/>
      <c r="BW74" s="66"/>
      <c r="BX74" s="66"/>
      <c r="BY74" s="66"/>
      <c r="BZ74" s="67"/>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5"/>
      <c r="BM75" s="66"/>
      <c r="BN75" s="66"/>
      <c r="BO75" s="66"/>
      <c r="BP75" s="66"/>
      <c r="BQ75" s="66"/>
      <c r="BR75" s="66"/>
      <c r="BS75" s="66"/>
      <c r="BT75" s="66"/>
      <c r="BU75" s="66"/>
      <c r="BV75" s="66"/>
      <c r="BW75" s="66"/>
      <c r="BX75" s="66"/>
      <c r="BY75" s="66"/>
      <c r="BZ75" s="67"/>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5"/>
      <c r="BM76" s="66"/>
      <c r="BN76" s="66"/>
      <c r="BO76" s="66"/>
      <c r="BP76" s="66"/>
      <c r="BQ76" s="66"/>
      <c r="BR76" s="66"/>
      <c r="BS76" s="66"/>
      <c r="BT76" s="66"/>
      <c r="BU76" s="66"/>
      <c r="BV76" s="66"/>
      <c r="BW76" s="66"/>
      <c r="BX76" s="66"/>
      <c r="BY76" s="66"/>
      <c r="BZ76" s="67"/>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5"/>
      <c r="BM77" s="66"/>
      <c r="BN77" s="66"/>
      <c r="BO77" s="66"/>
      <c r="BP77" s="66"/>
      <c r="BQ77" s="66"/>
      <c r="BR77" s="66"/>
      <c r="BS77" s="66"/>
      <c r="BT77" s="66"/>
      <c r="BU77" s="66"/>
      <c r="BV77" s="66"/>
      <c r="BW77" s="66"/>
      <c r="BX77" s="66"/>
      <c r="BY77" s="66"/>
      <c r="BZ77" s="67"/>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5"/>
      <c r="BM78" s="66"/>
      <c r="BN78" s="66"/>
      <c r="BO78" s="66"/>
      <c r="BP78" s="66"/>
      <c r="BQ78" s="66"/>
      <c r="BR78" s="66"/>
      <c r="BS78" s="66"/>
      <c r="BT78" s="66"/>
      <c r="BU78" s="66"/>
      <c r="BV78" s="66"/>
      <c r="BW78" s="66"/>
      <c r="BX78" s="66"/>
      <c r="BY78" s="66"/>
      <c r="BZ78" s="67"/>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5"/>
      <c r="BM79" s="66"/>
      <c r="BN79" s="66"/>
      <c r="BO79" s="66"/>
      <c r="BP79" s="66"/>
      <c r="BQ79" s="66"/>
      <c r="BR79" s="66"/>
      <c r="BS79" s="66"/>
      <c r="BT79" s="66"/>
      <c r="BU79" s="66"/>
      <c r="BV79" s="66"/>
      <c r="BW79" s="66"/>
      <c r="BX79" s="66"/>
      <c r="BY79" s="66"/>
      <c r="BZ79" s="67"/>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5"/>
      <c r="BM80" s="66"/>
      <c r="BN80" s="66"/>
      <c r="BO80" s="66"/>
      <c r="BP80" s="66"/>
      <c r="BQ80" s="66"/>
      <c r="BR80" s="66"/>
      <c r="BS80" s="66"/>
      <c r="BT80" s="66"/>
      <c r="BU80" s="66"/>
      <c r="BV80" s="66"/>
      <c r="BW80" s="66"/>
      <c r="BX80" s="66"/>
      <c r="BY80" s="66"/>
      <c r="BZ80" s="67"/>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5"/>
      <c r="BM81" s="66"/>
      <c r="BN81" s="66"/>
      <c r="BO81" s="66"/>
      <c r="BP81" s="66"/>
      <c r="BQ81" s="66"/>
      <c r="BR81" s="66"/>
      <c r="BS81" s="66"/>
      <c r="BT81" s="66"/>
      <c r="BU81" s="66"/>
      <c r="BV81" s="66"/>
      <c r="BW81" s="66"/>
      <c r="BX81" s="66"/>
      <c r="BY81" s="66"/>
      <c r="BZ81" s="67"/>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8"/>
      <c r="BM82" s="69"/>
      <c r="BN82" s="69"/>
      <c r="BO82" s="69"/>
      <c r="BP82" s="69"/>
      <c r="BQ82" s="69"/>
      <c r="BR82" s="69"/>
      <c r="BS82" s="69"/>
      <c r="BT82" s="69"/>
      <c r="BU82" s="69"/>
      <c r="BV82" s="69"/>
      <c r="BW82" s="69"/>
      <c r="BX82" s="69"/>
      <c r="BY82" s="69"/>
      <c r="BZ82" s="70"/>
    </row>
    <row r="83" spans="1:78" x14ac:dyDescent="0.15">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44</v>
      </c>
      <c r="H86" s="12" t="str">
        <f>データ!BP6</f>
        <v>【652.82】</v>
      </c>
      <c r="I86" s="12" t="str">
        <f>データ!CA6</f>
        <v>【97.61】</v>
      </c>
      <c r="J86" s="12" t="str">
        <f>データ!CL6</f>
        <v>【138.29】</v>
      </c>
      <c r="K86" s="12" t="str">
        <f>データ!CW6</f>
        <v>【59.10】</v>
      </c>
      <c r="L86" s="12" t="str">
        <f>データ!DH6</f>
        <v>【95.82】</v>
      </c>
      <c r="M86" s="12" t="s">
        <v>43</v>
      </c>
      <c r="N86" s="12" t="s">
        <v>43</v>
      </c>
      <c r="O86" s="12" t="str">
        <f>データ!EO6</f>
        <v>【0.23】</v>
      </c>
    </row>
  </sheetData>
  <sheetProtection algorithmName="SHA-512" hashValue="b+vH5pIMvuD8cqPHAe/QjgPtOD9/mnyBuwDOmMHIIFDjjBaN2dZxjlkWSKbPdD5Q/LyuhzwAP5MsQr1xbh//CA==" saltValue="AIQyIpEr1JgCkTdN3sUipw=="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73" t="s">
        <v>54</v>
      </c>
      <c r="I3" s="74"/>
      <c r="J3" s="74"/>
      <c r="K3" s="74"/>
      <c r="L3" s="74"/>
      <c r="M3" s="74"/>
      <c r="N3" s="74"/>
      <c r="O3" s="74"/>
      <c r="P3" s="74"/>
      <c r="Q3" s="74"/>
      <c r="R3" s="74"/>
      <c r="S3" s="74"/>
      <c r="T3" s="74"/>
      <c r="U3" s="74"/>
      <c r="V3" s="74"/>
      <c r="W3" s="74"/>
      <c r="X3" s="75"/>
      <c r="Y3" s="79" t="s">
        <v>55</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28</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15">
      <c r="A4" s="14" t="s">
        <v>56</v>
      </c>
      <c r="B4" s="16"/>
      <c r="C4" s="16"/>
      <c r="D4" s="16"/>
      <c r="E4" s="16"/>
      <c r="F4" s="16"/>
      <c r="G4" s="16"/>
      <c r="H4" s="76"/>
      <c r="I4" s="77"/>
      <c r="J4" s="77"/>
      <c r="K4" s="77"/>
      <c r="L4" s="77"/>
      <c r="M4" s="77"/>
      <c r="N4" s="77"/>
      <c r="O4" s="77"/>
      <c r="P4" s="77"/>
      <c r="Q4" s="77"/>
      <c r="R4" s="77"/>
      <c r="S4" s="77"/>
      <c r="T4" s="77"/>
      <c r="U4" s="77"/>
      <c r="V4" s="77"/>
      <c r="W4" s="77"/>
      <c r="X4" s="78"/>
      <c r="Y4" s="72" t="s">
        <v>57</v>
      </c>
      <c r="Z4" s="72"/>
      <c r="AA4" s="72"/>
      <c r="AB4" s="72"/>
      <c r="AC4" s="72"/>
      <c r="AD4" s="72"/>
      <c r="AE4" s="72"/>
      <c r="AF4" s="72"/>
      <c r="AG4" s="72"/>
      <c r="AH4" s="72"/>
      <c r="AI4" s="72"/>
      <c r="AJ4" s="72" t="s">
        <v>58</v>
      </c>
      <c r="AK4" s="72"/>
      <c r="AL4" s="72"/>
      <c r="AM4" s="72"/>
      <c r="AN4" s="72"/>
      <c r="AO4" s="72"/>
      <c r="AP4" s="72"/>
      <c r="AQ4" s="72"/>
      <c r="AR4" s="72"/>
      <c r="AS4" s="72"/>
      <c r="AT4" s="72"/>
      <c r="AU4" s="72" t="s">
        <v>59</v>
      </c>
      <c r="AV4" s="72"/>
      <c r="AW4" s="72"/>
      <c r="AX4" s="72"/>
      <c r="AY4" s="72"/>
      <c r="AZ4" s="72"/>
      <c r="BA4" s="72"/>
      <c r="BB4" s="72"/>
      <c r="BC4" s="72"/>
      <c r="BD4" s="72"/>
      <c r="BE4" s="72"/>
      <c r="BF4" s="72" t="s">
        <v>60</v>
      </c>
      <c r="BG4" s="72"/>
      <c r="BH4" s="72"/>
      <c r="BI4" s="72"/>
      <c r="BJ4" s="72"/>
      <c r="BK4" s="72"/>
      <c r="BL4" s="72"/>
      <c r="BM4" s="72"/>
      <c r="BN4" s="72"/>
      <c r="BO4" s="72"/>
      <c r="BP4" s="72"/>
      <c r="BQ4" s="72" t="s">
        <v>61</v>
      </c>
      <c r="BR4" s="72"/>
      <c r="BS4" s="72"/>
      <c r="BT4" s="72"/>
      <c r="BU4" s="72"/>
      <c r="BV4" s="72"/>
      <c r="BW4" s="72"/>
      <c r="BX4" s="72"/>
      <c r="BY4" s="72"/>
      <c r="BZ4" s="72"/>
      <c r="CA4" s="72"/>
      <c r="CB4" s="72" t="s">
        <v>62</v>
      </c>
      <c r="CC4" s="72"/>
      <c r="CD4" s="72"/>
      <c r="CE4" s="72"/>
      <c r="CF4" s="72"/>
      <c r="CG4" s="72"/>
      <c r="CH4" s="72"/>
      <c r="CI4" s="72"/>
      <c r="CJ4" s="72"/>
      <c r="CK4" s="72"/>
      <c r="CL4" s="72"/>
      <c r="CM4" s="72" t="s">
        <v>63</v>
      </c>
      <c r="CN4" s="72"/>
      <c r="CO4" s="72"/>
      <c r="CP4" s="72"/>
      <c r="CQ4" s="72"/>
      <c r="CR4" s="72"/>
      <c r="CS4" s="72"/>
      <c r="CT4" s="72"/>
      <c r="CU4" s="72"/>
      <c r="CV4" s="72"/>
      <c r="CW4" s="72"/>
      <c r="CX4" s="72" t="s">
        <v>64</v>
      </c>
      <c r="CY4" s="72"/>
      <c r="CZ4" s="72"/>
      <c r="DA4" s="72"/>
      <c r="DB4" s="72"/>
      <c r="DC4" s="72"/>
      <c r="DD4" s="72"/>
      <c r="DE4" s="72"/>
      <c r="DF4" s="72"/>
      <c r="DG4" s="72"/>
      <c r="DH4" s="72"/>
      <c r="DI4" s="72" t="s">
        <v>65</v>
      </c>
      <c r="DJ4" s="72"/>
      <c r="DK4" s="72"/>
      <c r="DL4" s="72"/>
      <c r="DM4" s="72"/>
      <c r="DN4" s="72"/>
      <c r="DO4" s="72"/>
      <c r="DP4" s="72"/>
      <c r="DQ4" s="72"/>
      <c r="DR4" s="72"/>
      <c r="DS4" s="72"/>
      <c r="DT4" s="72" t="s">
        <v>66</v>
      </c>
      <c r="DU4" s="72"/>
      <c r="DV4" s="72"/>
      <c r="DW4" s="72"/>
      <c r="DX4" s="72"/>
      <c r="DY4" s="72"/>
      <c r="DZ4" s="72"/>
      <c r="EA4" s="72"/>
      <c r="EB4" s="72"/>
      <c r="EC4" s="72"/>
      <c r="ED4" s="72"/>
      <c r="EE4" s="72" t="s">
        <v>67</v>
      </c>
      <c r="EF4" s="72"/>
      <c r="EG4" s="72"/>
      <c r="EH4" s="72"/>
      <c r="EI4" s="72"/>
      <c r="EJ4" s="72"/>
      <c r="EK4" s="72"/>
      <c r="EL4" s="72"/>
      <c r="EM4" s="72"/>
      <c r="EN4" s="72"/>
      <c r="EO4" s="72"/>
    </row>
    <row r="5" spans="1:145" x14ac:dyDescent="0.15">
      <c r="A5" s="14" t="s">
        <v>68</v>
      </c>
      <c r="B5" s="17"/>
      <c r="C5" s="17"/>
      <c r="D5" s="17"/>
      <c r="E5" s="17"/>
      <c r="F5" s="17"/>
      <c r="G5" s="17"/>
      <c r="H5" s="18" t="s">
        <v>69</v>
      </c>
      <c r="I5" s="18" t="s">
        <v>70</v>
      </c>
      <c r="J5" s="18" t="s">
        <v>71</v>
      </c>
      <c r="K5" s="18" t="s">
        <v>72</v>
      </c>
      <c r="L5" s="18" t="s">
        <v>73</v>
      </c>
      <c r="M5" s="18" t="s">
        <v>5</v>
      </c>
      <c r="N5" s="18" t="s">
        <v>74</v>
      </c>
      <c r="O5" s="18" t="s">
        <v>75</v>
      </c>
      <c r="P5" s="18" t="s">
        <v>76</v>
      </c>
      <c r="Q5" s="18" t="s">
        <v>77</v>
      </c>
      <c r="R5" s="18" t="s">
        <v>78</v>
      </c>
      <c r="S5" s="18" t="s">
        <v>79</v>
      </c>
      <c r="T5" s="18" t="s">
        <v>80</v>
      </c>
      <c r="U5" s="18" t="s">
        <v>81</v>
      </c>
      <c r="V5" s="18" t="s">
        <v>82</v>
      </c>
      <c r="W5" s="18" t="s">
        <v>83</v>
      </c>
      <c r="X5" s="18" t="s">
        <v>84</v>
      </c>
      <c r="Y5" s="18" t="s">
        <v>85</v>
      </c>
      <c r="Z5" s="18" t="s">
        <v>86</v>
      </c>
      <c r="AA5" s="18" t="s">
        <v>87</v>
      </c>
      <c r="AB5" s="18" t="s">
        <v>88</v>
      </c>
      <c r="AC5" s="18" t="s">
        <v>89</v>
      </c>
      <c r="AD5" s="18" t="s">
        <v>90</v>
      </c>
      <c r="AE5" s="18" t="s">
        <v>91</v>
      </c>
      <c r="AF5" s="18" t="s">
        <v>92</v>
      </c>
      <c r="AG5" s="18" t="s">
        <v>93</v>
      </c>
      <c r="AH5" s="18" t="s">
        <v>94</v>
      </c>
      <c r="AI5" s="18" t="s">
        <v>31</v>
      </c>
      <c r="AJ5" s="18" t="s">
        <v>85</v>
      </c>
      <c r="AK5" s="18" t="s">
        <v>86</v>
      </c>
      <c r="AL5" s="18" t="s">
        <v>87</v>
      </c>
      <c r="AM5" s="18" t="s">
        <v>88</v>
      </c>
      <c r="AN5" s="18" t="s">
        <v>89</v>
      </c>
      <c r="AO5" s="18" t="s">
        <v>90</v>
      </c>
      <c r="AP5" s="18" t="s">
        <v>91</v>
      </c>
      <c r="AQ5" s="18" t="s">
        <v>92</v>
      </c>
      <c r="AR5" s="18" t="s">
        <v>93</v>
      </c>
      <c r="AS5" s="18" t="s">
        <v>94</v>
      </c>
      <c r="AT5" s="18" t="s">
        <v>95</v>
      </c>
      <c r="AU5" s="18" t="s">
        <v>85</v>
      </c>
      <c r="AV5" s="18" t="s">
        <v>86</v>
      </c>
      <c r="AW5" s="18" t="s">
        <v>87</v>
      </c>
      <c r="AX5" s="18" t="s">
        <v>88</v>
      </c>
      <c r="AY5" s="18" t="s">
        <v>89</v>
      </c>
      <c r="AZ5" s="18" t="s">
        <v>90</v>
      </c>
      <c r="BA5" s="18" t="s">
        <v>91</v>
      </c>
      <c r="BB5" s="18" t="s">
        <v>92</v>
      </c>
      <c r="BC5" s="18" t="s">
        <v>93</v>
      </c>
      <c r="BD5" s="18" t="s">
        <v>94</v>
      </c>
      <c r="BE5" s="18" t="s">
        <v>95</v>
      </c>
      <c r="BF5" s="18" t="s">
        <v>85</v>
      </c>
      <c r="BG5" s="18" t="s">
        <v>86</v>
      </c>
      <c r="BH5" s="18" t="s">
        <v>87</v>
      </c>
      <c r="BI5" s="18" t="s">
        <v>88</v>
      </c>
      <c r="BJ5" s="18" t="s">
        <v>89</v>
      </c>
      <c r="BK5" s="18" t="s">
        <v>90</v>
      </c>
      <c r="BL5" s="18" t="s">
        <v>91</v>
      </c>
      <c r="BM5" s="18" t="s">
        <v>92</v>
      </c>
      <c r="BN5" s="18" t="s">
        <v>93</v>
      </c>
      <c r="BO5" s="18" t="s">
        <v>94</v>
      </c>
      <c r="BP5" s="18" t="s">
        <v>95</v>
      </c>
      <c r="BQ5" s="18" t="s">
        <v>85</v>
      </c>
      <c r="BR5" s="18" t="s">
        <v>86</v>
      </c>
      <c r="BS5" s="18" t="s">
        <v>87</v>
      </c>
      <c r="BT5" s="18" t="s">
        <v>88</v>
      </c>
      <c r="BU5" s="18" t="s">
        <v>89</v>
      </c>
      <c r="BV5" s="18" t="s">
        <v>90</v>
      </c>
      <c r="BW5" s="18" t="s">
        <v>91</v>
      </c>
      <c r="BX5" s="18" t="s">
        <v>92</v>
      </c>
      <c r="BY5" s="18" t="s">
        <v>93</v>
      </c>
      <c r="BZ5" s="18" t="s">
        <v>94</v>
      </c>
      <c r="CA5" s="18" t="s">
        <v>95</v>
      </c>
      <c r="CB5" s="18" t="s">
        <v>85</v>
      </c>
      <c r="CC5" s="18" t="s">
        <v>86</v>
      </c>
      <c r="CD5" s="18" t="s">
        <v>87</v>
      </c>
      <c r="CE5" s="18" t="s">
        <v>88</v>
      </c>
      <c r="CF5" s="18" t="s">
        <v>89</v>
      </c>
      <c r="CG5" s="18" t="s">
        <v>90</v>
      </c>
      <c r="CH5" s="18" t="s">
        <v>91</v>
      </c>
      <c r="CI5" s="18" t="s">
        <v>92</v>
      </c>
      <c r="CJ5" s="18" t="s">
        <v>93</v>
      </c>
      <c r="CK5" s="18" t="s">
        <v>94</v>
      </c>
      <c r="CL5" s="18" t="s">
        <v>95</v>
      </c>
      <c r="CM5" s="18" t="s">
        <v>85</v>
      </c>
      <c r="CN5" s="18" t="s">
        <v>86</v>
      </c>
      <c r="CO5" s="18" t="s">
        <v>87</v>
      </c>
      <c r="CP5" s="18" t="s">
        <v>88</v>
      </c>
      <c r="CQ5" s="18" t="s">
        <v>89</v>
      </c>
      <c r="CR5" s="18" t="s">
        <v>90</v>
      </c>
      <c r="CS5" s="18" t="s">
        <v>91</v>
      </c>
      <c r="CT5" s="18" t="s">
        <v>92</v>
      </c>
      <c r="CU5" s="18" t="s">
        <v>93</v>
      </c>
      <c r="CV5" s="18" t="s">
        <v>94</v>
      </c>
      <c r="CW5" s="18" t="s">
        <v>95</v>
      </c>
      <c r="CX5" s="18" t="s">
        <v>85</v>
      </c>
      <c r="CY5" s="18" t="s">
        <v>86</v>
      </c>
      <c r="CZ5" s="18" t="s">
        <v>87</v>
      </c>
      <c r="DA5" s="18" t="s">
        <v>88</v>
      </c>
      <c r="DB5" s="18" t="s">
        <v>89</v>
      </c>
      <c r="DC5" s="18" t="s">
        <v>90</v>
      </c>
      <c r="DD5" s="18" t="s">
        <v>91</v>
      </c>
      <c r="DE5" s="18" t="s">
        <v>92</v>
      </c>
      <c r="DF5" s="18" t="s">
        <v>93</v>
      </c>
      <c r="DG5" s="18" t="s">
        <v>94</v>
      </c>
      <c r="DH5" s="18" t="s">
        <v>95</v>
      </c>
      <c r="DI5" s="18" t="s">
        <v>85</v>
      </c>
      <c r="DJ5" s="18" t="s">
        <v>86</v>
      </c>
      <c r="DK5" s="18" t="s">
        <v>87</v>
      </c>
      <c r="DL5" s="18" t="s">
        <v>88</v>
      </c>
      <c r="DM5" s="18" t="s">
        <v>89</v>
      </c>
      <c r="DN5" s="18" t="s">
        <v>90</v>
      </c>
      <c r="DO5" s="18" t="s">
        <v>91</v>
      </c>
      <c r="DP5" s="18" t="s">
        <v>92</v>
      </c>
      <c r="DQ5" s="18" t="s">
        <v>93</v>
      </c>
      <c r="DR5" s="18" t="s">
        <v>94</v>
      </c>
      <c r="DS5" s="18" t="s">
        <v>95</v>
      </c>
      <c r="DT5" s="18" t="s">
        <v>85</v>
      </c>
      <c r="DU5" s="18" t="s">
        <v>86</v>
      </c>
      <c r="DV5" s="18" t="s">
        <v>87</v>
      </c>
      <c r="DW5" s="18" t="s">
        <v>88</v>
      </c>
      <c r="DX5" s="18" t="s">
        <v>89</v>
      </c>
      <c r="DY5" s="18" t="s">
        <v>90</v>
      </c>
      <c r="DZ5" s="18" t="s">
        <v>91</v>
      </c>
      <c r="EA5" s="18" t="s">
        <v>92</v>
      </c>
      <c r="EB5" s="18" t="s">
        <v>93</v>
      </c>
      <c r="EC5" s="18" t="s">
        <v>94</v>
      </c>
      <c r="ED5" s="18" t="s">
        <v>95</v>
      </c>
      <c r="EE5" s="18" t="s">
        <v>85</v>
      </c>
      <c r="EF5" s="18" t="s">
        <v>86</v>
      </c>
      <c r="EG5" s="18" t="s">
        <v>87</v>
      </c>
      <c r="EH5" s="18" t="s">
        <v>88</v>
      </c>
      <c r="EI5" s="18" t="s">
        <v>89</v>
      </c>
      <c r="EJ5" s="18" t="s">
        <v>90</v>
      </c>
      <c r="EK5" s="18" t="s">
        <v>91</v>
      </c>
      <c r="EL5" s="18" t="s">
        <v>92</v>
      </c>
      <c r="EM5" s="18" t="s">
        <v>93</v>
      </c>
      <c r="EN5" s="18" t="s">
        <v>94</v>
      </c>
      <c r="EO5" s="18" t="s">
        <v>95</v>
      </c>
    </row>
    <row r="6" spans="1:145" s="22" customFormat="1" x14ac:dyDescent="0.15">
      <c r="A6" s="14" t="s">
        <v>96</v>
      </c>
      <c r="B6" s="19">
        <f>B7</f>
        <v>2022</v>
      </c>
      <c r="C6" s="19">
        <f t="shared" ref="C6:X6" si="3">C7</f>
        <v>64025</v>
      </c>
      <c r="D6" s="19">
        <f t="shared" si="3"/>
        <v>47</v>
      </c>
      <c r="E6" s="19">
        <f t="shared" si="3"/>
        <v>17</v>
      </c>
      <c r="F6" s="19">
        <f t="shared" si="3"/>
        <v>1</v>
      </c>
      <c r="G6" s="19">
        <f t="shared" si="3"/>
        <v>0</v>
      </c>
      <c r="H6" s="19" t="str">
        <f t="shared" si="3"/>
        <v>山形県　白鷹町</v>
      </c>
      <c r="I6" s="19" t="str">
        <f t="shared" si="3"/>
        <v>法非適用</v>
      </c>
      <c r="J6" s="19" t="str">
        <f t="shared" si="3"/>
        <v>下水道事業</v>
      </c>
      <c r="K6" s="19" t="str">
        <f t="shared" si="3"/>
        <v>公共下水道</v>
      </c>
      <c r="L6" s="19" t="str">
        <f t="shared" si="3"/>
        <v>Cd1</v>
      </c>
      <c r="M6" s="19" t="str">
        <f t="shared" si="3"/>
        <v>非設置</v>
      </c>
      <c r="N6" s="20" t="str">
        <f t="shared" si="3"/>
        <v>-</v>
      </c>
      <c r="O6" s="20" t="str">
        <f t="shared" si="3"/>
        <v>該当数値なし</v>
      </c>
      <c r="P6" s="20">
        <f t="shared" si="3"/>
        <v>43.32</v>
      </c>
      <c r="Q6" s="20">
        <f t="shared" si="3"/>
        <v>70.77</v>
      </c>
      <c r="R6" s="20">
        <f t="shared" si="3"/>
        <v>3520</v>
      </c>
      <c r="S6" s="20">
        <f t="shared" si="3"/>
        <v>12758</v>
      </c>
      <c r="T6" s="20">
        <f t="shared" si="3"/>
        <v>157.71</v>
      </c>
      <c r="U6" s="20">
        <f t="shared" si="3"/>
        <v>80.900000000000006</v>
      </c>
      <c r="V6" s="20">
        <f t="shared" si="3"/>
        <v>5482</v>
      </c>
      <c r="W6" s="20">
        <f t="shared" si="3"/>
        <v>3.5</v>
      </c>
      <c r="X6" s="20">
        <f t="shared" si="3"/>
        <v>1566.29</v>
      </c>
      <c r="Y6" s="21">
        <f>IF(Y7="",NA(),Y7)</f>
        <v>95.47</v>
      </c>
      <c r="Z6" s="21">
        <f t="shared" ref="Z6:AH6" si="4">IF(Z7="",NA(),Z7)</f>
        <v>71.680000000000007</v>
      </c>
      <c r="AA6" s="21">
        <f t="shared" si="4"/>
        <v>95.85</v>
      </c>
      <c r="AB6" s="21">
        <f t="shared" si="4"/>
        <v>94.92</v>
      </c>
      <c r="AC6" s="21">
        <f t="shared" si="4"/>
        <v>94.77</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198.17</v>
      </c>
      <c r="BG6" s="21">
        <f t="shared" ref="BG6:BO6" si="7">IF(BG7="",NA(),BG7)</f>
        <v>688.43</v>
      </c>
      <c r="BH6" s="21">
        <f t="shared" si="7"/>
        <v>226.37</v>
      </c>
      <c r="BI6" s="21">
        <f t="shared" si="7"/>
        <v>140.78</v>
      </c>
      <c r="BJ6" s="21">
        <f t="shared" si="7"/>
        <v>80.16</v>
      </c>
      <c r="BK6" s="21">
        <f t="shared" si="7"/>
        <v>692.13</v>
      </c>
      <c r="BL6" s="21">
        <f t="shared" si="7"/>
        <v>807.75</v>
      </c>
      <c r="BM6" s="21">
        <f t="shared" si="7"/>
        <v>812.92</v>
      </c>
      <c r="BN6" s="21">
        <f t="shared" si="7"/>
        <v>765.48</v>
      </c>
      <c r="BO6" s="21">
        <f t="shared" si="7"/>
        <v>742.08</v>
      </c>
      <c r="BP6" s="20" t="str">
        <f>IF(BP7="","",IF(BP7="-","【-】","【"&amp;SUBSTITUTE(TEXT(BP7,"#,##0.00"),"-","△")&amp;"】"))</f>
        <v>【652.82】</v>
      </c>
      <c r="BQ6" s="21">
        <f>IF(BQ7="",NA(),BQ7)</f>
        <v>99.95</v>
      </c>
      <c r="BR6" s="21">
        <f t="shared" ref="BR6:BZ6" si="8">IF(BR7="",NA(),BR7)</f>
        <v>99.96</v>
      </c>
      <c r="BS6" s="21">
        <f t="shared" si="8"/>
        <v>98.39</v>
      </c>
      <c r="BT6" s="21">
        <f t="shared" si="8"/>
        <v>93.41</v>
      </c>
      <c r="BU6" s="21">
        <f t="shared" si="8"/>
        <v>91.14</v>
      </c>
      <c r="BV6" s="21">
        <f t="shared" si="8"/>
        <v>88.98</v>
      </c>
      <c r="BW6" s="21">
        <f t="shared" si="8"/>
        <v>86.94</v>
      </c>
      <c r="BX6" s="21">
        <f t="shared" si="8"/>
        <v>85.4</v>
      </c>
      <c r="BY6" s="21">
        <f t="shared" si="8"/>
        <v>87.8</v>
      </c>
      <c r="BZ6" s="21">
        <f t="shared" si="8"/>
        <v>86.51</v>
      </c>
      <c r="CA6" s="20" t="str">
        <f>IF(CA7="","",IF(CA7="-","【-】","【"&amp;SUBSTITUTE(TEXT(CA7,"#,##0.00"),"-","△")&amp;"】"))</f>
        <v>【97.61】</v>
      </c>
      <c r="CB6" s="21">
        <f>IF(CB7="",NA(),CB7)</f>
        <v>184.42</v>
      </c>
      <c r="CC6" s="21">
        <f t="shared" ref="CC6:CK6" si="9">IF(CC7="",NA(),CC7)</f>
        <v>186.27</v>
      </c>
      <c r="CD6" s="21">
        <f t="shared" si="9"/>
        <v>193.07</v>
      </c>
      <c r="CE6" s="21">
        <f t="shared" si="9"/>
        <v>201.8</v>
      </c>
      <c r="CF6" s="21">
        <f t="shared" si="9"/>
        <v>207.04</v>
      </c>
      <c r="CG6" s="21">
        <f t="shared" si="9"/>
        <v>175.05</v>
      </c>
      <c r="CH6" s="21">
        <f t="shared" si="9"/>
        <v>179.63</v>
      </c>
      <c r="CI6" s="21">
        <f t="shared" si="9"/>
        <v>188.57</v>
      </c>
      <c r="CJ6" s="21">
        <f t="shared" si="9"/>
        <v>187.69</v>
      </c>
      <c r="CK6" s="21">
        <f t="shared" si="9"/>
        <v>188.24</v>
      </c>
      <c r="CL6" s="20" t="str">
        <f>IF(CL7="","",IF(CL7="-","【-】","【"&amp;SUBSTITUTE(TEXT(CL7,"#,##0.00"),"-","△")&amp;"】"))</f>
        <v>【138.29】</v>
      </c>
      <c r="CM6" s="21">
        <f>IF(CM7="",NA(),CM7)</f>
        <v>48.69</v>
      </c>
      <c r="CN6" s="21">
        <f t="shared" ref="CN6:CV6" si="10">IF(CN7="",NA(),CN7)</f>
        <v>47.94</v>
      </c>
      <c r="CO6" s="21">
        <f t="shared" si="10"/>
        <v>49.56</v>
      </c>
      <c r="CP6" s="21">
        <f t="shared" si="10"/>
        <v>50.91</v>
      </c>
      <c r="CQ6" s="21">
        <f t="shared" si="10"/>
        <v>50.35</v>
      </c>
      <c r="CR6" s="21">
        <f t="shared" si="10"/>
        <v>57.54</v>
      </c>
      <c r="CS6" s="21">
        <f t="shared" si="10"/>
        <v>55.55</v>
      </c>
      <c r="CT6" s="21">
        <f t="shared" si="10"/>
        <v>55.84</v>
      </c>
      <c r="CU6" s="21">
        <f t="shared" si="10"/>
        <v>55.78</v>
      </c>
      <c r="CV6" s="21">
        <f t="shared" si="10"/>
        <v>54.86</v>
      </c>
      <c r="CW6" s="20" t="str">
        <f>IF(CW7="","",IF(CW7="-","【-】","【"&amp;SUBSTITUTE(TEXT(CW7,"#,##0.00"),"-","△")&amp;"】"))</f>
        <v>【59.10】</v>
      </c>
      <c r="CX6" s="21">
        <f>IF(CX7="",NA(),CX7)</f>
        <v>94.05</v>
      </c>
      <c r="CY6" s="21">
        <f t="shared" ref="CY6:DG6" si="11">IF(CY7="",NA(),CY7)</f>
        <v>94.46</v>
      </c>
      <c r="CZ6" s="21">
        <f t="shared" si="11"/>
        <v>94.75</v>
      </c>
      <c r="DA6" s="21">
        <f t="shared" si="11"/>
        <v>94.96</v>
      </c>
      <c r="DB6" s="21">
        <f t="shared" si="11"/>
        <v>95.13</v>
      </c>
      <c r="DC6" s="21">
        <f t="shared" si="11"/>
        <v>92.87</v>
      </c>
      <c r="DD6" s="21">
        <f t="shared" si="11"/>
        <v>91.64</v>
      </c>
      <c r="DE6" s="21">
        <f t="shared" si="11"/>
        <v>92.34</v>
      </c>
      <c r="DF6" s="21">
        <f t="shared" si="11"/>
        <v>91.78</v>
      </c>
      <c r="DG6" s="21">
        <f t="shared" si="11"/>
        <v>91.37</v>
      </c>
      <c r="DH6" s="20" t="str">
        <f>IF(DH7="","",IF(DH7="-","【-】","【"&amp;SUBSTITUTE(TEXT(DH7,"#,##0.00"),"-","△")&amp;"】"))</f>
        <v>【95.82】</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1">
        <f>IF(EE7="",NA(),EE7)</f>
        <v>0.4</v>
      </c>
      <c r="EF6" s="21">
        <f t="shared" ref="EF6:EN6" si="14">IF(EF7="",NA(),EF7)</f>
        <v>0.61</v>
      </c>
      <c r="EG6" s="21">
        <f t="shared" si="14"/>
        <v>7.0000000000000007E-2</v>
      </c>
      <c r="EH6" s="21">
        <f t="shared" si="14"/>
        <v>0.08</v>
      </c>
      <c r="EI6" s="20">
        <f t="shared" si="14"/>
        <v>0</v>
      </c>
      <c r="EJ6" s="21">
        <f t="shared" si="14"/>
        <v>0.16</v>
      </c>
      <c r="EK6" s="21">
        <f t="shared" si="14"/>
        <v>0.1</v>
      </c>
      <c r="EL6" s="21">
        <f t="shared" si="14"/>
        <v>0.09</v>
      </c>
      <c r="EM6" s="21">
        <f t="shared" si="14"/>
        <v>0.1</v>
      </c>
      <c r="EN6" s="21">
        <f t="shared" si="14"/>
        <v>7.0000000000000007E-2</v>
      </c>
      <c r="EO6" s="20" t="str">
        <f>IF(EO7="","",IF(EO7="-","【-】","【"&amp;SUBSTITUTE(TEXT(EO7,"#,##0.00"),"-","△")&amp;"】"))</f>
        <v>【0.23】</v>
      </c>
    </row>
    <row r="7" spans="1:145" s="22" customFormat="1" x14ac:dyDescent="0.15">
      <c r="A7" s="14"/>
      <c r="B7" s="23">
        <v>2022</v>
      </c>
      <c r="C7" s="23">
        <v>64025</v>
      </c>
      <c r="D7" s="23">
        <v>47</v>
      </c>
      <c r="E7" s="23">
        <v>17</v>
      </c>
      <c r="F7" s="23">
        <v>1</v>
      </c>
      <c r="G7" s="23">
        <v>0</v>
      </c>
      <c r="H7" s="23" t="s">
        <v>97</v>
      </c>
      <c r="I7" s="23" t="s">
        <v>98</v>
      </c>
      <c r="J7" s="23" t="s">
        <v>99</v>
      </c>
      <c r="K7" s="23" t="s">
        <v>100</v>
      </c>
      <c r="L7" s="23" t="s">
        <v>101</v>
      </c>
      <c r="M7" s="23" t="s">
        <v>102</v>
      </c>
      <c r="N7" s="24" t="s">
        <v>103</v>
      </c>
      <c r="O7" s="24" t="s">
        <v>104</v>
      </c>
      <c r="P7" s="24">
        <v>43.32</v>
      </c>
      <c r="Q7" s="24">
        <v>70.77</v>
      </c>
      <c r="R7" s="24">
        <v>3520</v>
      </c>
      <c r="S7" s="24">
        <v>12758</v>
      </c>
      <c r="T7" s="24">
        <v>157.71</v>
      </c>
      <c r="U7" s="24">
        <v>80.900000000000006</v>
      </c>
      <c r="V7" s="24">
        <v>5482</v>
      </c>
      <c r="W7" s="24">
        <v>3.5</v>
      </c>
      <c r="X7" s="24">
        <v>1566.29</v>
      </c>
      <c r="Y7" s="24">
        <v>95.47</v>
      </c>
      <c r="Z7" s="24">
        <v>71.680000000000007</v>
      </c>
      <c r="AA7" s="24">
        <v>95.85</v>
      </c>
      <c r="AB7" s="24">
        <v>94.92</v>
      </c>
      <c r="AC7" s="24">
        <v>94.77</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198.17</v>
      </c>
      <c r="BG7" s="24">
        <v>688.43</v>
      </c>
      <c r="BH7" s="24">
        <v>226.37</v>
      </c>
      <c r="BI7" s="24">
        <v>140.78</v>
      </c>
      <c r="BJ7" s="24">
        <v>80.16</v>
      </c>
      <c r="BK7" s="24">
        <v>692.13</v>
      </c>
      <c r="BL7" s="24">
        <v>807.75</v>
      </c>
      <c r="BM7" s="24">
        <v>812.92</v>
      </c>
      <c r="BN7" s="24">
        <v>765.48</v>
      </c>
      <c r="BO7" s="24">
        <v>742.08</v>
      </c>
      <c r="BP7" s="24">
        <v>652.82000000000005</v>
      </c>
      <c r="BQ7" s="24">
        <v>99.95</v>
      </c>
      <c r="BR7" s="24">
        <v>99.96</v>
      </c>
      <c r="BS7" s="24">
        <v>98.39</v>
      </c>
      <c r="BT7" s="24">
        <v>93.41</v>
      </c>
      <c r="BU7" s="24">
        <v>91.14</v>
      </c>
      <c r="BV7" s="24">
        <v>88.98</v>
      </c>
      <c r="BW7" s="24">
        <v>86.94</v>
      </c>
      <c r="BX7" s="24">
        <v>85.4</v>
      </c>
      <c r="BY7" s="24">
        <v>87.8</v>
      </c>
      <c r="BZ7" s="24">
        <v>86.51</v>
      </c>
      <c r="CA7" s="24">
        <v>97.61</v>
      </c>
      <c r="CB7" s="24">
        <v>184.42</v>
      </c>
      <c r="CC7" s="24">
        <v>186.27</v>
      </c>
      <c r="CD7" s="24">
        <v>193.07</v>
      </c>
      <c r="CE7" s="24">
        <v>201.8</v>
      </c>
      <c r="CF7" s="24">
        <v>207.04</v>
      </c>
      <c r="CG7" s="24">
        <v>175.05</v>
      </c>
      <c r="CH7" s="24">
        <v>179.63</v>
      </c>
      <c r="CI7" s="24">
        <v>188.57</v>
      </c>
      <c r="CJ7" s="24">
        <v>187.69</v>
      </c>
      <c r="CK7" s="24">
        <v>188.24</v>
      </c>
      <c r="CL7" s="24">
        <v>138.29</v>
      </c>
      <c r="CM7" s="24">
        <v>48.69</v>
      </c>
      <c r="CN7" s="24">
        <v>47.94</v>
      </c>
      <c r="CO7" s="24">
        <v>49.56</v>
      </c>
      <c r="CP7" s="24">
        <v>50.91</v>
      </c>
      <c r="CQ7" s="24">
        <v>50.35</v>
      </c>
      <c r="CR7" s="24">
        <v>57.54</v>
      </c>
      <c r="CS7" s="24">
        <v>55.55</v>
      </c>
      <c r="CT7" s="24">
        <v>55.84</v>
      </c>
      <c r="CU7" s="24">
        <v>55.78</v>
      </c>
      <c r="CV7" s="24">
        <v>54.86</v>
      </c>
      <c r="CW7" s="24">
        <v>59.1</v>
      </c>
      <c r="CX7" s="24">
        <v>94.05</v>
      </c>
      <c r="CY7" s="24">
        <v>94.46</v>
      </c>
      <c r="CZ7" s="24">
        <v>94.75</v>
      </c>
      <c r="DA7" s="24">
        <v>94.96</v>
      </c>
      <c r="DB7" s="24">
        <v>95.13</v>
      </c>
      <c r="DC7" s="24">
        <v>92.87</v>
      </c>
      <c r="DD7" s="24">
        <v>91.64</v>
      </c>
      <c r="DE7" s="24">
        <v>92.34</v>
      </c>
      <c r="DF7" s="24">
        <v>91.78</v>
      </c>
      <c r="DG7" s="24">
        <v>91.37</v>
      </c>
      <c r="DH7" s="24">
        <v>95.82</v>
      </c>
      <c r="DI7" s="24"/>
      <c r="DJ7" s="24"/>
      <c r="DK7" s="24"/>
      <c r="DL7" s="24"/>
      <c r="DM7" s="24"/>
      <c r="DN7" s="24"/>
      <c r="DO7" s="24"/>
      <c r="DP7" s="24"/>
      <c r="DQ7" s="24"/>
      <c r="DR7" s="24"/>
      <c r="DS7" s="24"/>
      <c r="DT7" s="24"/>
      <c r="DU7" s="24"/>
      <c r="DV7" s="24"/>
      <c r="DW7" s="24"/>
      <c r="DX7" s="24"/>
      <c r="DY7" s="24"/>
      <c r="DZ7" s="24"/>
      <c r="EA7" s="24"/>
      <c r="EB7" s="24"/>
      <c r="EC7" s="24"/>
      <c r="ED7" s="24"/>
      <c r="EE7" s="24">
        <v>0.4</v>
      </c>
      <c r="EF7" s="24">
        <v>0.61</v>
      </c>
      <c r="EG7" s="24">
        <v>7.0000000000000007E-2</v>
      </c>
      <c r="EH7" s="24">
        <v>0.08</v>
      </c>
      <c r="EI7" s="24">
        <v>0</v>
      </c>
      <c r="EJ7" s="24">
        <v>0.16</v>
      </c>
      <c r="EK7" s="24">
        <v>0.1</v>
      </c>
      <c r="EL7" s="24">
        <v>0.09</v>
      </c>
      <c r="EM7" s="24">
        <v>0.1</v>
      </c>
      <c r="EN7" s="24">
        <v>7.0000000000000007E-2</v>
      </c>
      <c r="EO7" s="24">
        <v>0.23</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105</v>
      </c>
      <c r="C9" s="26" t="s">
        <v>106</v>
      </c>
      <c r="D9" s="26" t="s">
        <v>107</v>
      </c>
      <c r="E9" s="26" t="s">
        <v>108</v>
      </c>
      <c r="F9" s="26" t="s">
        <v>109</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5" x14ac:dyDescent="0.15">
      <c r="B11">
        <v>4</v>
      </c>
      <c r="C11">
        <v>3</v>
      </c>
      <c r="D11">
        <v>2</v>
      </c>
      <c r="E11">
        <v>1</v>
      </c>
      <c r="F11">
        <v>0</v>
      </c>
      <c r="G11" t="s">
        <v>110</v>
      </c>
    </row>
    <row r="12" spans="1:145" x14ac:dyDescent="0.15">
      <c r="B12">
        <v>1</v>
      </c>
      <c r="C12">
        <v>1</v>
      </c>
      <c r="D12">
        <v>2</v>
      </c>
      <c r="E12">
        <v>3</v>
      </c>
      <c r="F12">
        <v>4</v>
      </c>
      <c r="G12" t="s">
        <v>111</v>
      </c>
    </row>
    <row r="13" spans="1:145" x14ac:dyDescent="0.15">
      <c r="B13" t="s">
        <v>112</v>
      </c>
      <c r="C13" t="s">
        <v>113</v>
      </c>
      <c r="D13" t="s">
        <v>113</v>
      </c>
      <c r="E13" t="s">
        <v>114</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岩澤　惇平</cp:lastModifiedBy>
  <cp:lastPrinted>2024-01-22T12:52:23Z</cp:lastPrinted>
  <dcterms:created xsi:type="dcterms:W3CDTF">2023-12-12T02:46:28Z</dcterms:created>
  <dcterms:modified xsi:type="dcterms:W3CDTF">2024-01-22T13:15:46Z</dcterms:modified>
  <cp:category/>
</cp:coreProperties>
</file>