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水道業務担当☆\★公営企業に係る「経営比較分析表」\★公営企業に係る「経営比較分析表」（R04年度決算）\"/>
    </mc:Choice>
  </mc:AlternateContent>
  <workbookProtection workbookAlgorithmName="SHA-512" workbookHashValue="tygrOeujcwXWCAvHasir6UeHiGQJeAIEACLlQvbY9Fc/QCXhK9JDXd4+ncgrA2+c2Pc+dNZyCRMlCcEqzMllaA==" workbookSaltValue="DnvCDaY2iLUpgQTczFq8CA==" workbookSpinCount="100000" lockStructure="1"/>
  <bookViews>
    <workbookView xWindow="0" yWindow="0" windowWidth="20490" windowHeight="73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P8" i="4"/>
  <c r="I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<sst xmlns="http://schemas.openxmlformats.org/spreadsheetml/2006/main" count="236" uniqueCount="121">
  <si>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</si>
  <si>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</si>
  <si>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</si>
  <si>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</si>
  <si>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</si>
  <si>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</si>
  <si>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</si>
  <si>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</si>
  <si>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</si>
  <si>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</si>
  <si>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</si>
  <si>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</si>
  <si>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</si>
  <si>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</si>
  <si>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</si>
  <si>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</si>
  <si>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</si>
  <si>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</si>
  <si>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</si>
  <si>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</si>
  <si>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</si>
  <si>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</si>
  <si>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</si>
  <si>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</si>
  <si>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</si>
  <si>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</si>
  <si>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</si>
  <si>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</si>
  <si>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</si>
  <si>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</si>
  <si>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</si>
  <si>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</si>
  <si>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</si>
  <si>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</si>
  <si>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</si>
  <si>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</si>
  <si>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</si>
  <si>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</si>
  <si>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</si>
  <si>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</si>
  <si>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</si>
  <si>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</si>
  <si>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</si>
  <si>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</si>
  <si>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</si>
  <si>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</si>
  <si>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</si>
  <si>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</si>
  <si>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</si>
  <si>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</si>
  <si>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</si>
  <si>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</si>
  <si>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</si>
  <si>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</si>
  <si>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</si>
  <si>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</si>
  <si>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</si>
  <si>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</si>
  <si>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</si>
  <si>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</si>
  <si>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</si>
  <si>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</si>
  <si>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</si>
  <si>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</si>
  <si>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</si>
  <si>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</si>
  <si>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</si>
  <si>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</si>
  <si>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</si>
  <si>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</si>
  <si>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</si>
  <si>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</si>
  <si>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</si>
  <si>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</si>
  <si>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</si>
  <si>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</si>
  <si>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</si>
  <si>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</si>
  <si>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</si>
  <si>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</si>
  <si>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</si>
  <si>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</si>
  <si>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</si>
  <si>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</si>
  <si>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</si>
  <si>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</si>
  <si>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</si>
  <si>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</si>
  <si>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</si>
  <si>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</si>
  <si>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</si>
  <si>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</si>
  <si>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</si>
  <si>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</si>
  <si>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</si>
  <si>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</si>
  <si>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</si>
  <si>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</si>
  <si>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小国町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</si>
  <si>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</si>
  <si>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</si>
  <si>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</si>
  <si>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</si>
  <si>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</si>
  <si>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</si>
  <si>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</si>
  <si>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</si>
  <si>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</si>
  <si>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</si>
  <si>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</si>
  <si>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</si>
  <si>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</si>
  <si>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</si>
  <si>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</si>
  <si>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</si>
  <si>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</si>
  <si>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</si>
  <si>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</si>
  <si>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＜収益＞
　①収益的収支比率は、地方債償還金の主財源として一般会計繰入金を充てているため、全体として100％を下回る状況が続いている。⑤経費回収率に関しては、令和4年8月豪雨に起因する処理場の浸水被災仮復旧工事等により維持管理費が前年度比約53,000千円の大幅な増額となったため、本町前年度値のおよそ50％まで低下し、類似団体平均値をも下回る結果となった。
　④企業債残高は依然として類似団体平均値を下回っているが、年度により増減があるため、事業の平準化を図り、適切な経営を続けていきたい。
＜汚水処理原価＞
　前述浸水被災仮復旧工事費等による汚水処理費の大幅な増額及び人口減少に伴う有収水量の減少により、類似団体平均値を上回る増加となった。
＜施設利用＞
　類似団体平均値よりも高い水準を維持しているが、雨天時の処理水量が不明水流入により増加することもあるため、対策を強化し、適正な施設利用率の向上を図っていく。
＜水洗化率＞
　集合住宅の新築等が重なり、下水道新規加入世帯数が増加したため、水洗化率向上へと繋がった。引き続き、水洗化率向上に向けた啓発を継続していきたい。</t>
    <rPh sb="1" eb="3">
      <t>シュウエキ</t>
    </rPh>
    <rPh sb="7" eb="10">
      <t>シュウエキテキ</t>
    </rPh>
    <rPh sb="10" eb="12">
      <t>シュウシ</t>
    </rPh>
    <rPh sb="12" eb="14">
      <t>ヒリツ</t>
    </rPh>
    <rPh sb="16" eb="19">
      <t>チホウサイ</t>
    </rPh>
    <rPh sb="19" eb="21">
      <t>ショウカン</t>
    </rPh>
    <rPh sb="23" eb="24">
      <t>シュ</t>
    </rPh>
    <rPh sb="24" eb="26">
      <t>ザイゲン</t>
    </rPh>
    <rPh sb="29" eb="31">
      <t>イッパン</t>
    </rPh>
    <rPh sb="31" eb="33">
      <t>カイケイ</t>
    </rPh>
    <rPh sb="33" eb="36">
      <t>クリイレキン</t>
    </rPh>
    <rPh sb="37" eb="38">
      <t>ア</t>
    </rPh>
    <rPh sb="45" eb="47">
      <t>ゼンタイ</t>
    </rPh>
    <rPh sb="55" eb="57">
      <t>シタマワ</t>
    </rPh>
    <rPh sb="58" eb="60">
      <t>ジョウキョウ</t>
    </rPh>
    <rPh sb="61" eb="62">
      <t>ツヅ</t>
    </rPh>
    <rPh sb="70" eb="73">
      <t>カイシュウリツ</t>
    </rPh>
    <rPh sb="74" eb="75">
      <t>カン</t>
    </rPh>
    <rPh sb="79" eb="81">
      <t>レイワ</t>
    </rPh>
    <rPh sb="82" eb="83">
      <t>ネン</t>
    </rPh>
    <rPh sb="84" eb="85">
      <t>ツキ</t>
    </rPh>
    <rPh sb="85" eb="87">
      <t>ゴウウ</t>
    </rPh>
    <rPh sb="88" eb="90">
      <t>キイン</t>
    </rPh>
    <rPh sb="92" eb="95">
      <t>ショリジョウ</t>
    </rPh>
    <rPh sb="96" eb="98">
      <t>シンスイ</t>
    </rPh>
    <rPh sb="98" eb="100">
      <t>ヒサイ</t>
    </rPh>
    <rPh sb="100" eb="101">
      <t>カリ</t>
    </rPh>
    <rPh sb="101" eb="103">
      <t>フッキュウ</t>
    </rPh>
    <rPh sb="103" eb="105">
      <t>コウジ</t>
    </rPh>
    <rPh sb="105" eb="106">
      <t>トウ</t>
    </rPh>
    <rPh sb="109" eb="111">
      <t>イジ</t>
    </rPh>
    <rPh sb="111" eb="114">
      <t>カンリヒ</t>
    </rPh>
    <rPh sb="115" eb="119">
      <t>ゼンネンドヒ</t>
    </rPh>
    <rPh sb="119" eb="120">
      <t>ヤク</t>
    </rPh>
    <rPh sb="126" eb="128">
      <t>センエン</t>
    </rPh>
    <rPh sb="129" eb="131">
      <t>オオハバ</t>
    </rPh>
    <rPh sb="132" eb="134">
      <t>ゾウガク</t>
    </rPh>
    <rPh sb="141" eb="143">
      <t>ホンチョウ</t>
    </rPh>
    <rPh sb="143" eb="146">
      <t>ゼンネンド</t>
    </rPh>
    <rPh sb="146" eb="147">
      <t>チ</t>
    </rPh>
    <rPh sb="156" eb="158">
      <t>テイカ</t>
    </rPh>
    <rPh sb="160" eb="162">
      <t>ルイジ</t>
    </rPh>
    <rPh sb="162" eb="164">
      <t>ダンタイ</t>
    </rPh>
    <rPh sb="164" eb="167">
      <t>ヘイキンチ</t>
    </rPh>
    <rPh sb="169" eb="171">
      <t>シタマワ</t>
    </rPh>
    <rPh sb="172" eb="174">
      <t>ケッカ</t>
    </rPh>
    <rPh sb="182" eb="185">
      <t>キギョウサイ</t>
    </rPh>
    <rPh sb="185" eb="187">
      <t>ザンダカ</t>
    </rPh>
    <rPh sb="188" eb="190">
      <t>イゼン</t>
    </rPh>
    <rPh sb="193" eb="195">
      <t>ルイジ</t>
    </rPh>
    <rPh sb="195" eb="197">
      <t>ダンタイ</t>
    </rPh>
    <rPh sb="197" eb="200">
      <t>ヘイキンチ</t>
    </rPh>
    <rPh sb="201" eb="203">
      <t>シタマワ</t>
    </rPh>
    <rPh sb="209" eb="211">
      <t>ネンド</t>
    </rPh>
    <rPh sb="214" eb="216">
      <t>ゾウゲン</t>
    </rPh>
    <rPh sb="222" eb="224">
      <t>ジギョウ</t>
    </rPh>
    <rPh sb="225" eb="228">
      <t>ヘイジュンカ</t>
    </rPh>
    <rPh sb="229" eb="230">
      <t>ハカ</t>
    </rPh>
    <rPh sb="232" eb="234">
      <t>テキセツ</t>
    </rPh>
    <rPh sb="235" eb="237">
      <t>ケイエイ</t>
    </rPh>
    <rPh sb="238" eb="239">
      <t>ツヅ</t>
    </rPh>
    <rPh sb="248" eb="250">
      <t>オスイ</t>
    </rPh>
    <rPh sb="250" eb="252">
      <t>ショリ</t>
    </rPh>
    <rPh sb="252" eb="254">
      <t>ゲンカ</t>
    </rPh>
    <rPh sb="257" eb="259">
      <t>ゼンジュツ</t>
    </rPh>
    <rPh sb="259" eb="261">
      <t>シンスイ</t>
    </rPh>
    <rPh sb="261" eb="263">
      <t>ヒサイ</t>
    </rPh>
    <rPh sb="263" eb="264">
      <t>カリ</t>
    </rPh>
    <rPh sb="264" eb="266">
      <t>フッキュウ</t>
    </rPh>
    <rPh sb="266" eb="268">
      <t>コウジ</t>
    </rPh>
    <rPh sb="268" eb="270">
      <t>ヒトウ</t>
    </rPh>
    <rPh sb="273" eb="275">
      <t>オスイ</t>
    </rPh>
    <rPh sb="275" eb="278">
      <t>ショリヒ</t>
    </rPh>
    <rPh sb="279" eb="281">
      <t>オオハバ</t>
    </rPh>
    <rPh sb="282" eb="284">
      <t>ゾウガク</t>
    </rPh>
    <rPh sb="284" eb="285">
      <t>オヨ</t>
    </rPh>
    <rPh sb="286" eb="288">
      <t>ジンコウ</t>
    </rPh>
    <rPh sb="288" eb="290">
      <t>ゲンショウ</t>
    </rPh>
    <rPh sb="291" eb="292">
      <t>トモナ</t>
    </rPh>
    <rPh sb="293" eb="295">
      <t>ユウシュウ</t>
    </rPh>
    <rPh sb="295" eb="297">
      <t>スイリョウ</t>
    </rPh>
    <rPh sb="298" eb="300">
      <t>ゲンショウ</t>
    </rPh>
    <rPh sb="304" eb="306">
      <t>ルイジ</t>
    </rPh>
    <rPh sb="306" eb="308">
      <t>ダンタイ</t>
    </rPh>
    <rPh sb="308" eb="311">
      <t>ヘイキンチ</t>
    </rPh>
    <rPh sb="312" eb="314">
      <t>ウワマワ</t>
    </rPh>
    <rPh sb="315" eb="317">
      <t>ゾウカ</t>
    </rPh>
    <rPh sb="324" eb="326">
      <t>シセツ</t>
    </rPh>
    <rPh sb="326" eb="328">
      <t>リヨウ</t>
    </rPh>
    <rPh sb="331" eb="333">
      <t>ルイジ</t>
    </rPh>
    <rPh sb="333" eb="335">
      <t>ダンタイ</t>
    </rPh>
    <rPh sb="335" eb="338">
      <t>ヘイキンチ</t>
    </rPh>
    <rPh sb="341" eb="342">
      <t>タカ</t>
    </rPh>
    <rPh sb="343" eb="345">
      <t>スイジュン</t>
    </rPh>
    <rPh sb="346" eb="348">
      <t>イジ</t>
    </rPh>
    <rPh sb="354" eb="357">
      <t>ウテンジ</t>
    </rPh>
    <rPh sb="358" eb="360">
      <t>ショリ</t>
    </rPh>
    <rPh sb="360" eb="362">
      <t>スイリョウ</t>
    </rPh>
    <rPh sb="363" eb="365">
      <t>フメイ</t>
    </rPh>
    <rPh sb="365" eb="366">
      <t>スイ</t>
    </rPh>
    <rPh sb="366" eb="368">
      <t>リュウニュウ</t>
    </rPh>
    <rPh sb="371" eb="373">
      <t>ゾウカ</t>
    </rPh>
    <rPh sb="383" eb="385">
      <t>タイサク</t>
    </rPh>
    <rPh sb="386" eb="388">
      <t>キョウカ</t>
    </rPh>
    <rPh sb="390" eb="392">
      <t>テキセイ</t>
    </rPh>
    <rPh sb="393" eb="395">
      <t>シセツ</t>
    </rPh>
    <rPh sb="395" eb="397">
      <t>リヨウ</t>
    </rPh>
    <rPh sb="397" eb="398">
      <t>リツ</t>
    </rPh>
    <rPh sb="399" eb="401">
      <t>コウジョウ</t>
    </rPh>
    <rPh sb="402" eb="403">
      <t>ハカ</t>
    </rPh>
    <rPh sb="410" eb="413">
      <t>スイセンカ</t>
    </rPh>
    <rPh sb="413" eb="414">
      <t>リツ</t>
    </rPh>
    <rPh sb="417" eb="419">
      <t>シュウゴウ</t>
    </rPh>
    <rPh sb="419" eb="421">
      <t>ジュウタク</t>
    </rPh>
    <rPh sb="422" eb="424">
      <t>シンチク</t>
    </rPh>
    <rPh sb="424" eb="425">
      <t>トウ</t>
    </rPh>
    <rPh sb="426" eb="427">
      <t>カサ</t>
    </rPh>
    <rPh sb="430" eb="433">
      <t>ゲスイドウ</t>
    </rPh>
    <rPh sb="433" eb="435">
      <t>シンキ</t>
    </rPh>
    <rPh sb="435" eb="437">
      <t>カニュウ</t>
    </rPh>
    <rPh sb="437" eb="440">
      <t>セタイスウ</t>
    </rPh>
    <rPh sb="441" eb="443">
      <t>ゾウカ</t>
    </rPh>
    <rPh sb="448" eb="451">
      <t>スイセンカ</t>
    </rPh>
    <rPh sb="451" eb="452">
      <t>リツ</t>
    </rPh>
    <rPh sb="452" eb="454">
      <t>コウジョウ</t>
    </rPh>
    <rPh sb="456" eb="457">
      <t>ツナ</t>
    </rPh>
    <rPh sb="461" eb="462">
      <t>ヒ</t>
    </rPh>
    <rPh sb="463" eb="464">
      <t>ツヅ</t>
    </rPh>
    <rPh sb="466" eb="469">
      <t>スイセンカ</t>
    </rPh>
    <rPh sb="469" eb="470">
      <t>リツ</t>
    </rPh>
    <rPh sb="470" eb="472">
      <t>コウジョウ</t>
    </rPh>
    <rPh sb="473" eb="474">
      <t>ム</t>
    </rPh>
    <rPh sb="476" eb="478">
      <t>ケイハツ</t>
    </rPh>
    <rPh sb="479" eb="481">
      <t>ケイゾク</t>
    </rPh>
    <phoneticPr fontId="4"/>
  </si>
  <si>
    <t>　管渠は平成4年から布設工事に着手し、平成29年に計画区域の布設工事が完了した。各供用開始区間において耐用年数には達していないことから、更新は進めていない状況である。しかし、有収水量に対して処理水量が多いという乖離があるため、不明水の流入が考えられる。今後も5年サイクルでの管路調査を定期的に実施し、その調査結果をもとにストックマネジメント計画の策定を検討し、劣化箇所の効率的な更新を進めることで管路施設の長寿命化に努めていきたい。</t>
    <rPh sb="1" eb="3">
      <t>カンキョ</t>
    </rPh>
    <rPh sb="4" eb="6">
      <t>ヘイセイ</t>
    </rPh>
    <rPh sb="7" eb="8">
      <t>ネン</t>
    </rPh>
    <rPh sb="10" eb="12">
      <t>フセツ</t>
    </rPh>
    <rPh sb="12" eb="14">
      <t>コウジ</t>
    </rPh>
    <rPh sb="15" eb="17">
      <t>チャクシュ</t>
    </rPh>
    <rPh sb="19" eb="21">
      <t>ヘイセイ</t>
    </rPh>
    <rPh sb="23" eb="24">
      <t>ネン</t>
    </rPh>
    <rPh sb="25" eb="27">
      <t>ケイカク</t>
    </rPh>
    <rPh sb="27" eb="29">
      <t>クイキ</t>
    </rPh>
    <rPh sb="30" eb="32">
      <t>フセツ</t>
    </rPh>
    <rPh sb="32" eb="34">
      <t>コウジ</t>
    </rPh>
    <rPh sb="35" eb="37">
      <t>カンリョウ</t>
    </rPh>
    <rPh sb="40" eb="41">
      <t>カク</t>
    </rPh>
    <rPh sb="41" eb="43">
      <t>キョウヨウ</t>
    </rPh>
    <rPh sb="43" eb="45">
      <t>カイシ</t>
    </rPh>
    <rPh sb="45" eb="47">
      <t>クカン</t>
    </rPh>
    <rPh sb="51" eb="53">
      <t>タイヨウ</t>
    </rPh>
    <rPh sb="53" eb="55">
      <t>ネンスウ</t>
    </rPh>
    <rPh sb="57" eb="58">
      <t>タッ</t>
    </rPh>
    <rPh sb="68" eb="70">
      <t>コウシン</t>
    </rPh>
    <rPh sb="71" eb="72">
      <t>スス</t>
    </rPh>
    <rPh sb="77" eb="79">
      <t>ジョウキョウ</t>
    </rPh>
    <rPh sb="87" eb="89">
      <t>ユウシュウ</t>
    </rPh>
    <rPh sb="89" eb="91">
      <t>スイリョウ</t>
    </rPh>
    <rPh sb="92" eb="93">
      <t>タイ</t>
    </rPh>
    <rPh sb="95" eb="97">
      <t>ショリ</t>
    </rPh>
    <rPh sb="97" eb="99">
      <t>スイリョウ</t>
    </rPh>
    <rPh sb="100" eb="101">
      <t>オオ</t>
    </rPh>
    <rPh sb="105" eb="107">
      <t>カイリ</t>
    </rPh>
    <rPh sb="113" eb="115">
      <t>フメイ</t>
    </rPh>
    <rPh sb="115" eb="116">
      <t>スイ</t>
    </rPh>
    <rPh sb="126" eb="128">
      <t>コンゴ</t>
    </rPh>
    <rPh sb="130" eb="131">
      <t>ネン</t>
    </rPh>
    <rPh sb="137" eb="139">
      <t>カンロ</t>
    </rPh>
    <rPh sb="139" eb="141">
      <t>チョウサ</t>
    </rPh>
    <rPh sb="142" eb="145">
      <t>テイキテキ</t>
    </rPh>
    <rPh sb="146" eb="148">
      <t>ジッシ</t>
    </rPh>
    <rPh sb="152" eb="154">
      <t>チョウサ</t>
    </rPh>
    <rPh sb="154" eb="156">
      <t>ケッカ</t>
    </rPh>
    <rPh sb="170" eb="172">
      <t>ケイカク</t>
    </rPh>
    <rPh sb="173" eb="175">
      <t>サクテイ</t>
    </rPh>
    <rPh sb="176" eb="178">
      <t>ケントウ</t>
    </rPh>
    <rPh sb="180" eb="182">
      <t>レッカ</t>
    </rPh>
    <rPh sb="182" eb="184">
      <t>カショ</t>
    </rPh>
    <rPh sb="185" eb="188">
      <t>コウリツテキ</t>
    </rPh>
    <rPh sb="189" eb="191">
      <t>コウシン</t>
    </rPh>
    <rPh sb="192" eb="193">
      <t>スス</t>
    </rPh>
    <rPh sb="198" eb="200">
      <t>カンロ</t>
    </rPh>
    <rPh sb="200" eb="202">
      <t>シセツ</t>
    </rPh>
    <rPh sb="203" eb="207">
      <t>チョウジュミョウカ</t>
    </rPh>
    <rPh sb="208" eb="209">
      <t>ツト</t>
    </rPh>
    <phoneticPr fontId="4"/>
  </si>
  <si>
    <t>　平成4年に工事着手、平成11年に供用開始した本町の下水道事業は、平成29年度に管渠布設が完了し、今後は施設の老朽化対策および改築更新の維持管理が事業主体となる。人口減少等による使用料収入の減少に加え、浸水被災復旧工事やストックマネジメント計画に基づく施設更新工事の実施により、資本的経費が膨大となり経営環境は悪化していくことが想定される。そんな状況下であっても安定的な経営持続ができるよう、施設全体の老朽化状況を把握した上でのリスク評価等に沿った計画的な修繕や更新、近隣市町の活動を参考とした下水道新規加入促進への新たな施策の検討を進めていく方針である。
　令和5年度より公営企業会計に移行したことで、経営・財政状況を的確に把握し、長期にわたり持続可能な事業展開を目指す。</t>
    <rPh sb="1" eb="3">
      <t>ヘイセイ</t>
    </rPh>
    <rPh sb="4" eb="5">
      <t>ネン</t>
    </rPh>
    <rPh sb="6" eb="8">
      <t>コウジ</t>
    </rPh>
    <rPh sb="8" eb="10">
      <t>チャクシュ</t>
    </rPh>
    <rPh sb="11" eb="13">
      <t>ヘイセイ</t>
    </rPh>
    <rPh sb="15" eb="16">
      <t>ネン</t>
    </rPh>
    <rPh sb="17" eb="19">
      <t>キョウヨウ</t>
    </rPh>
    <rPh sb="19" eb="21">
      <t>カイシ</t>
    </rPh>
    <rPh sb="23" eb="25">
      <t>ホンマチ</t>
    </rPh>
    <rPh sb="26" eb="29">
      <t>ゲスイドウ</t>
    </rPh>
    <rPh sb="29" eb="31">
      <t>ジギョウ</t>
    </rPh>
    <rPh sb="33" eb="35">
      <t>ヘイセイ</t>
    </rPh>
    <rPh sb="37" eb="38">
      <t>ネン</t>
    </rPh>
    <rPh sb="38" eb="39">
      <t>ド</t>
    </rPh>
    <rPh sb="40" eb="42">
      <t>カンキョ</t>
    </rPh>
    <rPh sb="42" eb="44">
      <t>フセツ</t>
    </rPh>
    <rPh sb="45" eb="47">
      <t>カンリョウ</t>
    </rPh>
    <rPh sb="49" eb="51">
      <t>コンゴ</t>
    </rPh>
    <rPh sb="52" eb="54">
      <t>シセツ</t>
    </rPh>
    <rPh sb="55" eb="58">
      <t>ロウキュウカ</t>
    </rPh>
    <rPh sb="58" eb="60">
      <t>タイサク</t>
    </rPh>
    <rPh sb="63" eb="65">
      <t>カイチク</t>
    </rPh>
    <rPh sb="65" eb="67">
      <t>コウシン</t>
    </rPh>
    <rPh sb="68" eb="70">
      <t>イジ</t>
    </rPh>
    <rPh sb="70" eb="72">
      <t>カンリ</t>
    </rPh>
    <rPh sb="73" eb="75">
      <t>ジギョウ</t>
    </rPh>
    <rPh sb="75" eb="77">
      <t>シュタイ</t>
    </rPh>
    <rPh sb="81" eb="83">
      <t>ジンコウ</t>
    </rPh>
    <rPh sb="83" eb="85">
      <t>ゲンショウ</t>
    </rPh>
    <rPh sb="85" eb="86">
      <t>トウ</t>
    </rPh>
    <rPh sb="89" eb="92">
      <t>シヨウリョウ</t>
    </rPh>
    <rPh sb="92" eb="94">
      <t>シュウニュウ</t>
    </rPh>
    <rPh sb="95" eb="97">
      <t>ゲンショウ</t>
    </rPh>
    <rPh sb="98" eb="99">
      <t>クワ</t>
    </rPh>
    <rPh sb="101" eb="103">
      <t>シンスイ</t>
    </rPh>
    <rPh sb="103" eb="105">
      <t>ヒサイ</t>
    </rPh>
    <rPh sb="105" eb="107">
      <t>フッキュウ</t>
    </rPh>
    <rPh sb="107" eb="109">
      <t>コウジ</t>
    </rPh>
    <rPh sb="120" eb="122">
      <t>ケイカク</t>
    </rPh>
    <rPh sb="123" eb="124">
      <t>モト</t>
    </rPh>
    <rPh sb="126" eb="128">
      <t>シセツ</t>
    </rPh>
    <rPh sb="128" eb="130">
      <t>コウシン</t>
    </rPh>
    <rPh sb="130" eb="132">
      <t>コウジ</t>
    </rPh>
    <rPh sb="133" eb="135">
      <t>ジッシ</t>
    </rPh>
    <rPh sb="139" eb="142">
      <t>シホンテキ</t>
    </rPh>
    <rPh sb="142" eb="144">
      <t>ケイヒ</t>
    </rPh>
    <rPh sb="145" eb="147">
      <t>ボウダイ</t>
    </rPh>
    <rPh sb="150" eb="152">
      <t>ケイエイ</t>
    </rPh>
    <rPh sb="152" eb="154">
      <t>カンキョウ</t>
    </rPh>
    <rPh sb="155" eb="157">
      <t>アッカ</t>
    </rPh>
    <rPh sb="164" eb="166">
      <t>ソウテイ</t>
    </rPh>
    <rPh sb="173" eb="176">
      <t>ジョウキョウカ</t>
    </rPh>
    <rPh sb="181" eb="184">
      <t>アンテイテキ</t>
    </rPh>
    <rPh sb="185" eb="187">
      <t>ケイエイ</t>
    </rPh>
    <rPh sb="187" eb="189">
      <t>ジゾク</t>
    </rPh>
    <rPh sb="196" eb="198">
      <t>シセツ</t>
    </rPh>
    <rPh sb="198" eb="200">
      <t>ゼンタイ</t>
    </rPh>
    <rPh sb="201" eb="204">
      <t>ロウキュウカ</t>
    </rPh>
    <rPh sb="204" eb="206">
      <t>ジョウキョウ</t>
    </rPh>
    <rPh sb="207" eb="209">
      <t>ハアク</t>
    </rPh>
    <rPh sb="211" eb="212">
      <t>ウエ</t>
    </rPh>
    <rPh sb="217" eb="219">
      <t>ヒョウカ</t>
    </rPh>
    <rPh sb="219" eb="220">
      <t>トウ</t>
    </rPh>
    <rPh sb="221" eb="222">
      <t>ソ</t>
    </rPh>
    <rPh sb="224" eb="227">
      <t>ケイカクテキ</t>
    </rPh>
    <rPh sb="228" eb="230">
      <t>シュウゼン</t>
    </rPh>
    <rPh sb="231" eb="233">
      <t>コウシン</t>
    </rPh>
    <rPh sb="247" eb="250">
      <t>ゲスイドウ</t>
    </rPh>
    <rPh sb="250" eb="252">
      <t>シンキ</t>
    </rPh>
    <rPh sb="302" eb="304">
      <t>ケイエイ</t>
    </rPh>
    <rPh sb="305" eb="307">
      <t>ザイセイ</t>
    </rPh>
    <rPh sb="307" eb="309">
      <t>ジョウキョウ</t>
    </rPh>
    <rPh sb="310" eb="312">
      <t>テキカク</t>
    </rPh>
    <rPh sb="313" eb="315">
      <t>ハアク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</si>
</sst>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DB2-40AC-8638-8705A10BEB9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ADB2-40AC-8638-8705A10BEB9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73.489999999999995</c:v>
                </c:pt>
                <c:pt idx="1">
                  <c:v>71.23</c:v>
                </c:pt>
                <c:pt idx="2">
                  <c:v>74.77</c:v>
                </c:pt>
                <c:pt idx="3">
                  <c:v>73.319999999999993</c:v>
                </c:pt>
                <c:pt idx="4">
                  <c:v>70.77</c:v>
                </c:pt>
              </c:numCache>
            </c:numRef>
          </c:val>
          <c:extLst>
            <c:ext xmlns:c16="http://schemas.microsoft.com/office/drawing/2014/chart" uri="{C3380CC4-5D6E-409C-BE32-E72D297353CC}">
              <c16:uniqueId val="{00000000-F1FB-4021-82A8-A62ED06D47A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F1FB-4021-82A8-A62ED06D47A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79.36</c:v>
                </c:pt>
                <c:pt idx="1">
                  <c:v>78.95</c:v>
                </c:pt>
                <c:pt idx="2">
                  <c:v>81.67</c:v>
                </c:pt>
                <c:pt idx="3">
                  <c:v>82.34</c:v>
                </c:pt>
                <c:pt idx="4">
                  <c:v>85.02</c:v>
                </c:pt>
              </c:numCache>
            </c:numRef>
          </c:val>
          <c:extLst>
            <c:ext xmlns:c16="http://schemas.microsoft.com/office/drawing/2014/chart" uri="{C3380CC4-5D6E-409C-BE32-E72D297353CC}">
              <c16:uniqueId val="{00000000-73F4-4AF0-8F28-88AF45BE2A1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73F4-4AF0-8F28-88AF45BE2A1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70.83</c:v>
                </c:pt>
                <c:pt idx="1">
                  <c:v>74.010000000000005</c:v>
                </c:pt>
                <c:pt idx="2">
                  <c:v>71.91</c:v>
                </c:pt>
                <c:pt idx="3">
                  <c:v>73.290000000000006</c:v>
                </c:pt>
                <c:pt idx="4">
                  <c:v>76.31</c:v>
                </c:pt>
              </c:numCache>
            </c:numRef>
          </c:val>
          <c:extLst>
            <c:ext xmlns:c16="http://schemas.microsoft.com/office/drawing/2014/chart" uri="{C3380CC4-5D6E-409C-BE32-E72D297353CC}">
              <c16:uniqueId val="{00000000-EE44-4D99-9E8D-F577D268570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44-4D99-9E8D-F577D268570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CF-4B3B-B701-B5C1929766E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CF-4B3B-B701-B5C1929766E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F1-4D46-9663-8E50442E730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F1-4D46-9663-8E50442E730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F6-48A4-AB16-657C86CD046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F6-48A4-AB16-657C86CD046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A0-4B17-BD25-D6D6C0F4B7A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A0-4B17-BD25-D6D6C0F4B7A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926.59</c:v>
                </c:pt>
                <c:pt idx="1">
                  <c:v>877.78</c:v>
                </c:pt>
                <c:pt idx="2">
                  <c:v>847.94</c:v>
                </c:pt>
                <c:pt idx="3">
                  <c:v>856.17</c:v>
                </c:pt>
                <c:pt idx="4">
                  <c:v>893.63</c:v>
                </c:pt>
              </c:numCache>
            </c:numRef>
          </c:val>
          <c:extLst>
            <c:ext xmlns:c16="http://schemas.microsoft.com/office/drawing/2014/chart" uri="{C3380CC4-5D6E-409C-BE32-E72D297353CC}">
              <c16:uniqueId val="{00000000-82D4-41DA-AD2A-902FDA2B6E7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82D4-41DA-AD2A-902FDA2B6E7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79.83</c:v>
                </c:pt>
                <c:pt idx="1">
                  <c:v>90.99</c:v>
                </c:pt>
                <c:pt idx="2">
                  <c:v>89.17</c:v>
                </c:pt>
                <c:pt idx="3">
                  <c:v>91.76</c:v>
                </c:pt>
                <c:pt idx="4">
                  <c:v>49.25</c:v>
                </c:pt>
              </c:numCache>
            </c:numRef>
          </c:val>
          <c:extLst>
            <c:ext xmlns:c16="http://schemas.microsoft.com/office/drawing/2014/chart" uri="{C3380CC4-5D6E-409C-BE32-E72D297353CC}">
              <c16:uniqueId val="{00000000-A81B-4991-82F0-1C02618F81C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A81B-4991-82F0-1C02618F81C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209.84</c:v>
                </c:pt>
                <c:pt idx="1">
                  <c:v>196.83</c:v>
                </c:pt>
                <c:pt idx="2">
                  <c:v>201.28</c:v>
                </c:pt>
                <c:pt idx="3">
                  <c:v>185.47</c:v>
                </c:pt>
                <c:pt idx="4">
                  <c:v>320.52</c:v>
                </c:pt>
              </c:numCache>
            </c:numRef>
          </c:val>
          <c:extLst>
            <c:ext xmlns:c16="http://schemas.microsoft.com/office/drawing/2014/chart" uri="{C3380CC4-5D6E-409C-BE32-E72D297353CC}">
              <c16:uniqueId val="{00000000-C4FD-465F-B44A-EE0B5B1712A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C4FD-465F-B44A-EE0B5B1712A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小国町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46">
        <f>データ!S6</f>
        <v>6938</v>
      </c>
      <c r="AM8" s="46"/>
      <c r="AN8" s="46"/>
      <c r="AO8" s="46"/>
      <c r="AP8" s="46"/>
      <c r="AQ8" s="46"/>
      <c r="AR8" s="46"/>
      <c r="AS8" s="46"/>
      <c r="AT8" s="45">
        <f>データ!T6</f>
        <v>737.56</v>
      </c>
      <c r="AU8" s="45"/>
      <c r="AV8" s="45"/>
      <c r="AW8" s="45"/>
      <c r="AX8" s="45"/>
      <c r="AY8" s="45"/>
      <c r="AZ8" s="45"/>
      <c r="BA8" s="45"/>
      <c r="BB8" s="45">
        <f>データ!U6</f>
        <v>9.41</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61.37</v>
      </c>
      <c r="Q10" s="45"/>
      <c r="R10" s="45"/>
      <c r="S10" s="45"/>
      <c r="T10" s="45"/>
      <c r="U10" s="45"/>
      <c r="V10" s="45"/>
      <c r="W10" s="45">
        <f>データ!Q6</f>
        <v>66.45</v>
      </c>
      <c r="X10" s="45"/>
      <c r="Y10" s="45"/>
      <c r="Z10" s="45"/>
      <c r="AA10" s="45"/>
      <c r="AB10" s="45"/>
      <c r="AC10" s="45"/>
      <c r="AD10" s="46">
        <f>データ!R6</f>
        <v>3300</v>
      </c>
      <c r="AE10" s="46"/>
      <c r="AF10" s="46"/>
      <c r="AG10" s="46"/>
      <c r="AH10" s="46"/>
      <c r="AI10" s="46"/>
      <c r="AJ10" s="46"/>
      <c r="AK10" s="2"/>
      <c r="AL10" s="46">
        <f>データ!V6</f>
        <v>4206</v>
      </c>
      <c r="AM10" s="46"/>
      <c r="AN10" s="46"/>
      <c r="AO10" s="46"/>
      <c r="AP10" s="46"/>
      <c r="AQ10" s="46"/>
      <c r="AR10" s="46"/>
      <c r="AS10" s="46"/>
      <c r="AT10" s="45">
        <f>データ!W6</f>
        <v>2.08</v>
      </c>
      <c r="AU10" s="45"/>
      <c r="AV10" s="45"/>
      <c r="AW10" s="45"/>
      <c r="AX10" s="45"/>
      <c r="AY10" s="45"/>
      <c r="AZ10" s="45"/>
      <c r="BA10" s="45"/>
      <c r="BB10" s="45">
        <f>データ!X6</f>
        <v>2022.12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120</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44</v>
      </c>
      <c r="N86" s="12" t="s">
        <v>43</v>
      </c>
      <c r="O86" s="12" t="str">
        <f>データ!EO6</f>
        <v>【0.23】</v>
      </c>
    </row>
  </sheetData>
  <sheetProtection algorithmName="SHA-512" hashValue="xvEKD55QH2rN9X80XpW3/Tc8mdZsPWOmJnWz2w3d+bj76b30e/Ov1sGSZ5D6gVmAVDHORyd4N7R+gvUQgEJ5sQ==" saltValue="hpXrgyidjnOiWB+GALvM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64017</v>
      </c>
      <c r="D6" s="19">
        <f t="shared" si="3"/>
        <v>47</v>
      </c>
      <c r="E6" s="19">
        <f t="shared" si="3"/>
        <v>17</v>
      </c>
      <c r="F6" s="19">
        <f t="shared" si="3"/>
        <v>1</v>
      </c>
      <c r="G6" s="19">
        <f t="shared" si="3"/>
        <v>0</v>
      </c>
      <c r="H6" s="19" t="str">
        <f t="shared" si="3"/>
        <v>山形県　小国町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61.37</v>
      </c>
      <c r="Q6" s="20">
        <f t="shared" si="3"/>
        <v>66.45</v>
      </c>
      <c r="R6" s="20">
        <f t="shared" si="3"/>
        <v>3300</v>
      </c>
      <c r="S6" s="20">
        <f t="shared" si="3"/>
        <v>6938</v>
      </c>
      <c r="T6" s="20">
        <f t="shared" si="3"/>
        <v>737.56</v>
      </c>
      <c r="U6" s="20">
        <f t="shared" si="3"/>
        <v>9.41</v>
      </c>
      <c r="V6" s="20">
        <f t="shared" si="3"/>
        <v>4206</v>
      </c>
      <c r="W6" s="20">
        <f t="shared" si="3"/>
        <v>2.08</v>
      </c>
      <c r="X6" s="20">
        <f t="shared" si="3"/>
        <v>2022.12</v>
      </c>
      <c r="Y6" s="21">
        <f>IF(Y7="",NA(),Y7)</f>
        <v>70.83</v>
      </c>
      <c r="Z6" s="21">
        <f t="shared" ref="Z6:AH6" si="4">IF(Z7="",NA(),Z7)</f>
        <v>74.010000000000005</v>
      </c>
      <c r="AA6" s="21">
        <f t="shared" si="4"/>
        <v>71.91</v>
      </c>
      <c r="AB6" s="21">
        <f t="shared" si="4"/>
        <v>73.290000000000006</v>
      </c>
      <c r="AC6" s="21">
        <f t="shared" si="4"/>
        <v>76.31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926.59</v>
      </c>
      <c r="BG6" s="21">
        <f t="shared" ref="BG6:BO6" si="7">IF(BG7="",NA(),BG7)</f>
        <v>877.78</v>
      </c>
      <c r="BH6" s="21">
        <f t="shared" si="7"/>
        <v>847.94</v>
      </c>
      <c r="BI6" s="21">
        <f t="shared" si="7"/>
        <v>856.17</v>
      </c>
      <c r="BJ6" s="21">
        <f t="shared" si="7"/>
        <v>893.63</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79.83</v>
      </c>
      <c r="BR6" s="21">
        <f t="shared" ref="BR6:BZ6" si="8">IF(BR7="",NA(),BR7)</f>
        <v>90.99</v>
      </c>
      <c r="BS6" s="21">
        <f t="shared" si="8"/>
        <v>89.17</v>
      </c>
      <c r="BT6" s="21">
        <f t="shared" si="8"/>
        <v>91.76</v>
      </c>
      <c r="BU6" s="21">
        <f t="shared" si="8"/>
        <v>49.25</v>
      </c>
      <c r="BV6" s="21">
        <f t="shared" si="8"/>
        <v>78.92</v>
      </c>
      <c r="BW6" s="21">
        <f t="shared" si="8"/>
        <v>74.17</v>
      </c>
      <c r="BX6" s="21">
        <f t="shared" si="8"/>
        <v>79.77</v>
      </c>
      <c r="BY6" s="21">
        <f t="shared" si="8"/>
        <v>79.63</v>
      </c>
      <c r="BZ6" s="21">
        <f t="shared" si="8"/>
        <v>76.78</v>
      </c>
      <c r="CA6" s="20" t="str">
        <f>IF(CA7="","",IF(CA7="-","【-】","【"&amp;SUBSTITUTE(TEXT(CA7,"#,##0.00"),"-","△")&amp;"】"))</f>
        <v>【97.61】</v>
      </c>
      <c r="CB6" s="21">
        <f>IF(CB7="",NA(),CB7)</f>
        <v>209.84</v>
      </c>
      <c r="CC6" s="21">
        <f t="shared" ref="CC6:CK6" si="9">IF(CC7="",NA(),CC7)</f>
        <v>196.83</v>
      </c>
      <c r="CD6" s="21">
        <f t="shared" si="9"/>
        <v>201.28</v>
      </c>
      <c r="CE6" s="21">
        <f t="shared" si="9"/>
        <v>185.47</v>
      </c>
      <c r="CF6" s="21">
        <f t="shared" si="9"/>
        <v>320.52</v>
      </c>
      <c r="CG6" s="21">
        <f t="shared" si="9"/>
        <v>220.31</v>
      </c>
      <c r="CH6" s="21">
        <f t="shared" si="9"/>
        <v>230.95</v>
      </c>
      <c r="CI6" s="21">
        <f t="shared" si="9"/>
        <v>214.56</v>
      </c>
      <c r="CJ6" s="21">
        <f t="shared" si="9"/>
        <v>213.66</v>
      </c>
      <c r="CK6" s="21">
        <f t="shared" si="9"/>
        <v>224.31</v>
      </c>
      <c r="CL6" s="20" t="str">
        <f>IF(CL7="","",IF(CL7="-","【-】","【"&amp;SUBSTITUTE(TEXT(CL7,"#,##0.00"),"-","△")&amp;"】"))</f>
        <v>【138.29】</v>
      </c>
      <c r="CM6" s="21">
        <f>IF(CM7="",NA(),CM7)</f>
        <v>73.489999999999995</v>
      </c>
      <c r="CN6" s="21">
        <f t="shared" ref="CN6:CV6" si="10">IF(CN7="",NA(),CN7)</f>
        <v>71.23</v>
      </c>
      <c r="CO6" s="21">
        <f t="shared" si="10"/>
        <v>74.77</v>
      </c>
      <c r="CP6" s="21">
        <f t="shared" si="10"/>
        <v>73.319999999999993</v>
      </c>
      <c r="CQ6" s="21">
        <f t="shared" si="10"/>
        <v>70.77</v>
      </c>
      <c r="CR6" s="21">
        <f t="shared" si="10"/>
        <v>49.68</v>
      </c>
      <c r="CS6" s="21">
        <f t="shared" si="10"/>
        <v>49.27</v>
      </c>
      <c r="CT6" s="21">
        <f t="shared" si="10"/>
        <v>49.47</v>
      </c>
      <c r="CU6" s="21">
        <f t="shared" si="10"/>
        <v>48.19</v>
      </c>
      <c r="CV6" s="21">
        <f t="shared" si="10"/>
        <v>47.32</v>
      </c>
      <c r="CW6" s="20" t="str">
        <f>IF(CW7="","",IF(CW7="-","【-】","【"&amp;SUBSTITUTE(TEXT(CW7,"#,##0.00"),"-","△")&amp;"】"))</f>
        <v>【59.10】</v>
      </c>
      <c r="CX6" s="21">
        <f>IF(CX7="",NA(),CX7)</f>
        <v>79.36</v>
      </c>
      <c r="CY6" s="21">
        <f t="shared" ref="CY6:DG6" si="11">IF(CY7="",NA(),CY7)</f>
        <v>78.95</v>
      </c>
      <c r="CZ6" s="21">
        <f t="shared" si="11"/>
        <v>81.67</v>
      </c>
      <c r="DA6" s="21">
        <f t="shared" si="11"/>
        <v>82.34</v>
      </c>
      <c r="DB6" s="21">
        <f t="shared" si="11"/>
        <v>85.02</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64017</v>
      </c>
      <c r="D7" s="23">
        <v>47</v>
      </c>
      <c r="E7" s="23">
        <v>17</v>
      </c>
      <c r="F7" s="23">
        <v>1</v>
      </c>
      <c r="G7" s="23">
        <v>0</v>
      </c>
      <c r="H7" s="23" t="s">
        <v>98</v>
      </c>
      <c r="I7" s="23" t="s">
        <v>99</v>
      </c>
      <c r="J7" s="23" t="s">
        <v>100</v>
      </c>
      <c r="K7" s="23" t="s">
        <v>101</v>
      </c>
      <c r="L7" s="23" t="s">
        <v>102</v>
      </c>
      <c r="M7" s="23" t="s">
        <v>103</v>
      </c>
      <c r="N7" s="24" t="s">
        <v>104</v>
      </c>
      <c r="O7" s="24" t="s">
        <v>105</v>
      </c>
      <c r="P7" s="24">
        <v>61.37</v>
      </c>
      <c r="Q7" s="24">
        <v>66.45</v>
      </c>
      <c r="R7" s="24">
        <v>3300</v>
      </c>
      <c r="S7" s="24">
        <v>6938</v>
      </c>
      <c r="T7" s="24">
        <v>737.56</v>
      </c>
      <c r="U7" s="24">
        <v>9.41</v>
      </c>
      <c r="V7" s="24">
        <v>4206</v>
      </c>
      <c r="W7" s="24">
        <v>2.08</v>
      </c>
      <c r="X7" s="24">
        <v>2022.12</v>
      </c>
      <c r="Y7" s="24">
        <v>70.83</v>
      </c>
      <c r="Z7" s="24">
        <v>74.010000000000005</v>
      </c>
      <c r="AA7" s="24">
        <v>71.91</v>
      </c>
      <c r="AB7" s="24">
        <v>73.290000000000006</v>
      </c>
      <c r="AC7" s="24">
        <v>76.31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926.59</v>
      </c>
      <c r="BG7" s="24">
        <v>877.78</v>
      </c>
      <c r="BH7" s="24">
        <v>847.94</v>
      </c>
      <c r="BI7" s="24">
        <v>856.17</v>
      </c>
      <c r="BJ7" s="24">
        <v>893.63</v>
      </c>
      <c r="BK7" s="24">
        <v>1048.23</v>
      </c>
      <c r="BL7" s="24">
        <v>1130.42</v>
      </c>
      <c r="BM7" s="24">
        <v>1245.0999999999999</v>
      </c>
      <c r="BN7" s="24">
        <v>1108.8</v>
      </c>
      <c r="BO7" s="24">
        <v>1194.56</v>
      </c>
      <c r="BP7" s="24">
        <v>652.82000000000005</v>
      </c>
      <c r="BQ7" s="24">
        <v>79.83</v>
      </c>
      <c r="BR7" s="24">
        <v>90.99</v>
      </c>
      <c r="BS7" s="24">
        <v>89.17</v>
      </c>
      <c r="BT7" s="24">
        <v>91.76</v>
      </c>
      <c r="BU7" s="24">
        <v>49.25</v>
      </c>
      <c r="BV7" s="24">
        <v>78.92</v>
      </c>
      <c r="BW7" s="24">
        <v>74.17</v>
      </c>
      <c r="BX7" s="24">
        <v>79.77</v>
      </c>
      <c r="BY7" s="24">
        <v>79.63</v>
      </c>
      <c r="BZ7" s="24">
        <v>76.78</v>
      </c>
      <c r="CA7" s="24">
        <v>97.61</v>
      </c>
      <c r="CB7" s="24">
        <v>209.84</v>
      </c>
      <c r="CC7" s="24">
        <v>196.83</v>
      </c>
      <c r="CD7" s="24">
        <v>201.28</v>
      </c>
      <c r="CE7" s="24">
        <v>185.47</v>
      </c>
      <c r="CF7" s="24">
        <v>320.52</v>
      </c>
      <c r="CG7" s="24">
        <v>220.31</v>
      </c>
      <c r="CH7" s="24">
        <v>230.95</v>
      </c>
      <c r="CI7" s="24">
        <v>214.56</v>
      </c>
      <c r="CJ7" s="24">
        <v>213.66</v>
      </c>
      <c r="CK7" s="24">
        <v>224.31</v>
      </c>
      <c r="CL7" s="24">
        <v>138.29</v>
      </c>
      <c r="CM7" s="24">
        <v>73.489999999999995</v>
      </c>
      <c r="CN7" s="24">
        <v>71.23</v>
      </c>
      <c r="CO7" s="24">
        <v>74.77</v>
      </c>
      <c r="CP7" s="24">
        <v>73.319999999999993</v>
      </c>
      <c r="CQ7" s="24">
        <v>70.77</v>
      </c>
      <c r="CR7" s="24">
        <v>49.68</v>
      </c>
      <c r="CS7" s="24">
        <v>49.27</v>
      </c>
      <c r="CT7" s="24">
        <v>49.47</v>
      </c>
      <c r="CU7" s="24">
        <v>48.19</v>
      </c>
      <c r="CV7" s="24">
        <v>47.32</v>
      </c>
      <c r="CW7" s="24">
        <v>59.1</v>
      </c>
      <c r="CX7" s="24">
        <v>79.36</v>
      </c>
      <c r="CY7" s="24">
        <v>78.95</v>
      </c>
      <c r="CZ7" s="24">
        <v>81.67</v>
      </c>
      <c r="DA7" s="24">
        <v>82.34</v>
      </c>
      <c r="DB7" s="24">
        <v>85.02</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579_小国町　今</cp:lastModifiedBy>
  <cp:lastPrinted>2024-01-22T07:06:29Z</cp:lastPrinted>
  <dcterms:created xsi:type="dcterms:W3CDTF">2023-12-12T02:46:27Z</dcterms:created>
  <dcterms:modified xsi:type="dcterms:W3CDTF">2024-01-22T07:06:33Z</dcterms:modified>
  <cp:category/>
</cp:coreProperties>
</file>