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mc:AlternateContent xmlns:mc="http://schemas.openxmlformats.org/markup-compatibility/2006">
    <mc:Choice Requires="x15">
      <x15ac:absPath xmlns:x15ac="http://schemas.microsoft.com/office/spreadsheetml/2010/11/ac" url="C:\Users\YG113PC009U\Desktop\"/>
    </mc:Choice>
  </mc:AlternateContent>
  <xr:revisionPtr revIDLastSave="0" documentId="13_ncr:1_{C00816DA-9903-4A36-82EB-DA66D91E6F89}" xr6:coauthVersionLast="36" xr6:coauthVersionMax="36" xr10:uidLastSave="{00000000-0000-0000-0000-000000000000}"/>
  <workbookProtection workbookAlgorithmName="SHA-512" workbookHashValue="CdACXPlhNUlui9e4Djdza+JFUswSI4bPEfw6IgtDhkc27fqWnOEatJ3diC2my3+0Mwk7kJkQKJ0+/K7TkcmUpw==" workbookSaltValue="AK8W4zmcBAl7O2MfHqqsDw==" workbookSpinCount="100000" lockStructure="1"/>
  <bookViews>
    <workbookView xWindow="0" yWindow="0" windowWidth="15360" windowHeight="7632" xr2:uid="{00000000-000D-0000-FFFF-FFFF00000000}"/>
  </bookViews>
  <sheets>
    <sheet name="法非適用_下水道事業" sheetId="4" r:id="rId1"/>
    <sheet name="データ" sheetId="5" state="hidden" r:id="rId2"/>
  </sheets>
  <calcPr calcId="191029" iterate="1" iterateCount="1" iterateDelta="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S6" i="5"/>
  <c r="AL8" i="4" s="1"/>
  <c r="R6" i="5"/>
  <c r="Q6" i="5"/>
  <c r="W10" i="4" s="1"/>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BB10" i="4"/>
  <c r="AT10" i="4"/>
  <c r="AL10" i="4"/>
  <c r="AD10" i="4"/>
  <c r="P10" i="4"/>
  <c r="I10" i="4"/>
  <c r="B10" i="4"/>
  <c r="AT8" i="4"/>
  <c r="AD8" i="4"/>
  <c r="W8" i="4"/>
  <c r="P8" i="4"/>
  <c r="I8" i="4"/>
  <c r="B8" i="4"/>
  <c r="B6" i="4"/>
</calcChain>
</file>

<file path=xl/sharedStrings.xml><?xml version="1.0" encoding="utf-8"?>
<sst xmlns="http://schemas.openxmlformats.org/spreadsheetml/2006/main" count="236" uniqueCount="121">
  <si>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</si>
  <si>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</si>
  <si>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</si>
  <si>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</si>
  <si>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</si>
  <si>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</si>
  <si>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</si>
  <si>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</si>
  <si>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</si>
  <si>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</si>
  <si>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</si>
  <si>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</si>
  <si>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</si>
  <si>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</si>
  <si>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</si>
  <si>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</si>
  <si>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</si>
  <si>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</si>
  <si>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</si>
  <si>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</si>
  <si>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</si>
  <si>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</si>
  <si>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</si>
  <si>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</si>
  <si>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</si>
  <si>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</si>
  <si>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</si>
  <si>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</si>
  <si>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</si>
  <si>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</si>
  <si>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</si>
  <si>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</si>
  <si>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</si>
  <si>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</si>
  <si>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</si>
  <si>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</si>
  <si>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</si>
  <si>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</si>
  <si>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</si>
  <si>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</si>
  <si>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</si>
  <si>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</si>
  <si>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</si>
  <si>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</si>
  <si>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</si>
  <si>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</si>
  <si>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</si>
  <si>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</si>
  <si>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</si>
  <si>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</si>
  <si>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</si>
  <si>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</si>
  <si>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</si>
  <si>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</si>
  <si>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</si>
  <si>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</si>
  <si>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</si>
  <si>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</si>
  <si>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</si>
  <si>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</si>
  <si>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</si>
  <si>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</si>
  <si>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</si>
  <si>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</si>
  <si>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</si>
  <si>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</si>
  <si>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</si>
  <si>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</si>
  <si>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</si>
  <si>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</si>
  <si>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</si>
  <si>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</si>
  <si>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</si>
  <si>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</si>
  <si>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</si>
  <si>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</si>
  <si>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</si>
  <si>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</si>
  <si>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</si>
  <si>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</si>
  <si>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</si>
  <si>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</si>
  <si>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</si>
  <si>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</si>
  <si>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</si>
  <si>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</si>
  <si>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</si>
  <si>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</si>
  <si>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</si>
  <si>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</si>
  <si>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</si>
  <si>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</si>
  <si>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</si>
  <si>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</si>
  <si>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</si>
  <si>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</si>
  <si>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</si>
  <si>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</si>
  <si>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</si>
  <si>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山形市</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</si>
  <si>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</si>
  <si>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</si>
  <si>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</si>
  <si>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</si>
  <si>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</si>
  <si>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</si>
  <si>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</si>
  <si>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</si>
  <si>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</si>
  <si>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</si>
  <si>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</si>
  <si>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</si>
  <si>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</si>
  <si>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</si>
  <si>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</si>
  <si>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</si>
  <si>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</si>
  <si>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</si>
  <si>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③管渠の改修等の実績はない。
令和２年度に策定した農業集落排水処理施設最適整備構想及び令和５年度から順次実施している維持管理適正化計画策定業務に基づき、費用の平準化を念頭に老朽管渠の計画的な維持管理を実施していく。</t>
    <rPh sb="1" eb="3">
      <t>カンキョ</t>
    </rPh>
    <rPh sb="4" eb="6">
      <t>カイシュウ</t>
    </rPh>
    <rPh sb="6" eb="7">
      <t>トウ</t>
    </rPh>
    <rPh sb="8" eb="10">
      <t>ジッセキ</t>
    </rPh>
    <rPh sb="16" eb="18">
      <t>レイワ</t>
    </rPh>
    <rPh sb="19" eb="21">
      <t>ネンド</t>
    </rPh>
    <rPh sb="22" eb="24">
      <t>サクテイ</t>
    </rPh>
    <rPh sb="26" eb="28">
      <t>ノウギョウ</t>
    </rPh>
    <rPh sb="28" eb="30">
      <t>シュウラク</t>
    </rPh>
    <rPh sb="30" eb="32">
      <t>ハイスイ</t>
    </rPh>
    <rPh sb="32" eb="34">
      <t>ショリ</t>
    </rPh>
    <rPh sb="34" eb="36">
      <t>シセツ</t>
    </rPh>
    <rPh sb="36" eb="38">
      <t>サイテキ</t>
    </rPh>
    <rPh sb="38" eb="40">
      <t>セイビ</t>
    </rPh>
    <rPh sb="40" eb="42">
      <t>コウソウ</t>
    </rPh>
    <rPh sb="42" eb="43">
      <t>オヨ</t>
    </rPh>
    <rPh sb="44" eb="46">
      <t>レイワ</t>
    </rPh>
    <rPh sb="47" eb="49">
      <t>ネンド</t>
    </rPh>
    <rPh sb="51" eb="53">
      <t>ジュンジ</t>
    </rPh>
    <rPh sb="53" eb="55">
      <t>ジッシ</t>
    </rPh>
    <rPh sb="59" eb="61">
      <t>イジ</t>
    </rPh>
    <rPh sb="61" eb="63">
      <t>カンリ</t>
    </rPh>
    <rPh sb="63" eb="66">
      <t>テキセイカ</t>
    </rPh>
    <rPh sb="66" eb="68">
      <t>ケイカク</t>
    </rPh>
    <rPh sb="68" eb="70">
      <t>サクテイ</t>
    </rPh>
    <rPh sb="70" eb="72">
      <t>ギョウム</t>
    </rPh>
    <rPh sb="73" eb="74">
      <t>モト</t>
    </rPh>
    <rPh sb="77" eb="79">
      <t>ヒヨウ</t>
    </rPh>
    <rPh sb="80" eb="83">
      <t>ヘイジュンカ</t>
    </rPh>
    <rPh sb="84" eb="86">
      <t>ネントウ</t>
    </rPh>
    <rPh sb="87" eb="89">
      <t>ロウキュウ</t>
    </rPh>
    <rPh sb="89" eb="91">
      <t>カンキョ</t>
    </rPh>
    <rPh sb="92" eb="94">
      <t>ケイカク</t>
    </rPh>
    <rPh sb="94" eb="95">
      <t>テキ</t>
    </rPh>
    <rPh sb="96" eb="98">
      <t>イジ</t>
    </rPh>
    <rPh sb="98" eb="100">
      <t>カンリ</t>
    </rPh>
    <rPh sb="101" eb="103">
      <t>ジッシ</t>
    </rPh>
    <phoneticPr fontId="4"/>
  </si>
  <si>
    <t>今後、施設の老朽化に伴い経費は増加するが、人口減少による使用料収入の減少が見込まれることや、健全で効率的な管理運営を続けていくため、農業集落排水処理施設最適整備構想等に基づき計画的な維持管理に努めるとともに、適正な使用料水準を議論していく。</t>
    <rPh sb="0" eb="2">
      <t>コンゴ</t>
    </rPh>
    <rPh sb="3" eb="5">
      <t>シセツ</t>
    </rPh>
    <rPh sb="6" eb="9">
      <t>ロウキュウカ</t>
    </rPh>
    <rPh sb="10" eb="11">
      <t>トモナ</t>
    </rPh>
    <rPh sb="12" eb="14">
      <t>ケイヒ</t>
    </rPh>
    <rPh sb="15" eb="17">
      <t>ゾウカ</t>
    </rPh>
    <rPh sb="21" eb="23">
      <t>ジンコウ</t>
    </rPh>
    <rPh sb="23" eb="25">
      <t>ゲンショウ</t>
    </rPh>
    <rPh sb="28" eb="31">
      <t>シヨウリョウ</t>
    </rPh>
    <rPh sb="31" eb="33">
      <t>シュウニュウ</t>
    </rPh>
    <rPh sb="34" eb="36">
      <t>ゲンショウ</t>
    </rPh>
    <rPh sb="37" eb="39">
      <t>ミコ</t>
    </rPh>
    <rPh sb="46" eb="48">
      <t>ケンゼン</t>
    </rPh>
    <rPh sb="49" eb="52">
      <t>コウリツテキ</t>
    </rPh>
    <rPh sb="53" eb="55">
      <t>カンリ</t>
    </rPh>
    <rPh sb="55" eb="57">
      <t>ウンエイ</t>
    </rPh>
    <rPh sb="58" eb="59">
      <t>ツヅ</t>
    </rPh>
    <rPh sb="66" eb="68">
      <t>ノウギョウ</t>
    </rPh>
    <rPh sb="68" eb="70">
      <t>シュウラク</t>
    </rPh>
    <rPh sb="70" eb="72">
      <t>ハイスイ</t>
    </rPh>
    <rPh sb="72" eb="74">
      <t>ショリ</t>
    </rPh>
    <rPh sb="74" eb="76">
      <t>シセツ</t>
    </rPh>
    <rPh sb="76" eb="78">
      <t>サイテキ</t>
    </rPh>
    <rPh sb="78" eb="80">
      <t>セイビ</t>
    </rPh>
    <rPh sb="80" eb="82">
      <t>コウソウ</t>
    </rPh>
    <rPh sb="82" eb="83">
      <t>トウ</t>
    </rPh>
    <rPh sb="84" eb="85">
      <t>モト</t>
    </rPh>
    <rPh sb="87" eb="90">
      <t>ケイカクテキ</t>
    </rPh>
    <rPh sb="91" eb="93">
      <t>イジ</t>
    </rPh>
    <rPh sb="93" eb="95">
      <t>カンリ</t>
    </rPh>
    <rPh sb="96" eb="97">
      <t>ツト</t>
    </rPh>
    <rPh sb="104" eb="106">
      <t>テキセイ</t>
    </rPh>
    <rPh sb="107" eb="110">
      <t>シヨウリョウ</t>
    </rPh>
    <rPh sb="110" eb="112">
      <t>スイジュン</t>
    </rPh>
    <rPh sb="113" eb="115">
      <t>ギロン</t>
    </rPh>
    <phoneticPr fontId="4"/>
  </si>
  <si>
    <t>①その年の収支差等により増減はあるが、企業債元利償還金のすべてと維持管理費の不足分を一般会計からの繰入金で賄っており、95％程度となっている。
④企業債償還金はすべて一般会計からの繰入金で賄っているため、使用料収入に対する企業債残高の割合である当該値はゼロである。
⑤⑥令和２年度は農業集落排水処理施設機能診断業務、農業集落排水処理施設最適整備構想策定の実施、令和４年度は消費税修正申告に伴う納付税額の大幅な増加により、汚水処理費が増加している。
⑦水洗化率が上昇しているが人口は減少傾向にあるため、原則、処理水量はほぼ横ばいとなるところだが、不明水の影響等により増減している。
⑧普及活動により水洗化率は上昇している。
以上のことから、一層の経営健全化には使用料収入の確保が重要であり、今後使用料の見直しについて検討する必要がある。
また、公共下水道への接続を含む施設の再編・集約化・ダウンサイジングを検討し、過大とならない施設規模を維持する必要がある。</t>
    <rPh sb="3" eb="4">
      <t>トシ</t>
    </rPh>
    <rPh sb="5" eb="7">
      <t>シュウシ</t>
    </rPh>
    <rPh sb="7" eb="8">
      <t>サ</t>
    </rPh>
    <rPh sb="8" eb="9">
      <t>トウ</t>
    </rPh>
    <rPh sb="12" eb="14">
      <t>ゾウゲン</t>
    </rPh>
    <rPh sb="19" eb="21">
      <t>キギョウ</t>
    </rPh>
    <rPh sb="21" eb="22">
      <t>サイ</t>
    </rPh>
    <rPh sb="22" eb="24">
      <t>ガンリ</t>
    </rPh>
    <rPh sb="24" eb="26">
      <t>ショウカン</t>
    </rPh>
    <rPh sb="26" eb="27">
      <t>キン</t>
    </rPh>
    <rPh sb="32" eb="34">
      <t>イジ</t>
    </rPh>
    <rPh sb="34" eb="37">
      <t>カンリヒ</t>
    </rPh>
    <rPh sb="38" eb="41">
      <t>フソクブン</t>
    </rPh>
    <rPh sb="42" eb="44">
      <t>イッパン</t>
    </rPh>
    <rPh sb="44" eb="46">
      <t>カイケイ</t>
    </rPh>
    <rPh sb="49" eb="51">
      <t>クリイレ</t>
    </rPh>
    <rPh sb="51" eb="52">
      <t>キン</t>
    </rPh>
    <rPh sb="53" eb="54">
      <t>マカナ</t>
    </rPh>
    <rPh sb="62" eb="64">
      <t>テイド</t>
    </rPh>
    <rPh sb="73" eb="75">
      <t>キギョウ</t>
    </rPh>
    <rPh sb="75" eb="76">
      <t>サイ</t>
    </rPh>
    <rPh sb="76" eb="78">
      <t>ショウカン</t>
    </rPh>
    <rPh sb="78" eb="79">
      <t>キン</t>
    </rPh>
    <rPh sb="83" eb="85">
      <t>イッパン</t>
    </rPh>
    <rPh sb="85" eb="87">
      <t>カイケイ</t>
    </rPh>
    <rPh sb="90" eb="92">
      <t>クリイレ</t>
    </rPh>
    <rPh sb="92" eb="93">
      <t>キン</t>
    </rPh>
    <rPh sb="94" eb="95">
      <t>マカナ</t>
    </rPh>
    <rPh sb="102" eb="105">
      <t>シヨウリョウ</t>
    </rPh>
    <rPh sb="105" eb="107">
      <t>シュウニュウ</t>
    </rPh>
    <rPh sb="108" eb="109">
      <t>タイ</t>
    </rPh>
    <rPh sb="111" eb="113">
      <t>キギョウ</t>
    </rPh>
    <rPh sb="113" eb="114">
      <t>サイ</t>
    </rPh>
    <rPh sb="114" eb="115">
      <t>ザン</t>
    </rPh>
    <rPh sb="115" eb="116">
      <t>タカ</t>
    </rPh>
    <rPh sb="117" eb="119">
      <t>ワリアイ</t>
    </rPh>
    <rPh sb="122" eb="124">
      <t>トウガイ</t>
    </rPh>
    <rPh sb="124" eb="125">
      <t>チ</t>
    </rPh>
    <rPh sb="135" eb="137">
      <t>レイワ</t>
    </rPh>
    <rPh sb="138" eb="140">
      <t>ネンド</t>
    </rPh>
    <rPh sb="141" eb="143">
      <t>ノウギョウ</t>
    </rPh>
    <rPh sb="143" eb="145">
      <t>シュウラク</t>
    </rPh>
    <rPh sb="145" eb="147">
      <t>ハイスイ</t>
    </rPh>
    <rPh sb="147" eb="149">
      <t>ショリ</t>
    </rPh>
    <rPh sb="149" eb="151">
      <t>シセツ</t>
    </rPh>
    <rPh sb="151" eb="153">
      <t>キノウ</t>
    </rPh>
    <rPh sb="153" eb="155">
      <t>シンダン</t>
    </rPh>
    <rPh sb="155" eb="157">
      <t>ギョウム</t>
    </rPh>
    <rPh sb="158" eb="160">
      <t>ノウギョウ</t>
    </rPh>
    <rPh sb="160" eb="162">
      <t>シュウラク</t>
    </rPh>
    <rPh sb="162" eb="164">
      <t>ハイスイ</t>
    </rPh>
    <rPh sb="164" eb="166">
      <t>ショリ</t>
    </rPh>
    <rPh sb="166" eb="168">
      <t>シセツ</t>
    </rPh>
    <rPh sb="170" eb="172">
      <t>セイビ</t>
    </rPh>
    <rPh sb="172" eb="174">
      <t>コウソウ</t>
    </rPh>
    <rPh sb="174" eb="176">
      <t>サクテイ</t>
    </rPh>
    <rPh sb="177" eb="179">
      <t>ジッシ</t>
    </rPh>
    <rPh sb="180" eb="182">
      <t>レイワ</t>
    </rPh>
    <rPh sb="183" eb="185">
      <t>ネンド</t>
    </rPh>
    <rPh sb="186" eb="189">
      <t>ショウヒゼイ</t>
    </rPh>
    <rPh sb="189" eb="191">
      <t>シュウセイ</t>
    </rPh>
    <rPh sb="191" eb="193">
      <t>シンコク</t>
    </rPh>
    <rPh sb="194" eb="195">
      <t>トモナ</t>
    </rPh>
    <rPh sb="196" eb="198">
      <t>ノウフ</t>
    </rPh>
    <rPh sb="198" eb="200">
      <t>ゼイガク</t>
    </rPh>
    <rPh sb="201" eb="203">
      <t>オオハバ</t>
    </rPh>
    <rPh sb="204" eb="206">
      <t>ゾウカ</t>
    </rPh>
    <rPh sb="210" eb="212">
      <t>オスイ</t>
    </rPh>
    <rPh sb="212" eb="214">
      <t>ショリ</t>
    </rPh>
    <rPh sb="214" eb="215">
      <t>ヒ</t>
    </rPh>
    <rPh sb="216" eb="218">
      <t>ゾウカ</t>
    </rPh>
    <rPh sb="225" eb="228">
      <t>スイセンカ</t>
    </rPh>
    <rPh sb="228" eb="229">
      <t>リツ</t>
    </rPh>
    <rPh sb="230" eb="232">
      <t>ジョウショウ</t>
    </rPh>
    <rPh sb="237" eb="239">
      <t>ジンコウ</t>
    </rPh>
    <rPh sb="240" eb="242">
      <t>ゲンショウ</t>
    </rPh>
    <rPh sb="242" eb="244">
      <t>ケイコウ</t>
    </rPh>
    <rPh sb="250" eb="252">
      <t>ゲンソク</t>
    </rPh>
    <rPh sb="253" eb="255">
      <t>ショリ</t>
    </rPh>
    <rPh sb="255" eb="257">
      <t>スイリョウ</t>
    </rPh>
    <rPh sb="260" eb="261">
      <t>ヨコ</t>
    </rPh>
    <rPh sb="272" eb="274">
      <t>フメイ</t>
    </rPh>
    <rPh sb="274" eb="275">
      <t>スイ</t>
    </rPh>
    <rPh sb="276" eb="278">
      <t>エイキョウ</t>
    </rPh>
    <rPh sb="278" eb="279">
      <t>トウ</t>
    </rPh>
    <rPh sb="282" eb="284">
      <t>ゾウゲン</t>
    </rPh>
    <rPh sb="291" eb="293">
      <t>フキュウ</t>
    </rPh>
    <rPh sb="293" eb="295">
      <t>カツドウ</t>
    </rPh>
    <rPh sb="298" eb="301">
      <t>スイセンカ</t>
    </rPh>
    <rPh sb="301" eb="302">
      <t>リツ</t>
    </rPh>
    <rPh sb="303" eb="305">
      <t>ジョウショウ</t>
    </rPh>
    <rPh sb="312" eb="314">
      <t>イジョウ</t>
    </rPh>
    <rPh sb="320" eb="322">
      <t>イッソウ</t>
    </rPh>
    <rPh sb="323" eb="325">
      <t>ケイエイ</t>
    </rPh>
    <rPh sb="325" eb="328">
      <t>ケンゼンカ</t>
    </rPh>
    <rPh sb="330" eb="333">
      <t>シヨウリョウ</t>
    </rPh>
    <rPh sb="333" eb="335">
      <t>シュウニュウ</t>
    </rPh>
    <rPh sb="336" eb="338">
      <t>カクホ</t>
    </rPh>
    <rPh sb="339" eb="341">
      <t>ジュウヨウ</t>
    </rPh>
    <rPh sb="345" eb="347">
      <t>コンゴ</t>
    </rPh>
    <rPh sb="347" eb="350">
      <t>シヨウリョウ</t>
    </rPh>
    <rPh sb="351" eb="353">
      <t>ミナオ</t>
    </rPh>
    <rPh sb="358" eb="360">
      <t>ケントウ</t>
    </rPh>
    <rPh sb="362" eb="364">
      <t>ヒツヨウ</t>
    </rPh>
    <rPh sb="372" eb="374">
      <t>コウキョウ</t>
    </rPh>
    <rPh sb="374" eb="377">
      <t>ゲスイドウ</t>
    </rPh>
    <rPh sb="379" eb="381">
      <t>セツゾク</t>
    </rPh>
    <rPh sb="382" eb="383">
      <t>フク</t>
    </rPh>
    <rPh sb="384" eb="386">
      <t>シセツ</t>
    </rPh>
    <rPh sb="387" eb="389">
      <t>サイヘン</t>
    </rPh>
    <rPh sb="390" eb="393">
      <t>シュウヤクカ</t>
    </rPh>
    <rPh sb="403" eb="405">
      <t>ケントウ</t>
    </rPh>
    <rPh sb="407" eb="409">
      <t>カダイ</t>
    </rPh>
    <rPh sb="414" eb="416">
      <t>シセツ</t>
    </rPh>
    <rPh sb="416" eb="418">
      <t>キボ</t>
    </rPh>
    <rPh sb="419" eb="421">
      <t>イジ</t>
    </rPh>
    <rPh sb="423" eb="425">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</si>
</sst>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353-43A8-A431-6F6FA9338EF8}"/>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0.02</c:v>
                </c:pt>
                <c:pt idx="2">
                  <c:v>0.02</c:v>
                </c:pt>
                <c:pt idx="3">
                  <c:v>0.01</c:v>
                </c:pt>
                <c:pt idx="4">
                  <c:v>0.01</c:v>
                </c:pt>
              </c:numCache>
            </c:numRef>
          </c:val>
          <c:smooth val="0"/>
          <c:extLst>
            <c:ext xmlns:c16="http://schemas.microsoft.com/office/drawing/2014/chart" uri="{C3380CC4-5D6E-409C-BE32-E72D297353CC}">
              <c16:uniqueId val="{00000001-C353-43A8-A431-6F6FA9338EF8}"/>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52.87</c:v>
                </c:pt>
                <c:pt idx="1">
                  <c:v>55.87</c:v>
                </c:pt>
                <c:pt idx="2">
                  <c:v>53.64</c:v>
                </c:pt>
                <c:pt idx="3">
                  <c:v>58.48</c:v>
                </c:pt>
                <c:pt idx="4">
                  <c:v>53.64</c:v>
                </c:pt>
              </c:numCache>
            </c:numRef>
          </c:val>
          <c:extLst>
            <c:ext xmlns:c16="http://schemas.microsoft.com/office/drawing/2014/chart" uri="{C3380CC4-5D6E-409C-BE32-E72D297353CC}">
              <c16:uniqueId val="{00000000-6227-4F7F-BAC7-ADA64A94F541}"/>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50.68</c:v>
                </c:pt>
                <c:pt idx="1">
                  <c:v>50.14</c:v>
                </c:pt>
                <c:pt idx="2">
                  <c:v>55.26</c:v>
                </c:pt>
                <c:pt idx="3">
                  <c:v>54.54</c:v>
                </c:pt>
                <c:pt idx="4">
                  <c:v>52.9</c:v>
                </c:pt>
              </c:numCache>
            </c:numRef>
          </c:val>
          <c:smooth val="0"/>
          <c:extLst>
            <c:ext xmlns:c16="http://schemas.microsoft.com/office/drawing/2014/chart" uri="{C3380CC4-5D6E-409C-BE32-E72D297353CC}">
              <c16:uniqueId val="{00000001-6227-4F7F-BAC7-ADA64A94F541}"/>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91.68</c:v>
                </c:pt>
                <c:pt idx="1">
                  <c:v>92.2</c:v>
                </c:pt>
                <c:pt idx="2">
                  <c:v>93.15</c:v>
                </c:pt>
                <c:pt idx="3">
                  <c:v>94.7</c:v>
                </c:pt>
                <c:pt idx="4">
                  <c:v>94.74</c:v>
                </c:pt>
              </c:numCache>
            </c:numRef>
          </c:val>
          <c:extLst>
            <c:ext xmlns:c16="http://schemas.microsoft.com/office/drawing/2014/chart" uri="{C3380CC4-5D6E-409C-BE32-E72D297353CC}">
              <c16:uniqueId val="{00000000-A610-46D1-8887-6EEE2FDBC2FC}"/>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84.86</c:v>
                </c:pt>
                <c:pt idx="1">
                  <c:v>84.98</c:v>
                </c:pt>
                <c:pt idx="2">
                  <c:v>90.52</c:v>
                </c:pt>
                <c:pt idx="3">
                  <c:v>90.3</c:v>
                </c:pt>
                <c:pt idx="4">
                  <c:v>90.3</c:v>
                </c:pt>
              </c:numCache>
            </c:numRef>
          </c:val>
          <c:smooth val="0"/>
          <c:extLst>
            <c:ext xmlns:c16="http://schemas.microsoft.com/office/drawing/2014/chart" uri="{C3380CC4-5D6E-409C-BE32-E72D297353CC}">
              <c16:uniqueId val="{00000001-A610-46D1-8887-6EEE2FDBC2FC}"/>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95.48</c:v>
                </c:pt>
                <c:pt idx="1">
                  <c:v>97.22</c:v>
                </c:pt>
                <c:pt idx="2">
                  <c:v>97.57</c:v>
                </c:pt>
                <c:pt idx="3">
                  <c:v>95.25</c:v>
                </c:pt>
                <c:pt idx="4">
                  <c:v>94.54</c:v>
                </c:pt>
              </c:numCache>
            </c:numRef>
          </c:val>
          <c:extLst>
            <c:ext xmlns:c16="http://schemas.microsoft.com/office/drawing/2014/chart" uri="{C3380CC4-5D6E-409C-BE32-E72D297353CC}">
              <c16:uniqueId val="{00000000-E1B0-4EFD-867F-BC92D74C404F}"/>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1B0-4EFD-867F-BC92D74C404F}"/>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EB8-4CAF-BFC0-9DC3E26D3051}"/>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EB8-4CAF-BFC0-9DC3E26D3051}"/>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D80-4C05-8168-04CFDC65C920}"/>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D80-4C05-8168-04CFDC65C920}"/>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23C-4530-A7D6-510F4E71CA88}"/>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23C-4530-A7D6-510F4E71CA88}"/>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7EF-4C0C-B38A-855A3A47B1B0}"/>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7EF-4C0C-B38A-855A3A47B1B0}"/>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637-40B1-9FB2-D59A0AACE77A}"/>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789.46</c:v>
                </c:pt>
                <c:pt idx="1">
                  <c:v>826.83</c:v>
                </c:pt>
                <c:pt idx="2">
                  <c:v>783.8</c:v>
                </c:pt>
                <c:pt idx="3">
                  <c:v>778.81</c:v>
                </c:pt>
                <c:pt idx="4">
                  <c:v>718.49</c:v>
                </c:pt>
              </c:numCache>
            </c:numRef>
          </c:val>
          <c:smooth val="0"/>
          <c:extLst>
            <c:ext xmlns:c16="http://schemas.microsoft.com/office/drawing/2014/chart" uri="{C3380CC4-5D6E-409C-BE32-E72D297353CC}">
              <c16:uniqueId val="{00000001-9637-40B1-9FB2-D59A0AACE77A}"/>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63.32</c:v>
                </c:pt>
                <c:pt idx="1">
                  <c:v>59.8</c:v>
                </c:pt>
                <c:pt idx="2">
                  <c:v>51.43</c:v>
                </c:pt>
                <c:pt idx="3">
                  <c:v>57.66</c:v>
                </c:pt>
                <c:pt idx="4">
                  <c:v>48.74</c:v>
                </c:pt>
              </c:numCache>
            </c:numRef>
          </c:val>
          <c:extLst>
            <c:ext xmlns:c16="http://schemas.microsoft.com/office/drawing/2014/chart" uri="{C3380CC4-5D6E-409C-BE32-E72D297353CC}">
              <c16:uniqueId val="{00000000-FC75-41AE-9231-3E26364EB958}"/>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57.77</c:v>
                </c:pt>
                <c:pt idx="1">
                  <c:v>57.31</c:v>
                </c:pt>
                <c:pt idx="2">
                  <c:v>68.11</c:v>
                </c:pt>
                <c:pt idx="3">
                  <c:v>67.23</c:v>
                </c:pt>
                <c:pt idx="4">
                  <c:v>61.82</c:v>
                </c:pt>
              </c:numCache>
            </c:numRef>
          </c:val>
          <c:smooth val="0"/>
          <c:extLst>
            <c:ext xmlns:c16="http://schemas.microsoft.com/office/drawing/2014/chart" uri="{C3380CC4-5D6E-409C-BE32-E72D297353CC}">
              <c16:uniqueId val="{00000001-FC75-41AE-9231-3E26364EB958}"/>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150</c:v>
                </c:pt>
                <c:pt idx="1">
                  <c:v>150</c:v>
                </c:pt>
                <c:pt idx="2">
                  <c:v>185.6</c:v>
                </c:pt>
                <c:pt idx="3">
                  <c:v>150</c:v>
                </c:pt>
                <c:pt idx="4">
                  <c:v>193.09</c:v>
                </c:pt>
              </c:numCache>
            </c:numRef>
          </c:val>
          <c:extLst>
            <c:ext xmlns:c16="http://schemas.microsoft.com/office/drawing/2014/chart" uri="{C3380CC4-5D6E-409C-BE32-E72D297353CC}">
              <c16:uniqueId val="{00000000-94C1-4B1D-A2DB-895070F84D5A}"/>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274.35000000000002</c:v>
                </c:pt>
                <c:pt idx="1">
                  <c:v>273.52</c:v>
                </c:pt>
                <c:pt idx="2">
                  <c:v>222.41</c:v>
                </c:pt>
                <c:pt idx="3">
                  <c:v>228.21</c:v>
                </c:pt>
                <c:pt idx="4">
                  <c:v>246.9</c:v>
                </c:pt>
              </c:numCache>
            </c:numRef>
          </c:val>
          <c:smooth val="0"/>
          <c:extLst>
            <c:ext xmlns:c16="http://schemas.microsoft.com/office/drawing/2014/chart" uri="{C3380CC4-5D6E-409C-BE32-E72D297353CC}">
              <c16:uniqueId val="{00000001-94C1-4B1D-A2DB-895070F84D5A}"/>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【809.19】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【273.68】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A16" zoomScaleNormal="100" workbookViewId="0">
      <selection activeCell="BL16" sqref="BL16:BZ44"/>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2">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2">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68" t="str">
        <f>データ!H6</f>
        <v>山形県　山形市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2">
      <c r="A8" s="2"/>
      <c r="B8" s="65" t="str">
        <f>データ!I6</f>
        <v>法非適用</v>
      </c>
      <c r="C8" s="65"/>
      <c r="D8" s="65"/>
      <c r="E8" s="65"/>
      <c r="F8" s="65"/>
      <c r="G8" s="65"/>
      <c r="H8" s="65"/>
      <c r="I8" s="65" t="str">
        <f>データ!J6</f>
        <v>下水道事業</v>
      </c>
      <c r="J8" s="65"/>
      <c r="K8" s="65"/>
      <c r="L8" s="65"/>
      <c r="M8" s="65"/>
      <c r="N8" s="65"/>
      <c r="O8" s="65"/>
      <c r="P8" s="65" t="str">
        <f>データ!K6</f>
        <v>農業集落排水</v>
      </c>
      <c r="Q8" s="65"/>
      <c r="R8" s="65"/>
      <c r="S8" s="65"/>
      <c r="T8" s="65"/>
      <c r="U8" s="65"/>
      <c r="V8" s="65"/>
      <c r="W8" s="65" t="str">
        <f>データ!L6</f>
        <v>F1</v>
      </c>
      <c r="X8" s="65"/>
      <c r="Y8" s="65"/>
      <c r="Z8" s="65"/>
      <c r="AA8" s="65"/>
      <c r="AB8" s="65"/>
      <c r="AC8" s="65"/>
      <c r="AD8" s="66" t="str">
        <f>データ!$M$6</f>
        <v>非設置</v>
      </c>
      <c r="AE8" s="66"/>
      <c r="AF8" s="66"/>
      <c r="AG8" s="66"/>
      <c r="AH8" s="66"/>
      <c r="AI8" s="66"/>
      <c r="AJ8" s="66"/>
      <c r="AK8" s="3"/>
      <c r="AL8" s="46">
        <f>データ!S6</f>
        <v>240441</v>
      </c>
      <c r="AM8" s="46"/>
      <c r="AN8" s="46"/>
      <c r="AO8" s="46"/>
      <c r="AP8" s="46"/>
      <c r="AQ8" s="46"/>
      <c r="AR8" s="46"/>
      <c r="AS8" s="46"/>
      <c r="AT8" s="45">
        <f>データ!T6</f>
        <v>381.3</v>
      </c>
      <c r="AU8" s="45"/>
      <c r="AV8" s="45"/>
      <c r="AW8" s="45"/>
      <c r="AX8" s="45"/>
      <c r="AY8" s="45"/>
      <c r="AZ8" s="45"/>
      <c r="BA8" s="45"/>
      <c r="BB8" s="45">
        <f>データ!U6</f>
        <v>630.58000000000004</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2">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2">
      <c r="A10" s="2"/>
      <c r="B10" s="45" t="str">
        <f>データ!N6</f>
        <v>-</v>
      </c>
      <c r="C10" s="45"/>
      <c r="D10" s="45"/>
      <c r="E10" s="45"/>
      <c r="F10" s="45"/>
      <c r="G10" s="45"/>
      <c r="H10" s="45"/>
      <c r="I10" s="45" t="str">
        <f>データ!O6</f>
        <v>該当数値なし</v>
      </c>
      <c r="J10" s="45"/>
      <c r="K10" s="45"/>
      <c r="L10" s="45"/>
      <c r="M10" s="45"/>
      <c r="N10" s="45"/>
      <c r="O10" s="45"/>
      <c r="P10" s="45">
        <f>データ!P6</f>
        <v>1.61</v>
      </c>
      <c r="Q10" s="45"/>
      <c r="R10" s="45"/>
      <c r="S10" s="45"/>
      <c r="T10" s="45"/>
      <c r="U10" s="45"/>
      <c r="V10" s="45"/>
      <c r="W10" s="45">
        <f>データ!Q6</f>
        <v>100</v>
      </c>
      <c r="X10" s="45"/>
      <c r="Y10" s="45"/>
      <c r="Z10" s="45"/>
      <c r="AA10" s="45"/>
      <c r="AB10" s="45"/>
      <c r="AC10" s="45"/>
      <c r="AD10" s="46">
        <f>データ!R6</f>
        <v>2552</v>
      </c>
      <c r="AE10" s="46"/>
      <c r="AF10" s="46"/>
      <c r="AG10" s="46"/>
      <c r="AH10" s="46"/>
      <c r="AI10" s="46"/>
      <c r="AJ10" s="46"/>
      <c r="AK10" s="2"/>
      <c r="AL10" s="46">
        <f>データ!V6</f>
        <v>3842</v>
      </c>
      <c r="AM10" s="46"/>
      <c r="AN10" s="46"/>
      <c r="AO10" s="46"/>
      <c r="AP10" s="46"/>
      <c r="AQ10" s="46"/>
      <c r="AR10" s="46"/>
      <c r="AS10" s="46"/>
      <c r="AT10" s="45">
        <f>データ!W6</f>
        <v>2.98</v>
      </c>
      <c r="AU10" s="45"/>
      <c r="AV10" s="45"/>
      <c r="AW10" s="45"/>
      <c r="AX10" s="45"/>
      <c r="AY10" s="45"/>
      <c r="AZ10" s="45"/>
      <c r="BA10" s="45"/>
      <c r="BB10" s="45">
        <f>データ!X6</f>
        <v>1289.26</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2">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2">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120</v>
      </c>
      <c r="BM16" s="30"/>
      <c r="BN16" s="30"/>
      <c r="BO16" s="30"/>
      <c r="BP16" s="30"/>
      <c r="BQ16" s="30"/>
      <c r="BR16" s="30"/>
      <c r="BS16" s="30"/>
      <c r="BT16" s="30"/>
      <c r="BU16" s="30"/>
      <c r="BV16" s="30"/>
      <c r="BW16" s="30"/>
      <c r="BX16" s="30"/>
      <c r="BY16" s="30"/>
      <c r="BZ16" s="31"/>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118</v>
      </c>
      <c r="BM47" s="30"/>
      <c r="BN47" s="30"/>
      <c r="BO47" s="30"/>
      <c r="BP47" s="30"/>
      <c r="BQ47" s="30"/>
      <c r="BR47" s="30"/>
      <c r="BS47" s="30"/>
      <c r="BT47" s="30"/>
      <c r="BU47" s="30"/>
      <c r="BV47" s="30"/>
      <c r="BW47" s="30"/>
      <c r="BX47" s="30"/>
      <c r="BY47" s="30"/>
      <c r="BZ47" s="31"/>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2">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2">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119</v>
      </c>
      <c r="BM66" s="30"/>
      <c r="BN66" s="30"/>
      <c r="BO66" s="30"/>
      <c r="BP66" s="30"/>
      <c r="BQ66" s="30"/>
      <c r="BR66" s="30"/>
      <c r="BS66" s="30"/>
      <c r="BT66" s="30"/>
      <c r="BU66" s="30"/>
      <c r="BV66" s="30"/>
      <c r="BW66" s="30"/>
      <c r="BX66" s="30"/>
      <c r="BY66" s="30"/>
      <c r="BZ66" s="31"/>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2">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2">
      <c r="C84" s="2"/>
    </row>
    <row r="85" spans="1:78" hidden="1" x14ac:dyDescent="0.2">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2">
      <c r="B86" s="12"/>
      <c r="C86" s="12"/>
      <c r="D86" s="12"/>
      <c r="E86" s="12" t="str">
        <f>データ!AI6</f>
        <v/>
      </c>
      <c r="F86" s="12" t="s">
        <v>43</v>
      </c>
      <c r="G86" s="12" t="s">
        <v>43</v>
      </c>
      <c r="H86" s="12" t="str">
        <f>データ!BP6</f>
        <v>【809.19】</v>
      </c>
      <c r="I86" s="12" t="str">
        <f>データ!CA6</f>
        <v>【57.02】</v>
      </c>
      <c r="J86" s="12" t="str">
        <f>データ!CL6</f>
        <v>【273.68】</v>
      </c>
      <c r="K86" s="12" t="str">
        <f>データ!CW6</f>
        <v>【52.55】</v>
      </c>
      <c r="L86" s="12" t="str">
        <f>データ!DH6</f>
        <v>【87.30】</v>
      </c>
      <c r="M86" s="12" t="s">
        <v>44</v>
      </c>
      <c r="N86" s="12" t="s">
        <v>45</v>
      </c>
      <c r="O86" s="12" t="str">
        <f>データ!EO6</f>
        <v>【0.02】</v>
      </c>
    </row>
  </sheetData>
  <sheetProtection algorithmName="SHA-512" hashValue="ipjcijlpjCPH+uilngkrU5DYc4YUxI4io3Z5eqs4ZIj9ain4U1QpiBGsZAWKIwi11kKY2hbUgAiFwNlrmsbeCw==" saltValue="Xh2OcN8vxCeo/UvKsi4tc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2" x14ac:dyDescent="0.2"/>
  <cols>
    <col min="2" max="144" width="11.88671875" customWidth="1"/>
  </cols>
  <sheetData>
    <row r="1" spans="1:145" x14ac:dyDescent="0.2">
      <c r="A1" t="s">
        <v>46</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2">
      <c r="A2" s="14" t="s">
        <v>47</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2">
      <c r="A3" s="14" t="s">
        <v>48</v>
      </c>
      <c r="B3" s="15" t="s">
        <v>49</v>
      </c>
      <c r="C3" s="15" t="s">
        <v>50</v>
      </c>
      <c r="D3" s="15" t="s">
        <v>51</v>
      </c>
      <c r="E3" s="15" t="s">
        <v>52</v>
      </c>
      <c r="F3" s="15" t="s">
        <v>53</v>
      </c>
      <c r="G3" s="15" t="s">
        <v>54</v>
      </c>
      <c r="H3" s="73" t="s">
        <v>55</v>
      </c>
      <c r="I3" s="74"/>
      <c r="J3" s="74"/>
      <c r="K3" s="74"/>
      <c r="L3" s="74"/>
      <c r="M3" s="74"/>
      <c r="N3" s="74"/>
      <c r="O3" s="74"/>
      <c r="P3" s="74"/>
      <c r="Q3" s="74"/>
      <c r="R3" s="74"/>
      <c r="S3" s="74"/>
      <c r="T3" s="74"/>
      <c r="U3" s="74"/>
      <c r="V3" s="74"/>
      <c r="W3" s="74"/>
      <c r="X3" s="75"/>
      <c r="Y3" s="79" t="s">
        <v>56</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57</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2">
      <c r="A4" s="14" t="s">
        <v>58</v>
      </c>
      <c r="B4" s="16"/>
      <c r="C4" s="16"/>
      <c r="D4" s="16"/>
      <c r="E4" s="16"/>
      <c r="F4" s="16"/>
      <c r="G4" s="16"/>
      <c r="H4" s="76"/>
      <c r="I4" s="77"/>
      <c r="J4" s="77"/>
      <c r="K4" s="77"/>
      <c r="L4" s="77"/>
      <c r="M4" s="77"/>
      <c r="N4" s="77"/>
      <c r="O4" s="77"/>
      <c r="P4" s="77"/>
      <c r="Q4" s="77"/>
      <c r="R4" s="77"/>
      <c r="S4" s="77"/>
      <c r="T4" s="77"/>
      <c r="U4" s="77"/>
      <c r="V4" s="77"/>
      <c r="W4" s="77"/>
      <c r="X4" s="78"/>
      <c r="Y4" s="72" t="s">
        <v>59</v>
      </c>
      <c r="Z4" s="72"/>
      <c r="AA4" s="72"/>
      <c r="AB4" s="72"/>
      <c r="AC4" s="72"/>
      <c r="AD4" s="72"/>
      <c r="AE4" s="72"/>
      <c r="AF4" s="72"/>
      <c r="AG4" s="72"/>
      <c r="AH4" s="72"/>
      <c r="AI4" s="72"/>
      <c r="AJ4" s="72" t="s">
        <v>60</v>
      </c>
      <c r="AK4" s="72"/>
      <c r="AL4" s="72"/>
      <c r="AM4" s="72"/>
      <c r="AN4" s="72"/>
      <c r="AO4" s="72"/>
      <c r="AP4" s="72"/>
      <c r="AQ4" s="72"/>
      <c r="AR4" s="72"/>
      <c r="AS4" s="72"/>
      <c r="AT4" s="72"/>
      <c r="AU4" s="72" t="s">
        <v>61</v>
      </c>
      <c r="AV4" s="72"/>
      <c r="AW4" s="72"/>
      <c r="AX4" s="72"/>
      <c r="AY4" s="72"/>
      <c r="AZ4" s="72"/>
      <c r="BA4" s="72"/>
      <c r="BB4" s="72"/>
      <c r="BC4" s="72"/>
      <c r="BD4" s="72"/>
      <c r="BE4" s="72"/>
      <c r="BF4" s="72" t="s">
        <v>62</v>
      </c>
      <c r="BG4" s="72"/>
      <c r="BH4" s="72"/>
      <c r="BI4" s="72"/>
      <c r="BJ4" s="72"/>
      <c r="BK4" s="72"/>
      <c r="BL4" s="72"/>
      <c r="BM4" s="72"/>
      <c r="BN4" s="72"/>
      <c r="BO4" s="72"/>
      <c r="BP4" s="72"/>
      <c r="BQ4" s="72" t="s">
        <v>63</v>
      </c>
      <c r="BR4" s="72"/>
      <c r="BS4" s="72"/>
      <c r="BT4" s="72"/>
      <c r="BU4" s="72"/>
      <c r="BV4" s="72"/>
      <c r="BW4" s="72"/>
      <c r="BX4" s="72"/>
      <c r="BY4" s="72"/>
      <c r="BZ4" s="72"/>
      <c r="CA4" s="72"/>
      <c r="CB4" s="72" t="s">
        <v>64</v>
      </c>
      <c r="CC4" s="72"/>
      <c r="CD4" s="72"/>
      <c r="CE4" s="72"/>
      <c r="CF4" s="72"/>
      <c r="CG4" s="72"/>
      <c r="CH4" s="72"/>
      <c r="CI4" s="72"/>
      <c r="CJ4" s="72"/>
      <c r="CK4" s="72"/>
      <c r="CL4" s="72"/>
      <c r="CM4" s="72" t="s">
        <v>65</v>
      </c>
      <c r="CN4" s="72"/>
      <c r="CO4" s="72"/>
      <c r="CP4" s="72"/>
      <c r="CQ4" s="72"/>
      <c r="CR4" s="72"/>
      <c r="CS4" s="72"/>
      <c r="CT4" s="72"/>
      <c r="CU4" s="72"/>
      <c r="CV4" s="72"/>
      <c r="CW4" s="72"/>
      <c r="CX4" s="72" t="s">
        <v>66</v>
      </c>
      <c r="CY4" s="72"/>
      <c r="CZ4" s="72"/>
      <c r="DA4" s="72"/>
      <c r="DB4" s="72"/>
      <c r="DC4" s="72"/>
      <c r="DD4" s="72"/>
      <c r="DE4" s="72"/>
      <c r="DF4" s="72"/>
      <c r="DG4" s="72"/>
      <c r="DH4" s="72"/>
      <c r="DI4" s="72" t="s">
        <v>67</v>
      </c>
      <c r="DJ4" s="72"/>
      <c r="DK4" s="72"/>
      <c r="DL4" s="72"/>
      <c r="DM4" s="72"/>
      <c r="DN4" s="72"/>
      <c r="DO4" s="72"/>
      <c r="DP4" s="72"/>
      <c r="DQ4" s="72"/>
      <c r="DR4" s="72"/>
      <c r="DS4" s="72"/>
      <c r="DT4" s="72" t="s">
        <v>68</v>
      </c>
      <c r="DU4" s="72"/>
      <c r="DV4" s="72"/>
      <c r="DW4" s="72"/>
      <c r="DX4" s="72"/>
      <c r="DY4" s="72"/>
      <c r="DZ4" s="72"/>
      <c r="EA4" s="72"/>
      <c r="EB4" s="72"/>
      <c r="EC4" s="72"/>
      <c r="ED4" s="72"/>
      <c r="EE4" s="72" t="s">
        <v>69</v>
      </c>
      <c r="EF4" s="72"/>
      <c r="EG4" s="72"/>
      <c r="EH4" s="72"/>
      <c r="EI4" s="72"/>
      <c r="EJ4" s="72"/>
      <c r="EK4" s="72"/>
      <c r="EL4" s="72"/>
      <c r="EM4" s="72"/>
      <c r="EN4" s="72"/>
      <c r="EO4" s="72"/>
    </row>
    <row r="5" spans="1:145" x14ac:dyDescent="0.2">
      <c r="A5" s="14" t="s">
        <v>70</v>
      </c>
      <c r="B5" s="17"/>
      <c r="C5" s="17"/>
      <c r="D5" s="17"/>
      <c r="E5" s="17"/>
      <c r="F5" s="17"/>
      <c r="G5" s="17"/>
      <c r="H5" s="18" t="s">
        <v>71</v>
      </c>
      <c r="I5" s="18" t="s">
        <v>72</v>
      </c>
      <c r="J5" s="18" t="s">
        <v>73</v>
      </c>
      <c r="K5" s="18" t="s">
        <v>74</v>
      </c>
      <c r="L5" s="18" t="s">
        <v>75</v>
      </c>
      <c r="M5" s="18" t="s">
        <v>5</v>
      </c>
      <c r="N5" s="18" t="s">
        <v>76</v>
      </c>
      <c r="O5" s="18" t="s">
        <v>77</v>
      </c>
      <c r="P5" s="18" t="s">
        <v>78</v>
      </c>
      <c r="Q5" s="18" t="s">
        <v>79</v>
      </c>
      <c r="R5" s="18" t="s">
        <v>80</v>
      </c>
      <c r="S5" s="18" t="s">
        <v>81</v>
      </c>
      <c r="T5" s="18" t="s">
        <v>82</v>
      </c>
      <c r="U5" s="18" t="s">
        <v>83</v>
      </c>
      <c r="V5" s="18" t="s">
        <v>84</v>
      </c>
      <c r="W5" s="18" t="s">
        <v>85</v>
      </c>
      <c r="X5" s="18" t="s">
        <v>86</v>
      </c>
      <c r="Y5" s="18" t="s">
        <v>87</v>
      </c>
      <c r="Z5" s="18" t="s">
        <v>88</v>
      </c>
      <c r="AA5" s="18" t="s">
        <v>89</v>
      </c>
      <c r="AB5" s="18" t="s">
        <v>90</v>
      </c>
      <c r="AC5" s="18" t="s">
        <v>91</v>
      </c>
      <c r="AD5" s="18" t="s">
        <v>92</v>
      </c>
      <c r="AE5" s="18" t="s">
        <v>93</v>
      </c>
      <c r="AF5" s="18" t="s">
        <v>94</v>
      </c>
      <c r="AG5" s="18" t="s">
        <v>95</v>
      </c>
      <c r="AH5" s="18" t="s">
        <v>96</v>
      </c>
      <c r="AI5" s="18" t="s">
        <v>31</v>
      </c>
      <c r="AJ5" s="18" t="s">
        <v>87</v>
      </c>
      <c r="AK5" s="18" t="s">
        <v>88</v>
      </c>
      <c r="AL5" s="18" t="s">
        <v>89</v>
      </c>
      <c r="AM5" s="18" t="s">
        <v>90</v>
      </c>
      <c r="AN5" s="18" t="s">
        <v>91</v>
      </c>
      <c r="AO5" s="18" t="s">
        <v>92</v>
      </c>
      <c r="AP5" s="18" t="s">
        <v>93</v>
      </c>
      <c r="AQ5" s="18" t="s">
        <v>94</v>
      </c>
      <c r="AR5" s="18" t="s">
        <v>95</v>
      </c>
      <c r="AS5" s="18" t="s">
        <v>96</v>
      </c>
      <c r="AT5" s="18" t="s">
        <v>97</v>
      </c>
      <c r="AU5" s="18" t="s">
        <v>87</v>
      </c>
      <c r="AV5" s="18" t="s">
        <v>88</v>
      </c>
      <c r="AW5" s="18" t="s">
        <v>89</v>
      </c>
      <c r="AX5" s="18" t="s">
        <v>90</v>
      </c>
      <c r="AY5" s="18" t="s">
        <v>91</v>
      </c>
      <c r="AZ5" s="18" t="s">
        <v>92</v>
      </c>
      <c r="BA5" s="18" t="s">
        <v>93</v>
      </c>
      <c r="BB5" s="18" t="s">
        <v>94</v>
      </c>
      <c r="BC5" s="18" t="s">
        <v>95</v>
      </c>
      <c r="BD5" s="18" t="s">
        <v>96</v>
      </c>
      <c r="BE5" s="18" t="s">
        <v>97</v>
      </c>
      <c r="BF5" s="18" t="s">
        <v>87</v>
      </c>
      <c r="BG5" s="18" t="s">
        <v>88</v>
      </c>
      <c r="BH5" s="18" t="s">
        <v>89</v>
      </c>
      <c r="BI5" s="18" t="s">
        <v>90</v>
      </c>
      <c r="BJ5" s="18" t="s">
        <v>91</v>
      </c>
      <c r="BK5" s="18" t="s">
        <v>92</v>
      </c>
      <c r="BL5" s="18" t="s">
        <v>93</v>
      </c>
      <c r="BM5" s="18" t="s">
        <v>94</v>
      </c>
      <c r="BN5" s="18" t="s">
        <v>95</v>
      </c>
      <c r="BO5" s="18" t="s">
        <v>96</v>
      </c>
      <c r="BP5" s="18" t="s">
        <v>97</v>
      </c>
      <c r="BQ5" s="18" t="s">
        <v>87</v>
      </c>
      <c r="BR5" s="18" t="s">
        <v>88</v>
      </c>
      <c r="BS5" s="18" t="s">
        <v>89</v>
      </c>
      <c r="BT5" s="18" t="s">
        <v>90</v>
      </c>
      <c r="BU5" s="18" t="s">
        <v>91</v>
      </c>
      <c r="BV5" s="18" t="s">
        <v>92</v>
      </c>
      <c r="BW5" s="18" t="s">
        <v>93</v>
      </c>
      <c r="BX5" s="18" t="s">
        <v>94</v>
      </c>
      <c r="BY5" s="18" t="s">
        <v>95</v>
      </c>
      <c r="BZ5" s="18" t="s">
        <v>96</v>
      </c>
      <c r="CA5" s="18" t="s">
        <v>97</v>
      </c>
      <c r="CB5" s="18" t="s">
        <v>87</v>
      </c>
      <c r="CC5" s="18" t="s">
        <v>88</v>
      </c>
      <c r="CD5" s="18" t="s">
        <v>89</v>
      </c>
      <c r="CE5" s="18" t="s">
        <v>90</v>
      </c>
      <c r="CF5" s="18" t="s">
        <v>91</v>
      </c>
      <c r="CG5" s="18" t="s">
        <v>92</v>
      </c>
      <c r="CH5" s="18" t="s">
        <v>93</v>
      </c>
      <c r="CI5" s="18" t="s">
        <v>94</v>
      </c>
      <c r="CJ5" s="18" t="s">
        <v>95</v>
      </c>
      <c r="CK5" s="18" t="s">
        <v>96</v>
      </c>
      <c r="CL5" s="18" t="s">
        <v>97</v>
      </c>
      <c r="CM5" s="18" t="s">
        <v>87</v>
      </c>
      <c r="CN5" s="18" t="s">
        <v>88</v>
      </c>
      <c r="CO5" s="18" t="s">
        <v>89</v>
      </c>
      <c r="CP5" s="18" t="s">
        <v>90</v>
      </c>
      <c r="CQ5" s="18" t="s">
        <v>91</v>
      </c>
      <c r="CR5" s="18" t="s">
        <v>92</v>
      </c>
      <c r="CS5" s="18" t="s">
        <v>93</v>
      </c>
      <c r="CT5" s="18" t="s">
        <v>94</v>
      </c>
      <c r="CU5" s="18" t="s">
        <v>95</v>
      </c>
      <c r="CV5" s="18" t="s">
        <v>96</v>
      </c>
      <c r="CW5" s="18" t="s">
        <v>97</v>
      </c>
      <c r="CX5" s="18" t="s">
        <v>87</v>
      </c>
      <c r="CY5" s="18" t="s">
        <v>88</v>
      </c>
      <c r="CZ5" s="18" t="s">
        <v>89</v>
      </c>
      <c r="DA5" s="18" t="s">
        <v>90</v>
      </c>
      <c r="DB5" s="18" t="s">
        <v>91</v>
      </c>
      <c r="DC5" s="18" t="s">
        <v>92</v>
      </c>
      <c r="DD5" s="18" t="s">
        <v>93</v>
      </c>
      <c r="DE5" s="18" t="s">
        <v>94</v>
      </c>
      <c r="DF5" s="18" t="s">
        <v>95</v>
      </c>
      <c r="DG5" s="18" t="s">
        <v>96</v>
      </c>
      <c r="DH5" s="18" t="s">
        <v>97</v>
      </c>
      <c r="DI5" s="18" t="s">
        <v>87</v>
      </c>
      <c r="DJ5" s="18" t="s">
        <v>88</v>
      </c>
      <c r="DK5" s="18" t="s">
        <v>89</v>
      </c>
      <c r="DL5" s="18" t="s">
        <v>90</v>
      </c>
      <c r="DM5" s="18" t="s">
        <v>91</v>
      </c>
      <c r="DN5" s="18" t="s">
        <v>92</v>
      </c>
      <c r="DO5" s="18" t="s">
        <v>93</v>
      </c>
      <c r="DP5" s="18" t="s">
        <v>94</v>
      </c>
      <c r="DQ5" s="18" t="s">
        <v>95</v>
      </c>
      <c r="DR5" s="18" t="s">
        <v>96</v>
      </c>
      <c r="DS5" s="18" t="s">
        <v>97</v>
      </c>
      <c r="DT5" s="18" t="s">
        <v>87</v>
      </c>
      <c r="DU5" s="18" t="s">
        <v>88</v>
      </c>
      <c r="DV5" s="18" t="s">
        <v>89</v>
      </c>
      <c r="DW5" s="18" t="s">
        <v>90</v>
      </c>
      <c r="DX5" s="18" t="s">
        <v>91</v>
      </c>
      <c r="DY5" s="18" t="s">
        <v>92</v>
      </c>
      <c r="DZ5" s="18" t="s">
        <v>93</v>
      </c>
      <c r="EA5" s="18" t="s">
        <v>94</v>
      </c>
      <c r="EB5" s="18" t="s">
        <v>95</v>
      </c>
      <c r="EC5" s="18" t="s">
        <v>96</v>
      </c>
      <c r="ED5" s="18" t="s">
        <v>97</v>
      </c>
      <c r="EE5" s="18" t="s">
        <v>87</v>
      </c>
      <c r="EF5" s="18" t="s">
        <v>88</v>
      </c>
      <c r="EG5" s="18" t="s">
        <v>89</v>
      </c>
      <c r="EH5" s="18" t="s">
        <v>90</v>
      </c>
      <c r="EI5" s="18" t="s">
        <v>91</v>
      </c>
      <c r="EJ5" s="18" t="s">
        <v>92</v>
      </c>
      <c r="EK5" s="18" t="s">
        <v>93</v>
      </c>
      <c r="EL5" s="18" t="s">
        <v>94</v>
      </c>
      <c r="EM5" s="18" t="s">
        <v>95</v>
      </c>
      <c r="EN5" s="18" t="s">
        <v>96</v>
      </c>
      <c r="EO5" s="18" t="s">
        <v>97</v>
      </c>
    </row>
    <row r="6" spans="1:145" s="22" customFormat="1" x14ac:dyDescent="0.2">
      <c r="A6" s="14" t="s">
        <v>98</v>
      </c>
      <c r="B6" s="19">
        <f>B7</f>
        <v>2022</v>
      </c>
      <c r="C6" s="19">
        <f t="shared" ref="C6:X6" si="3">C7</f>
        <v>62014</v>
      </c>
      <c r="D6" s="19">
        <f t="shared" si="3"/>
        <v>47</v>
      </c>
      <c r="E6" s="19">
        <f t="shared" si="3"/>
        <v>17</v>
      </c>
      <c r="F6" s="19">
        <f t="shared" si="3"/>
        <v>5</v>
      </c>
      <c r="G6" s="19">
        <f t="shared" si="3"/>
        <v>0</v>
      </c>
      <c r="H6" s="19" t="str">
        <f t="shared" si="3"/>
        <v>山形県　山形市</v>
      </c>
      <c r="I6" s="19" t="str">
        <f t="shared" si="3"/>
        <v>法非適用</v>
      </c>
      <c r="J6" s="19" t="str">
        <f t="shared" si="3"/>
        <v>下水道事業</v>
      </c>
      <c r="K6" s="19" t="str">
        <f t="shared" si="3"/>
        <v>農業集落排水</v>
      </c>
      <c r="L6" s="19" t="str">
        <f t="shared" si="3"/>
        <v>F1</v>
      </c>
      <c r="M6" s="19" t="str">
        <f t="shared" si="3"/>
        <v>非設置</v>
      </c>
      <c r="N6" s="20" t="str">
        <f t="shared" si="3"/>
        <v>-</v>
      </c>
      <c r="O6" s="20" t="str">
        <f t="shared" si="3"/>
        <v>該当数値なし</v>
      </c>
      <c r="P6" s="20">
        <f t="shared" si="3"/>
        <v>1.61</v>
      </c>
      <c r="Q6" s="20">
        <f t="shared" si="3"/>
        <v>100</v>
      </c>
      <c r="R6" s="20">
        <f t="shared" si="3"/>
        <v>2552</v>
      </c>
      <c r="S6" s="20">
        <f t="shared" si="3"/>
        <v>240441</v>
      </c>
      <c r="T6" s="20">
        <f t="shared" si="3"/>
        <v>381.3</v>
      </c>
      <c r="U6" s="20">
        <f t="shared" si="3"/>
        <v>630.58000000000004</v>
      </c>
      <c r="V6" s="20">
        <f t="shared" si="3"/>
        <v>3842</v>
      </c>
      <c r="W6" s="20">
        <f t="shared" si="3"/>
        <v>2.98</v>
      </c>
      <c r="X6" s="20">
        <f t="shared" si="3"/>
        <v>1289.26</v>
      </c>
      <c r="Y6" s="21">
        <f>IF(Y7="",NA(),Y7)</f>
        <v>95.48</v>
      </c>
      <c r="Z6" s="21">
        <f t="shared" ref="Z6:AH6" si="4">IF(Z7="",NA(),Z7)</f>
        <v>97.22</v>
      </c>
      <c r="AA6" s="21">
        <f t="shared" si="4"/>
        <v>97.57</v>
      </c>
      <c r="AB6" s="21">
        <f t="shared" si="4"/>
        <v>95.25</v>
      </c>
      <c r="AC6" s="21">
        <f t="shared" si="4"/>
        <v>94.54</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789.46</v>
      </c>
      <c r="BL6" s="21">
        <f t="shared" si="7"/>
        <v>826.83</v>
      </c>
      <c r="BM6" s="21">
        <f t="shared" si="7"/>
        <v>783.8</v>
      </c>
      <c r="BN6" s="21">
        <f t="shared" si="7"/>
        <v>778.81</v>
      </c>
      <c r="BO6" s="21">
        <f t="shared" si="7"/>
        <v>718.49</v>
      </c>
      <c r="BP6" s="20" t="str">
        <f>IF(BP7="","",IF(BP7="-","【-】","【"&amp;SUBSTITUTE(TEXT(BP7,"#,##0.00"),"-","△")&amp;"】"))</f>
        <v>【809.19】</v>
      </c>
      <c r="BQ6" s="21">
        <f>IF(BQ7="",NA(),BQ7)</f>
        <v>63.32</v>
      </c>
      <c r="BR6" s="21">
        <f t="shared" ref="BR6:BZ6" si="8">IF(BR7="",NA(),BR7)</f>
        <v>59.8</v>
      </c>
      <c r="BS6" s="21">
        <f t="shared" si="8"/>
        <v>51.43</v>
      </c>
      <c r="BT6" s="21">
        <f t="shared" si="8"/>
        <v>57.66</v>
      </c>
      <c r="BU6" s="21">
        <f t="shared" si="8"/>
        <v>48.74</v>
      </c>
      <c r="BV6" s="21">
        <f t="shared" si="8"/>
        <v>57.77</v>
      </c>
      <c r="BW6" s="21">
        <f t="shared" si="8"/>
        <v>57.31</v>
      </c>
      <c r="BX6" s="21">
        <f t="shared" si="8"/>
        <v>68.11</v>
      </c>
      <c r="BY6" s="21">
        <f t="shared" si="8"/>
        <v>67.23</v>
      </c>
      <c r="BZ6" s="21">
        <f t="shared" si="8"/>
        <v>61.82</v>
      </c>
      <c r="CA6" s="20" t="str">
        <f>IF(CA7="","",IF(CA7="-","【-】","【"&amp;SUBSTITUTE(TEXT(CA7,"#,##0.00"),"-","△")&amp;"】"))</f>
        <v>【57.02】</v>
      </c>
      <c r="CB6" s="21">
        <f>IF(CB7="",NA(),CB7)</f>
        <v>150</v>
      </c>
      <c r="CC6" s="21">
        <f t="shared" ref="CC6:CK6" si="9">IF(CC7="",NA(),CC7)</f>
        <v>150</v>
      </c>
      <c r="CD6" s="21">
        <f t="shared" si="9"/>
        <v>185.6</v>
      </c>
      <c r="CE6" s="21">
        <f t="shared" si="9"/>
        <v>150</v>
      </c>
      <c r="CF6" s="21">
        <f t="shared" si="9"/>
        <v>193.09</v>
      </c>
      <c r="CG6" s="21">
        <f t="shared" si="9"/>
        <v>274.35000000000002</v>
      </c>
      <c r="CH6" s="21">
        <f t="shared" si="9"/>
        <v>273.52</v>
      </c>
      <c r="CI6" s="21">
        <f t="shared" si="9"/>
        <v>222.41</v>
      </c>
      <c r="CJ6" s="21">
        <f t="shared" si="9"/>
        <v>228.21</v>
      </c>
      <c r="CK6" s="21">
        <f t="shared" si="9"/>
        <v>246.9</v>
      </c>
      <c r="CL6" s="20" t="str">
        <f>IF(CL7="","",IF(CL7="-","【-】","【"&amp;SUBSTITUTE(TEXT(CL7,"#,##0.00"),"-","△")&amp;"】"))</f>
        <v>【273.68】</v>
      </c>
      <c r="CM6" s="21">
        <f>IF(CM7="",NA(),CM7)</f>
        <v>52.87</v>
      </c>
      <c r="CN6" s="21">
        <f t="shared" ref="CN6:CV6" si="10">IF(CN7="",NA(),CN7)</f>
        <v>55.87</v>
      </c>
      <c r="CO6" s="21">
        <f t="shared" si="10"/>
        <v>53.64</v>
      </c>
      <c r="CP6" s="21">
        <f t="shared" si="10"/>
        <v>58.48</v>
      </c>
      <c r="CQ6" s="21">
        <f t="shared" si="10"/>
        <v>53.64</v>
      </c>
      <c r="CR6" s="21">
        <f t="shared" si="10"/>
        <v>50.68</v>
      </c>
      <c r="CS6" s="21">
        <f t="shared" si="10"/>
        <v>50.14</v>
      </c>
      <c r="CT6" s="21">
        <f t="shared" si="10"/>
        <v>55.26</v>
      </c>
      <c r="CU6" s="21">
        <f t="shared" si="10"/>
        <v>54.54</v>
      </c>
      <c r="CV6" s="21">
        <f t="shared" si="10"/>
        <v>52.9</v>
      </c>
      <c r="CW6" s="20" t="str">
        <f>IF(CW7="","",IF(CW7="-","【-】","【"&amp;SUBSTITUTE(TEXT(CW7,"#,##0.00"),"-","△")&amp;"】"))</f>
        <v>【52.55】</v>
      </c>
      <c r="CX6" s="21">
        <f>IF(CX7="",NA(),CX7)</f>
        <v>91.68</v>
      </c>
      <c r="CY6" s="21">
        <f t="shared" ref="CY6:DG6" si="11">IF(CY7="",NA(),CY7)</f>
        <v>92.2</v>
      </c>
      <c r="CZ6" s="21">
        <f t="shared" si="11"/>
        <v>93.15</v>
      </c>
      <c r="DA6" s="21">
        <f t="shared" si="11"/>
        <v>94.7</v>
      </c>
      <c r="DB6" s="21">
        <f t="shared" si="11"/>
        <v>94.74</v>
      </c>
      <c r="DC6" s="21">
        <f t="shared" si="11"/>
        <v>84.86</v>
      </c>
      <c r="DD6" s="21">
        <f t="shared" si="11"/>
        <v>84.98</v>
      </c>
      <c r="DE6" s="21">
        <f t="shared" si="11"/>
        <v>90.52</v>
      </c>
      <c r="DF6" s="21">
        <f t="shared" si="11"/>
        <v>90.3</v>
      </c>
      <c r="DG6" s="21">
        <f t="shared" si="11"/>
        <v>90.3</v>
      </c>
      <c r="DH6" s="20" t="str">
        <f>IF(DH7="","",IF(DH7="-","【-】","【"&amp;SUBSTITUTE(TEXT(DH7,"#,##0.00"),"-","△")&amp;"】"))</f>
        <v>【87.30】</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0.01</v>
      </c>
      <c r="EK6" s="21">
        <f t="shared" si="14"/>
        <v>0.02</v>
      </c>
      <c r="EL6" s="21">
        <f t="shared" si="14"/>
        <v>0.02</v>
      </c>
      <c r="EM6" s="21">
        <f t="shared" si="14"/>
        <v>0.01</v>
      </c>
      <c r="EN6" s="21">
        <f t="shared" si="14"/>
        <v>0.01</v>
      </c>
      <c r="EO6" s="20" t="str">
        <f>IF(EO7="","",IF(EO7="-","【-】","【"&amp;SUBSTITUTE(TEXT(EO7,"#,##0.00"),"-","△")&amp;"】"))</f>
        <v>【0.02】</v>
      </c>
    </row>
    <row r="7" spans="1:145" s="22" customFormat="1" x14ac:dyDescent="0.2">
      <c r="A7" s="14"/>
      <c r="B7" s="23">
        <v>2022</v>
      </c>
      <c r="C7" s="23">
        <v>62014</v>
      </c>
      <c r="D7" s="23">
        <v>47</v>
      </c>
      <c r="E7" s="23">
        <v>17</v>
      </c>
      <c r="F7" s="23">
        <v>5</v>
      </c>
      <c r="G7" s="23">
        <v>0</v>
      </c>
      <c r="H7" s="23" t="s">
        <v>99</v>
      </c>
      <c r="I7" s="23" t="s">
        <v>100</v>
      </c>
      <c r="J7" s="23" t="s">
        <v>101</v>
      </c>
      <c r="K7" s="23" t="s">
        <v>102</v>
      </c>
      <c r="L7" s="23" t="s">
        <v>103</v>
      </c>
      <c r="M7" s="23" t="s">
        <v>104</v>
      </c>
      <c r="N7" s="24" t="s">
        <v>105</v>
      </c>
      <c r="O7" s="24" t="s">
        <v>106</v>
      </c>
      <c r="P7" s="24">
        <v>1.61</v>
      </c>
      <c r="Q7" s="24">
        <v>100</v>
      </c>
      <c r="R7" s="24">
        <v>2552</v>
      </c>
      <c r="S7" s="24">
        <v>240441</v>
      </c>
      <c r="T7" s="24">
        <v>381.3</v>
      </c>
      <c r="U7" s="24">
        <v>630.58000000000004</v>
      </c>
      <c r="V7" s="24">
        <v>3842</v>
      </c>
      <c r="W7" s="24">
        <v>2.98</v>
      </c>
      <c r="X7" s="24">
        <v>1289.26</v>
      </c>
      <c r="Y7" s="24">
        <v>95.48</v>
      </c>
      <c r="Z7" s="24">
        <v>97.22</v>
      </c>
      <c r="AA7" s="24">
        <v>97.57</v>
      </c>
      <c r="AB7" s="24">
        <v>95.25</v>
      </c>
      <c r="AC7" s="24">
        <v>94.54</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789.46</v>
      </c>
      <c r="BL7" s="24">
        <v>826.83</v>
      </c>
      <c r="BM7" s="24">
        <v>783.8</v>
      </c>
      <c r="BN7" s="24">
        <v>778.81</v>
      </c>
      <c r="BO7" s="24">
        <v>718.49</v>
      </c>
      <c r="BP7" s="24">
        <v>809.19</v>
      </c>
      <c r="BQ7" s="24">
        <v>63.32</v>
      </c>
      <c r="BR7" s="24">
        <v>59.8</v>
      </c>
      <c r="BS7" s="24">
        <v>51.43</v>
      </c>
      <c r="BT7" s="24">
        <v>57.66</v>
      </c>
      <c r="BU7" s="24">
        <v>48.74</v>
      </c>
      <c r="BV7" s="24">
        <v>57.77</v>
      </c>
      <c r="BW7" s="24">
        <v>57.31</v>
      </c>
      <c r="BX7" s="24">
        <v>68.11</v>
      </c>
      <c r="BY7" s="24">
        <v>67.23</v>
      </c>
      <c r="BZ7" s="24">
        <v>61.82</v>
      </c>
      <c r="CA7" s="24">
        <v>57.02</v>
      </c>
      <c r="CB7" s="24">
        <v>150</v>
      </c>
      <c r="CC7" s="24">
        <v>150</v>
      </c>
      <c r="CD7" s="24">
        <v>185.6</v>
      </c>
      <c r="CE7" s="24">
        <v>150</v>
      </c>
      <c r="CF7" s="24">
        <v>193.09</v>
      </c>
      <c r="CG7" s="24">
        <v>274.35000000000002</v>
      </c>
      <c r="CH7" s="24">
        <v>273.52</v>
      </c>
      <c r="CI7" s="24">
        <v>222.41</v>
      </c>
      <c r="CJ7" s="24">
        <v>228.21</v>
      </c>
      <c r="CK7" s="24">
        <v>246.9</v>
      </c>
      <c r="CL7" s="24">
        <v>273.68</v>
      </c>
      <c r="CM7" s="24">
        <v>52.87</v>
      </c>
      <c r="CN7" s="24">
        <v>55.87</v>
      </c>
      <c r="CO7" s="24">
        <v>53.64</v>
      </c>
      <c r="CP7" s="24">
        <v>58.48</v>
      </c>
      <c r="CQ7" s="24">
        <v>53.64</v>
      </c>
      <c r="CR7" s="24">
        <v>50.68</v>
      </c>
      <c r="CS7" s="24">
        <v>50.14</v>
      </c>
      <c r="CT7" s="24">
        <v>55.26</v>
      </c>
      <c r="CU7" s="24">
        <v>54.54</v>
      </c>
      <c r="CV7" s="24">
        <v>52.9</v>
      </c>
      <c r="CW7" s="24">
        <v>52.55</v>
      </c>
      <c r="CX7" s="24">
        <v>91.68</v>
      </c>
      <c r="CY7" s="24">
        <v>92.2</v>
      </c>
      <c r="CZ7" s="24">
        <v>93.15</v>
      </c>
      <c r="DA7" s="24">
        <v>94.7</v>
      </c>
      <c r="DB7" s="24">
        <v>94.74</v>
      </c>
      <c r="DC7" s="24">
        <v>84.86</v>
      </c>
      <c r="DD7" s="24">
        <v>84.98</v>
      </c>
      <c r="DE7" s="24">
        <v>90.52</v>
      </c>
      <c r="DF7" s="24">
        <v>90.3</v>
      </c>
      <c r="DG7" s="24">
        <v>90.3</v>
      </c>
      <c r="DH7" s="24">
        <v>87.3</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0.01</v>
      </c>
      <c r="EK7" s="24">
        <v>0.02</v>
      </c>
      <c r="EL7" s="24">
        <v>0.02</v>
      </c>
      <c r="EM7" s="24">
        <v>0.01</v>
      </c>
      <c r="EN7" s="24">
        <v>0.01</v>
      </c>
      <c r="EO7" s="24">
        <v>0.02</v>
      </c>
    </row>
    <row r="8" spans="1:145"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2">
      <c r="A9" s="26"/>
      <c r="B9" s="26" t="s">
        <v>107</v>
      </c>
      <c r="C9" s="26" t="s">
        <v>108</v>
      </c>
      <c r="D9" s="26" t="s">
        <v>109</v>
      </c>
      <c r="E9" s="26" t="s">
        <v>110</v>
      </c>
      <c r="F9" s="26" t="s">
        <v>111</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2">
      <c r="A10" s="26" t="s">
        <v>49</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2">
      <c r="B11">
        <v>4</v>
      </c>
      <c r="C11">
        <v>3</v>
      </c>
      <c r="D11">
        <v>2</v>
      </c>
      <c r="E11">
        <v>1</v>
      </c>
      <c r="F11">
        <v>0</v>
      </c>
      <c r="G11" t="s">
        <v>112</v>
      </c>
    </row>
    <row r="12" spans="1:145" x14ac:dyDescent="0.2">
      <c r="B12">
        <v>1</v>
      </c>
      <c r="C12">
        <v>1</v>
      </c>
      <c r="D12">
        <v>2</v>
      </c>
      <c r="E12">
        <v>3</v>
      </c>
      <c r="F12">
        <v>4</v>
      </c>
      <c r="G12" t="s">
        <v>113</v>
      </c>
    </row>
    <row r="13" spans="1:145" x14ac:dyDescent="0.2">
      <c r="B13" t="s">
        <v>114</v>
      </c>
      <c r="C13" t="s">
        <v>115</v>
      </c>
      <c r="D13" t="s">
        <v>115</v>
      </c>
      <c r="E13" t="s">
        <v>116</v>
      </c>
      <c r="F13" t="s">
        <v>115</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