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5265" windowWidth="19230" windowHeight="53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<sst xmlns="http://schemas.openxmlformats.org/spreadsheetml/2006/main" count="226" uniqueCount="111">
  <si>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</si>
  <si>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</si>
  <si>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</si>
  <si>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</si>
  <si>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</si>
  <si>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</si>
  <si>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</si>
  <si>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</si>
  <si>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</si>
  <si>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</si>
  <si>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</si>
  <si>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</si>
  <si>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</si>
  <si>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</si>
  <si>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</si>
  <si>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</si>
  <si>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</si>
  <si>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</si>
  <si>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</si>
  <si>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</si>
  <si>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</si>
  <si>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</si>
  <si>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</si>
  <si>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</si>
  <si>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</si>
  <si>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</si>
  <si>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</si>
  <si>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</si>
  <si>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</si>
  <si>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</si>
  <si>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</si>
  <si>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</si>
  <si>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</si>
  <si>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</si>
  <si>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</si>
  <si>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</si>
  <si>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</si>
  <si>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</si>
  <si>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</si>
  <si>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</si>
  <si>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</si>
  <si>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</si>
  <si>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</si>
  <si>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</si>
  <si>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</si>
  <si>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</si>
  <si>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</si>
  <si>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</si>
  <si>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</si>
  <si>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</si>
  <si>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</si>
  <si>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</si>
  <si>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</si>
  <si>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</si>
  <si>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</si>
  <si>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</si>
  <si>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</si>
  <si>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</si>
  <si>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</si>
  <si>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</si>
  <si>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</si>
  <si>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</si>
  <si>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</si>
  <si>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</si>
  <si>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</si>
  <si>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</si>
  <si>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</si>
  <si>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</si>
  <si>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</si>
  <si>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</si>
  <si>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</si>
  <si>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</si>
  <si>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</si>
  <si>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</si>
  <si>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</si>
  <si>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</si>
  <si>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</si>
  <si>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</si>
  <si>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</si>
  <si>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</si>
  <si>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</si>
  <si>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</si>
  <si>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</si>
  <si>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</si>
  <si>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</si>
  <si>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</si>
  <si>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</si>
  <si>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</si>
  <si>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</si>
  <si>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</si>
  <si>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</si>
  <si>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</si>
  <si>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</si>
  <si>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</si>
  <si>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</si>
  <si>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</si>
  <si>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庄内町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</si>
  <si>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</si>
  <si>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</si>
  <si>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</si>
  <si>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</si>
  <si>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</si>
  <si>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</si>
  <si>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</si>
  <si>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</si>
  <si>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</si>
  <si>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</si>
  <si>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</si>
  <si>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施設は管渠のみであり、平成4年から整備が開始されている。管渠については小口径の塩ビ管を使用しているため、標準耐用年数（50年）を超えるものは無い。
　将来的には、管渠の機能保持のためストックマネジメント手法による対応が必要と考える。</t>
    <phoneticPr fontId="4"/>
  </si>
  <si>
    <t>　人口の減少・町民の節水意識の向上により使用料の大幅な伸びが期待できない状況に加え、償還額が年々増加するため、一般会計からの繰入金に頼らざるを得ない状況にある。
　今後の取り組みとしては、水洗化率の向上による使用料の増加や、計画的な修繕等による費用の抑制により健全化を図る。
　使用料の見直しについては、農業集落排水使用料との画一的な見直しが求められることから、慎重な判断が必要となる。</t>
    <phoneticPr fontId="4"/>
  </si>
  <si>
    <r>
      <t>　</t>
    </r>
    <r>
      <rPr>
        <sz val="11"/>
        <rFont val="ＭＳ ゴシック"/>
        <family val="3"/>
        <charset val="128"/>
      </rPr>
      <t>収益的収支比率については、改善傾向にあったものの、平成27年度に地方債償還金の増額が影響し、前年度を下回る結果となった。
　企業債残高対事業規模比率について、0％となっているが、これは一般会計繰入金を財源としているためである。また、企業債残高は年々減少している。
　経費回収率及び汚水処理原価については、使用料収入・年間有収水量の微増により、平均より良い数値となっている。
　水洗化率については、僅かずつ増加しているものの平均を下回っている為、更なる水洗化率の向上が必要である。</t>
    </r>
    <rPh sb="33" eb="36">
      <t>チホウサイ</t>
    </rPh>
    <rPh sb="36" eb="38">
      <t>ショウカン</t>
    </rPh>
    <rPh sb="38" eb="39">
      <t>キン</t>
    </rPh>
    <rPh sb="40" eb="42">
      <t>ゾウガク</t>
    </rPh>
    <rPh sb="159" eb="161">
      <t>ネンカン</t>
    </rPh>
    <rPh sb="161" eb="163">
      <t>ユウシュウ</t>
    </rPh>
    <rPh sb="163" eb="165">
      <t>スイリョウ</t>
    </rPh>
    <rPh sb="176" eb="177">
      <t>ヨ</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</si>
</sst>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1"/>
      <color rgb="FFFF0000"/>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345024"/>
        <c:axId val="4559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0.04</c:v>
                </c:pt>
                <c:pt idx="4">
                  <c:v>7.0000000000000007E-2</c:v>
                </c:pt>
              </c:numCache>
            </c:numRef>
          </c:val>
          <c:smooth val="0"/>
        </c:ser>
        <c:dLbls>
          <c:showLegendKey val="0"/>
          <c:showVal val="0"/>
          <c:showCatName val="0"/>
          <c:showSerName val="0"/>
          <c:showPercent val="0"/>
          <c:showBubbleSize val="0"/>
        </c:dLbls>
        <c:marker val="1"/>
        <c:smooth val="0"/>
        <c:axId val="45345024"/>
        <c:axId val="45592960"/>
      </c:lineChart>
      <c:dateAx>
        <c:axId val="45345024"/>
        <c:scaling>
          <c:orientation val="minMax"/>
        </c:scaling>
        <c:delete val="1"/>
        <c:axPos val="b"/>
        <c:numFmt formatCode="ge" sourceLinked="1"/>
        <c:majorTickMark val="none"/>
        <c:minorTickMark val="none"/>
        <c:tickLblPos val="none"/>
        <c:crossAx val="45592960"/>
        <c:crosses val="autoZero"/>
        <c:auto val="1"/>
        <c:lblOffset val="100"/>
        <c:baseTimeUnit val="years"/>
      </c:dateAx>
      <c:valAx>
        <c:axId val="4559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34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6504576"/>
        <c:axId val="9759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36.799999999999997</c:v>
                </c:pt>
                <c:pt idx="1">
                  <c:v>36.67</c:v>
                </c:pt>
                <c:pt idx="2">
                  <c:v>43.65</c:v>
                </c:pt>
                <c:pt idx="3">
                  <c:v>43.58</c:v>
                </c:pt>
                <c:pt idx="4">
                  <c:v>41.35</c:v>
                </c:pt>
              </c:numCache>
            </c:numRef>
          </c:val>
          <c:smooth val="0"/>
        </c:ser>
        <c:dLbls>
          <c:showLegendKey val="0"/>
          <c:showVal val="0"/>
          <c:showCatName val="0"/>
          <c:showSerName val="0"/>
          <c:showPercent val="0"/>
          <c:showBubbleSize val="0"/>
        </c:dLbls>
        <c:marker val="1"/>
        <c:smooth val="0"/>
        <c:axId val="46504576"/>
        <c:axId val="97596160"/>
      </c:lineChart>
      <c:dateAx>
        <c:axId val="46504576"/>
        <c:scaling>
          <c:orientation val="minMax"/>
        </c:scaling>
        <c:delete val="1"/>
        <c:axPos val="b"/>
        <c:numFmt formatCode="ge" sourceLinked="1"/>
        <c:majorTickMark val="none"/>
        <c:minorTickMark val="none"/>
        <c:tickLblPos val="none"/>
        <c:crossAx val="97596160"/>
        <c:crosses val="autoZero"/>
        <c:auto val="1"/>
        <c:lblOffset val="100"/>
        <c:baseTimeUnit val="years"/>
      </c:dateAx>
      <c:valAx>
        <c:axId val="975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50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71.69</c:v>
                </c:pt>
                <c:pt idx="1">
                  <c:v>73.53</c:v>
                </c:pt>
                <c:pt idx="2">
                  <c:v>75.14</c:v>
                </c:pt>
                <c:pt idx="3">
                  <c:v>77.19</c:v>
                </c:pt>
                <c:pt idx="4">
                  <c:v>78.39</c:v>
                </c:pt>
              </c:numCache>
            </c:numRef>
          </c:val>
        </c:ser>
        <c:dLbls>
          <c:showLegendKey val="0"/>
          <c:showVal val="0"/>
          <c:showCatName val="0"/>
          <c:showSerName val="0"/>
          <c:showPercent val="0"/>
          <c:showBubbleSize val="0"/>
        </c:dLbls>
        <c:gapWidth val="150"/>
        <c:axId val="97622272"/>
        <c:axId val="97628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71.62</c:v>
                </c:pt>
                <c:pt idx="1">
                  <c:v>71.239999999999995</c:v>
                </c:pt>
                <c:pt idx="2">
                  <c:v>82.2</c:v>
                </c:pt>
                <c:pt idx="3">
                  <c:v>82.35</c:v>
                </c:pt>
                <c:pt idx="4">
                  <c:v>82.9</c:v>
                </c:pt>
              </c:numCache>
            </c:numRef>
          </c:val>
          <c:smooth val="0"/>
        </c:ser>
        <c:dLbls>
          <c:showLegendKey val="0"/>
          <c:showVal val="0"/>
          <c:showCatName val="0"/>
          <c:showSerName val="0"/>
          <c:showPercent val="0"/>
          <c:showBubbleSize val="0"/>
        </c:dLbls>
        <c:marker val="1"/>
        <c:smooth val="0"/>
        <c:axId val="97622272"/>
        <c:axId val="97628544"/>
      </c:lineChart>
      <c:dateAx>
        <c:axId val="97622272"/>
        <c:scaling>
          <c:orientation val="minMax"/>
        </c:scaling>
        <c:delete val="1"/>
        <c:axPos val="b"/>
        <c:numFmt formatCode="ge" sourceLinked="1"/>
        <c:majorTickMark val="none"/>
        <c:minorTickMark val="none"/>
        <c:tickLblPos val="none"/>
        <c:crossAx val="97628544"/>
        <c:crosses val="autoZero"/>
        <c:auto val="1"/>
        <c:lblOffset val="100"/>
        <c:baseTimeUnit val="years"/>
      </c:dateAx>
      <c:valAx>
        <c:axId val="97628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22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82.99</c:v>
                </c:pt>
                <c:pt idx="1">
                  <c:v>86.54</c:v>
                </c:pt>
                <c:pt idx="2">
                  <c:v>86.09</c:v>
                </c:pt>
                <c:pt idx="3">
                  <c:v>93.28</c:v>
                </c:pt>
                <c:pt idx="4">
                  <c:v>92.73</c:v>
                </c:pt>
              </c:numCache>
            </c:numRef>
          </c:val>
        </c:ser>
        <c:dLbls>
          <c:showLegendKey val="0"/>
          <c:showVal val="0"/>
          <c:showCatName val="0"/>
          <c:showSerName val="0"/>
          <c:showPercent val="0"/>
          <c:showBubbleSize val="0"/>
        </c:dLbls>
        <c:gapWidth val="150"/>
        <c:axId val="45492096"/>
        <c:axId val="45502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492096"/>
        <c:axId val="45502464"/>
      </c:lineChart>
      <c:dateAx>
        <c:axId val="45492096"/>
        <c:scaling>
          <c:orientation val="minMax"/>
        </c:scaling>
        <c:delete val="1"/>
        <c:axPos val="b"/>
        <c:numFmt formatCode="ge" sourceLinked="1"/>
        <c:majorTickMark val="none"/>
        <c:minorTickMark val="none"/>
        <c:tickLblPos val="none"/>
        <c:crossAx val="45502464"/>
        <c:crosses val="autoZero"/>
        <c:auto val="1"/>
        <c:lblOffset val="100"/>
        <c:baseTimeUnit val="years"/>
      </c:dateAx>
      <c:valAx>
        <c:axId val="4550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9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532672"/>
        <c:axId val="4553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532672"/>
        <c:axId val="45534592"/>
      </c:lineChart>
      <c:dateAx>
        <c:axId val="45532672"/>
        <c:scaling>
          <c:orientation val="minMax"/>
        </c:scaling>
        <c:delete val="1"/>
        <c:axPos val="b"/>
        <c:numFmt formatCode="ge" sourceLinked="1"/>
        <c:majorTickMark val="none"/>
        <c:minorTickMark val="none"/>
        <c:tickLblPos val="none"/>
        <c:crossAx val="45534592"/>
        <c:crosses val="autoZero"/>
        <c:auto val="1"/>
        <c:lblOffset val="100"/>
        <c:baseTimeUnit val="years"/>
      </c:dateAx>
      <c:valAx>
        <c:axId val="4553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3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232704"/>
        <c:axId val="4623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232704"/>
        <c:axId val="46234624"/>
      </c:lineChart>
      <c:dateAx>
        <c:axId val="46232704"/>
        <c:scaling>
          <c:orientation val="minMax"/>
        </c:scaling>
        <c:delete val="1"/>
        <c:axPos val="b"/>
        <c:numFmt formatCode="ge" sourceLinked="1"/>
        <c:majorTickMark val="none"/>
        <c:minorTickMark val="none"/>
        <c:tickLblPos val="none"/>
        <c:crossAx val="46234624"/>
        <c:crosses val="autoZero"/>
        <c:auto val="1"/>
        <c:lblOffset val="100"/>
        <c:baseTimeUnit val="years"/>
      </c:dateAx>
      <c:valAx>
        <c:axId val="46234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3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265472"/>
        <c:axId val="46267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265472"/>
        <c:axId val="46267392"/>
      </c:lineChart>
      <c:dateAx>
        <c:axId val="46265472"/>
        <c:scaling>
          <c:orientation val="minMax"/>
        </c:scaling>
        <c:delete val="1"/>
        <c:axPos val="b"/>
        <c:numFmt formatCode="ge" sourceLinked="1"/>
        <c:majorTickMark val="none"/>
        <c:minorTickMark val="none"/>
        <c:tickLblPos val="none"/>
        <c:crossAx val="46267392"/>
        <c:crosses val="autoZero"/>
        <c:auto val="1"/>
        <c:lblOffset val="100"/>
        <c:baseTimeUnit val="years"/>
      </c:dateAx>
      <c:valAx>
        <c:axId val="4626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6320256"/>
        <c:axId val="4632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6320256"/>
        <c:axId val="46326528"/>
      </c:lineChart>
      <c:dateAx>
        <c:axId val="46320256"/>
        <c:scaling>
          <c:orientation val="minMax"/>
        </c:scaling>
        <c:delete val="1"/>
        <c:axPos val="b"/>
        <c:numFmt formatCode="ge" sourceLinked="1"/>
        <c:majorTickMark val="none"/>
        <c:minorTickMark val="none"/>
        <c:tickLblPos val="none"/>
        <c:crossAx val="46326528"/>
        <c:crosses val="autoZero"/>
        <c:auto val="1"/>
        <c:lblOffset val="100"/>
        <c:baseTimeUnit val="years"/>
      </c:dateAx>
      <c:valAx>
        <c:axId val="4632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2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875.43</c:v>
                </c:pt>
                <c:pt idx="1">
                  <c:v>817.97</c:v>
                </c:pt>
                <c:pt idx="2">
                  <c:v>653.4</c:v>
                </c:pt>
                <c:pt idx="3">
                  <c:v>148.84</c:v>
                </c:pt>
                <c:pt idx="4" formatCode="#,##0.00;&quot;△&quot;#,##0.00">
                  <c:v>0</c:v>
                </c:pt>
              </c:numCache>
            </c:numRef>
          </c:val>
        </c:ser>
        <c:dLbls>
          <c:showLegendKey val="0"/>
          <c:showVal val="0"/>
          <c:showCatName val="0"/>
          <c:showSerName val="0"/>
          <c:showPercent val="0"/>
          <c:showBubbleSize val="0"/>
        </c:dLbls>
        <c:gapWidth val="150"/>
        <c:axId val="46334336"/>
        <c:axId val="4633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1835.56</c:v>
                </c:pt>
                <c:pt idx="1">
                  <c:v>1716.82</c:v>
                </c:pt>
                <c:pt idx="2">
                  <c:v>1569.13</c:v>
                </c:pt>
                <c:pt idx="3">
                  <c:v>1436</c:v>
                </c:pt>
                <c:pt idx="4">
                  <c:v>1434.89</c:v>
                </c:pt>
              </c:numCache>
            </c:numRef>
          </c:val>
          <c:smooth val="0"/>
        </c:ser>
        <c:dLbls>
          <c:showLegendKey val="0"/>
          <c:showVal val="0"/>
          <c:showCatName val="0"/>
          <c:showSerName val="0"/>
          <c:showPercent val="0"/>
          <c:showBubbleSize val="0"/>
        </c:dLbls>
        <c:marker val="1"/>
        <c:smooth val="0"/>
        <c:axId val="46334336"/>
        <c:axId val="46336256"/>
      </c:lineChart>
      <c:dateAx>
        <c:axId val="46334336"/>
        <c:scaling>
          <c:orientation val="minMax"/>
        </c:scaling>
        <c:delete val="1"/>
        <c:axPos val="b"/>
        <c:numFmt formatCode="ge" sourceLinked="1"/>
        <c:majorTickMark val="none"/>
        <c:minorTickMark val="none"/>
        <c:tickLblPos val="none"/>
        <c:crossAx val="46336256"/>
        <c:crosses val="autoZero"/>
        <c:auto val="1"/>
        <c:lblOffset val="100"/>
        <c:baseTimeUnit val="years"/>
      </c:dateAx>
      <c:valAx>
        <c:axId val="4633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3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71.900000000000006</c:v>
                </c:pt>
                <c:pt idx="1">
                  <c:v>82.16</c:v>
                </c:pt>
                <c:pt idx="2">
                  <c:v>78.39</c:v>
                </c:pt>
                <c:pt idx="3">
                  <c:v>99.92</c:v>
                </c:pt>
                <c:pt idx="4">
                  <c:v>97.05</c:v>
                </c:pt>
              </c:numCache>
            </c:numRef>
          </c:val>
        </c:ser>
        <c:dLbls>
          <c:showLegendKey val="0"/>
          <c:showVal val="0"/>
          <c:showCatName val="0"/>
          <c:showSerName val="0"/>
          <c:showPercent val="0"/>
          <c:showBubbleSize val="0"/>
        </c:dLbls>
        <c:gapWidth val="150"/>
        <c:axId val="46391296"/>
        <c:axId val="46393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52.89</c:v>
                </c:pt>
                <c:pt idx="1">
                  <c:v>51.73</c:v>
                </c:pt>
                <c:pt idx="2">
                  <c:v>64.63</c:v>
                </c:pt>
                <c:pt idx="3">
                  <c:v>66.56</c:v>
                </c:pt>
                <c:pt idx="4">
                  <c:v>66.22</c:v>
                </c:pt>
              </c:numCache>
            </c:numRef>
          </c:val>
          <c:smooth val="0"/>
        </c:ser>
        <c:dLbls>
          <c:showLegendKey val="0"/>
          <c:showVal val="0"/>
          <c:showCatName val="0"/>
          <c:showSerName val="0"/>
          <c:showPercent val="0"/>
          <c:showBubbleSize val="0"/>
        </c:dLbls>
        <c:marker val="1"/>
        <c:smooth val="0"/>
        <c:axId val="46391296"/>
        <c:axId val="46393216"/>
      </c:lineChart>
      <c:dateAx>
        <c:axId val="46391296"/>
        <c:scaling>
          <c:orientation val="minMax"/>
        </c:scaling>
        <c:delete val="1"/>
        <c:axPos val="b"/>
        <c:numFmt formatCode="ge" sourceLinked="1"/>
        <c:majorTickMark val="none"/>
        <c:minorTickMark val="none"/>
        <c:tickLblPos val="none"/>
        <c:crossAx val="46393216"/>
        <c:crosses val="autoZero"/>
        <c:auto val="1"/>
        <c:lblOffset val="100"/>
        <c:baseTimeUnit val="years"/>
      </c:dateAx>
      <c:valAx>
        <c:axId val="46393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391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201.26</c:v>
                </c:pt>
                <c:pt idx="1">
                  <c:v>186.35</c:v>
                </c:pt>
                <c:pt idx="2">
                  <c:v>196.14</c:v>
                </c:pt>
                <c:pt idx="3">
                  <c:v>157.85</c:v>
                </c:pt>
                <c:pt idx="4">
                  <c:v>163.12</c:v>
                </c:pt>
              </c:numCache>
            </c:numRef>
          </c:val>
        </c:ser>
        <c:dLbls>
          <c:showLegendKey val="0"/>
          <c:showVal val="0"/>
          <c:showCatName val="0"/>
          <c:showSerName val="0"/>
          <c:showPercent val="0"/>
          <c:showBubbleSize val="0"/>
        </c:dLbls>
        <c:gapWidth val="150"/>
        <c:axId val="46488576"/>
        <c:axId val="4649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300.52</c:v>
                </c:pt>
                <c:pt idx="1">
                  <c:v>310.47000000000003</c:v>
                </c:pt>
                <c:pt idx="2">
                  <c:v>245.75</c:v>
                </c:pt>
                <c:pt idx="3">
                  <c:v>244.29</c:v>
                </c:pt>
                <c:pt idx="4">
                  <c:v>246.72</c:v>
                </c:pt>
              </c:numCache>
            </c:numRef>
          </c:val>
          <c:smooth val="0"/>
        </c:ser>
        <c:dLbls>
          <c:showLegendKey val="0"/>
          <c:showVal val="0"/>
          <c:showCatName val="0"/>
          <c:showSerName val="0"/>
          <c:showPercent val="0"/>
          <c:showBubbleSize val="0"/>
        </c:dLbls>
        <c:marker val="1"/>
        <c:smooth val="0"/>
        <c:axId val="46488576"/>
        <c:axId val="46490752"/>
      </c:lineChart>
      <c:dateAx>
        <c:axId val="46488576"/>
        <c:scaling>
          <c:orientation val="minMax"/>
        </c:scaling>
        <c:delete val="1"/>
        <c:axPos val="b"/>
        <c:numFmt formatCode="ge" sourceLinked="1"/>
        <c:majorTickMark val="none"/>
        <c:minorTickMark val="none"/>
        <c:tickLblPos val="none"/>
        <c:crossAx val="46490752"/>
        <c:crosses val="autoZero"/>
        <c:auto val="1"/>
        <c:lblOffset val="100"/>
        <c:baseTimeUnit val="years"/>
      </c:dateAx>
      <c:valAx>
        <c:axId val="4649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48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【1,457.06】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【81.28】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【40.31】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【250.25】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【64.73】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2" zoomScaleNormal="100" workbookViewId="0">
      <selection activeCell="BL45" sqref="BL45:BZ4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庄内町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22220</v>
      </c>
      <c r="AM8" s="47"/>
      <c r="AN8" s="47"/>
      <c r="AO8" s="47"/>
      <c r="AP8" s="47"/>
      <c r="AQ8" s="47"/>
      <c r="AR8" s="47"/>
      <c r="AS8" s="47"/>
      <c r="AT8" s="43">
        <f>データ!S6</f>
        <v>249.17</v>
      </c>
      <c r="AU8" s="43"/>
      <c r="AV8" s="43"/>
      <c r="AW8" s="43"/>
      <c r="AX8" s="43"/>
      <c r="AY8" s="43"/>
      <c r="AZ8" s="43"/>
      <c r="BA8" s="43"/>
      <c r="BB8" s="43">
        <f>データ!T6</f>
        <v>89.18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27.66</v>
      </c>
      <c r="Q10" s="43"/>
      <c r="R10" s="43"/>
      <c r="S10" s="43"/>
      <c r="T10" s="43"/>
      <c r="U10" s="43"/>
      <c r="V10" s="43"/>
      <c r="W10" s="43">
        <f>データ!P6</f>
        <v>106.41</v>
      </c>
      <c r="X10" s="43"/>
      <c r="Y10" s="43"/>
      <c r="Z10" s="43"/>
      <c r="AA10" s="43"/>
      <c r="AB10" s="43"/>
      <c r="AC10" s="43"/>
      <c r="AD10" s="47">
        <f>データ!Q6</f>
        <v>3088</v>
      </c>
      <c r="AE10" s="47"/>
      <c r="AF10" s="47"/>
      <c r="AG10" s="47"/>
      <c r="AH10" s="47"/>
      <c r="AI10" s="47"/>
      <c r="AJ10" s="47"/>
      <c r="AK10" s="2"/>
      <c r="AL10" s="47">
        <f>データ!U6</f>
        <v>6114</v>
      </c>
      <c r="AM10" s="47"/>
      <c r="AN10" s="47"/>
      <c r="AO10" s="47"/>
      <c r="AP10" s="47"/>
      <c r="AQ10" s="47"/>
      <c r="AR10" s="47"/>
      <c r="AS10" s="47"/>
      <c r="AT10" s="43">
        <f>データ!V6</f>
        <v>2.7</v>
      </c>
      <c r="AU10" s="43"/>
      <c r="AV10" s="43"/>
      <c r="AW10" s="43"/>
      <c r="AX10" s="43"/>
      <c r="AY10" s="43"/>
      <c r="AZ10" s="43"/>
      <c r="BA10" s="43"/>
      <c r="BB10" s="43">
        <f>データ!W6</f>
        <v>2264.44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9"/>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9"/>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9"/>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9"/>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9"/>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9"/>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9"/>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9"/>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9"/>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9"/>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9"/>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9"/>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9"/>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9"/>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9"/>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9"/>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9"/>
      <c r="BM33" s="67"/>
      <c r="BN33" s="67"/>
      <c r="BO33" s="67"/>
      <c r="BP33" s="67"/>
      <c r="BQ33" s="67"/>
      <c r="BR33" s="67"/>
      <c r="BS33" s="67"/>
      <c r="BT33" s="67"/>
      <c r="BU33" s="67"/>
      <c r="BV33" s="67"/>
      <c r="BW33" s="67"/>
      <c r="BX33" s="67"/>
      <c r="BY33" s="67"/>
      <c r="BZ33" s="68"/>
    </row>
    <row r="34" spans="1:78" ht="13.5" customHeight="1">
      <c r="A34" s="2"/>
      <c r="B34" s="16"/>
      <c r="C34" s="73" t="s">
        <v>26</v>
      </c>
      <c r="D34" s="73"/>
      <c r="E34" s="73"/>
      <c r="F34" s="73"/>
      <c r="G34" s="73"/>
      <c r="H34" s="73"/>
      <c r="I34" s="73"/>
      <c r="J34" s="73"/>
      <c r="K34" s="73"/>
      <c r="L34" s="73"/>
      <c r="M34" s="73"/>
      <c r="N34" s="73"/>
      <c r="O34" s="73"/>
      <c r="P34" s="73"/>
      <c r="Q34" s="19"/>
      <c r="R34" s="73" t="s">
        <v>27</v>
      </c>
      <c r="S34" s="73"/>
      <c r="T34" s="73"/>
      <c r="U34" s="73"/>
      <c r="V34" s="73"/>
      <c r="W34" s="73"/>
      <c r="X34" s="73"/>
      <c r="Y34" s="73"/>
      <c r="Z34" s="73"/>
      <c r="AA34" s="73"/>
      <c r="AB34" s="73"/>
      <c r="AC34" s="73"/>
      <c r="AD34" s="73"/>
      <c r="AE34" s="73"/>
      <c r="AF34" s="19"/>
      <c r="AG34" s="73" t="s">
        <v>28</v>
      </c>
      <c r="AH34" s="73"/>
      <c r="AI34" s="73"/>
      <c r="AJ34" s="73"/>
      <c r="AK34" s="73"/>
      <c r="AL34" s="73"/>
      <c r="AM34" s="73"/>
      <c r="AN34" s="73"/>
      <c r="AO34" s="73"/>
      <c r="AP34" s="73"/>
      <c r="AQ34" s="73"/>
      <c r="AR34" s="73"/>
      <c r="AS34" s="73"/>
      <c r="AT34" s="73"/>
      <c r="AU34" s="19"/>
      <c r="AV34" s="73" t="s">
        <v>29</v>
      </c>
      <c r="AW34" s="73"/>
      <c r="AX34" s="73"/>
      <c r="AY34" s="73"/>
      <c r="AZ34" s="73"/>
      <c r="BA34" s="73"/>
      <c r="BB34" s="73"/>
      <c r="BC34" s="73"/>
      <c r="BD34" s="73"/>
      <c r="BE34" s="73"/>
      <c r="BF34" s="73"/>
      <c r="BG34" s="73"/>
      <c r="BH34" s="73"/>
      <c r="BI34" s="73"/>
      <c r="BJ34" s="18"/>
      <c r="BK34" s="2"/>
      <c r="BL34" s="69"/>
      <c r="BM34" s="67"/>
      <c r="BN34" s="67"/>
      <c r="BO34" s="67"/>
      <c r="BP34" s="67"/>
      <c r="BQ34" s="67"/>
      <c r="BR34" s="67"/>
      <c r="BS34" s="67"/>
      <c r="BT34" s="67"/>
      <c r="BU34" s="67"/>
      <c r="BV34" s="67"/>
      <c r="BW34" s="67"/>
      <c r="BX34" s="67"/>
      <c r="BY34" s="67"/>
      <c r="BZ34" s="68"/>
    </row>
    <row r="35" spans="1:78" ht="13.5" customHeight="1">
      <c r="A35" s="2"/>
      <c r="B35" s="16"/>
      <c r="C35" s="73"/>
      <c r="D35" s="73"/>
      <c r="E35" s="73"/>
      <c r="F35" s="73"/>
      <c r="G35" s="73"/>
      <c r="H35" s="73"/>
      <c r="I35" s="73"/>
      <c r="J35" s="73"/>
      <c r="K35" s="73"/>
      <c r="L35" s="73"/>
      <c r="M35" s="73"/>
      <c r="N35" s="73"/>
      <c r="O35" s="73"/>
      <c r="P35" s="73"/>
      <c r="Q35" s="19"/>
      <c r="R35" s="73"/>
      <c r="S35" s="73"/>
      <c r="T35" s="73"/>
      <c r="U35" s="73"/>
      <c r="V35" s="73"/>
      <c r="W35" s="73"/>
      <c r="X35" s="73"/>
      <c r="Y35" s="73"/>
      <c r="Z35" s="73"/>
      <c r="AA35" s="73"/>
      <c r="AB35" s="73"/>
      <c r="AC35" s="73"/>
      <c r="AD35" s="73"/>
      <c r="AE35" s="73"/>
      <c r="AF35" s="19"/>
      <c r="AG35" s="73"/>
      <c r="AH35" s="73"/>
      <c r="AI35" s="73"/>
      <c r="AJ35" s="73"/>
      <c r="AK35" s="73"/>
      <c r="AL35" s="73"/>
      <c r="AM35" s="73"/>
      <c r="AN35" s="73"/>
      <c r="AO35" s="73"/>
      <c r="AP35" s="73"/>
      <c r="AQ35" s="73"/>
      <c r="AR35" s="73"/>
      <c r="AS35" s="73"/>
      <c r="AT35" s="73"/>
      <c r="AU35" s="19"/>
      <c r="AV35" s="73"/>
      <c r="AW35" s="73"/>
      <c r="AX35" s="73"/>
      <c r="AY35" s="73"/>
      <c r="AZ35" s="73"/>
      <c r="BA35" s="73"/>
      <c r="BB35" s="73"/>
      <c r="BC35" s="73"/>
      <c r="BD35" s="73"/>
      <c r="BE35" s="73"/>
      <c r="BF35" s="73"/>
      <c r="BG35" s="73"/>
      <c r="BH35" s="73"/>
      <c r="BI35" s="73"/>
      <c r="BJ35" s="18"/>
      <c r="BK35" s="2"/>
      <c r="BL35" s="69"/>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9"/>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9"/>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9"/>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9"/>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9"/>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9"/>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9"/>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9"/>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0"/>
      <c r="BM44" s="71"/>
      <c r="BN44" s="71"/>
      <c r="BO44" s="71"/>
      <c r="BP44" s="71"/>
      <c r="BQ44" s="71"/>
      <c r="BR44" s="71"/>
      <c r="BS44" s="71"/>
      <c r="BT44" s="71"/>
      <c r="BU44" s="71"/>
      <c r="BV44" s="71"/>
      <c r="BW44" s="71"/>
      <c r="BX44" s="71"/>
      <c r="BY44" s="71"/>
      <c r="BZ44" s="7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9"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9"/>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9"/>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9"/>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9"/>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9"/>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9"/>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9"/>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9"/>
      <c r="BM55" s="67"/>
      <c r="BN55" s="67"/>
      <c r="BO55" s="67"/>
      <c r="BP55" s="67"/>
      <c r="BQ55" s="67"/>
      <c r="BR55" s="67"/>
      <c r="BS55" s="67"/>
      <c r="BT55" s="67"/>
      <c r="BU55" s="67"/>
      <c r="BV55" s="67"/>
      <c r="BW55" s="67"/>
      <c r="BX55" s="67"/>
      <c r="BY55" s="67"/>
      <c r="BZ55" s="68"/>
    </row>
    <row r="56" spans="1:78" ht="13.5" customHeight="1">
      <c r="A56" s="2"/>
      <c r="B56" s="16"/>
      <c r="C56" s="73" t="s">
        <v>31</v>
      </c>
      <c r="D56" s="73"/>
      <c r="E56" s="73"/>
      <c r="F56" s="73"/>
      <c r="G56" s="73"/>
      <c r="H56" s="73"/>
      <c r="I56" s="73"/>
      <c r="J56" s="73"/>
      <c r="K56" s="73"/>
      <c r="L56" s="73"/>
      <c r="M56" s="73"/>
      <c r="N56" s="73"/>
      <c r="O56" s="73"/>
      <c r="P56" s="73"/>
      <c r="Q56" s="19"/>
      <c r="R56" s="73" t="s">
        <v>32</v>
      </c>
      <c r="S56" s="73"/>
      <c r="T56" s="73"/>
      <c r="U56" s="73"/>
      <c r="V56" s="73"/>
      <c r="W56" s="73"/>
      <c r="X56" s="73"/>
      <c r="Y56" s="73"/>
      <c r="Z56" s="73"/>
      <c r="AA56" s="73"/>
      <c r="AB56" s="73"/>
      <c r="AC56" s="73"/>
      <c r="AD56" s="73"/>
      <c r="AE56" s="73"/>
      <c r="AF56" s="19"/>
      <c r="AG56" s="73" t="s">
        <v>33</v>
      </c>
      <c r="AH56" s="73"/>
      <c r="AI56" s="73"/>
      <c r="AJ56" s="73"/>
      <c r="AK56" s="73"/>
      <c r="AL56" s="73"/>
      <c r="AM56" s="73"/>
      <c r="AN56" s="73"/>
      <c r="AO56" s="73"/>
      <c r="AP56" s="73"/>
      <c r="AQ56" s="73"/>
      <c r="AR56" s="73"/>
      <c r="AS56" s="73"/>
      <c r="AT56" s="73"/>
      <c r="AU56" s="19"/>
      <c r="AV56" s="73" t="s">
        <v>34</v>
      </c>
      <c r="AW56" s="73"/>
      <c r="AX56" s="73"/>
      <c r="AY56" s="73"/>
      <c r="AZ56" s="73"/>
      <c r="BA56" s="73"/>
      <c r="BB56" s="73"/>
      <c r="BC56" s="73"/>
      <c r="BD56" s="73"/>
      <c r="BE56" s="73"/>
      <c r="BF56" s="73"/>
      <c r="BG56" s="73"/>
      <c r="BH56" s="73"/>
      <c r="BI56" s="73"/>
      <c r="BJ56" s="18"/>
      <c r="BK56" s="2"/>
      <c r="BL56" s="69"/>
      <c r="BM56" s="67"/>
      <c r="BN56" s="67"/>
      <c r="BO56" s="67"/>
      <c r="BP56" s="67"/>
      <c r="BQ56" s="67"/>
      <c r="BR56" s="67"/>
      <c r="BS56" s="67"/>
      <c r="BT56" s="67"/>
      <c r="BU56" s="67"/>
      <c r="BV56" s="67"/>
      <c r="BW56" s="67"/>
      <c r="BX56" s="67"/>
      <c r="BY56" s="67"/>
      <c r="BZ56" s="68"/>
    </row>
    <row r="57" spans="1:78" ht="13.5" customHeight="1">
      <c r="A57" s="2"/>
      <c r="B57" s="16"/>
      <c r="C57" s="73"/>
      <c r="D57" s="73"/>
      <c r="E57" s="73"/>
      <c r="F57" s="73"/>
      <c r="G57" s="73"/>
      <c r="H57" s="73"/>
      <c r="I57" s="73"/>
      <c r="J57" s="73"/>
      <c r="K57" s="73"/>
      <c r="L57" s="73"/>
      <c r="M57" s="73"/>
      <c r="N57" s="73"/>
      <c r="O57" s="73"/>
      <c r="P57" s="73"/>
      <c r="Q57" s="19"/>
      <c r="R57" s="73"/>
      <c r="S57" s="73"/>
      <c r="T57" s="73"/>
      <c r="U57" s="73"/>
      <c r="V57" s="73"/>
      <c r="W57" s="73"/>
      <c r="X57" s="73"/>
      <c r="Y57" s="73"/>
      <c r="Z57" s="73"/>
      <c r="AA57" s="73"/>
      <c r="AB57" s="73"/>
      <c r="AC57" s="73"/>
      <c r="AD57" s="73"/>
      <c r="AE57" s="73"/>
      <c r="AF57" s="19"/>
      <c r="AG57" s="73"/>
      <c r="AH57" s="73"/>
      <c r="AI57" s="73"/>
      <c r="AJ57" s="73"/>
      <c r="AK57" s="73"/>
      <c r="AL57" s="73"/>
      <c r="AM57" s="73"/>
      <c r="AN57" s="73"/>
      <c r="AO57" s="73"/>
      <c r="AP57" s="73"/>
      <c r="AQ57" s="73"/>
      <c r="AR57" s="73"/>
      <c r="AS57" s="73"/>
      <c r="AT57" s="73"/>
      <c r="AU57" s="19"/>
      <c r="AV57" s="73"/>
      <c r="AW57" s="73"/>
      <c r="AX57" s="73"/>
      <c r="AY57" s="73"/>
      <c r="AZ57" s="73"/>
      <c r="BA57" s="73"/>
      <c r="BB57" s="73"/>
      <c r="BC57" s="73"/>
      <c r="BD57" s="73"/>
      <c r="BE57" s="73"/>
      <c r="BF57" s="73"/>
      <c r="BG57" s="73"/>
      <c r="BH57" s="73"/>
      <c r="BI57" s="73"/>
      <c r="BJ57" s="18"/>
      <c r="BK57" s="2"/>
      <c r="BL57" s="69"/>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9"/>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9"/>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9"/>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9"/>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9"/>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0"/>
      <c r="BM63" s="71"/>
      <c r="BN63" s="71"/>
      <c r="BO63" s="71"/>
      <c r="BP63" s="71"/>
      <c r="BQ63" s="71"/>
      <c r="BR63" s="71"/>
      <c r="BS63" s="71"/>
      <c r="BT63" s="71"/>
      <c r="BU63" s="71"/>
      <c r="BV63" s="71"/>
      <c r="BW63" s="71"/>
      <c r="BX63" s="71"/>
      <c r="BY63" s="71"/>
      <c r="BZ63" s="7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67"/>
      <c r="BN78" s="67"/>
      <c r="BO78" s="67"/>
      <c r="BP78" s="67"/>
      <c r="BQ78" s="67"/>
      <c r="BR78" s="67"/>
      <c r="BS78" s="67"/>
      <c r="BT78" s="67"/>
      <c r="BU78" s="67"/>
      <c r="BV78" s="67"/>
      <c r="BW78" s="67"/>
      <c r="BX78" s="67"/>
      <c r="BY78" s="67"/>
      <c r="BZ78" s="68"/>
    </row>
    <row r="79" spans="1:78" ht="13.5" customHeight="1">
      <c r="A79" s="2"/>
      <c r="B79" s="16"/>
      <c r="C79" s="73" t="s">
        <v>37</v>
      </c>
      <c r="D79" s="73"/>
      <c r="E79" s="73"/>
      <c r="F79" s="73"/>
      <c r="G79" s="73"/>
      <c r="H79" s="73"/>
      <c r="I79" s="73"/>
      <c r="J79" s="73"/>
      <c r="K79" s="73"/>
      <c r="L79" s="73"/>
      <c r="M79" s="73"/>
      <c r="N79" s="73"/>
      <c r="O79" s="73"/>
      <c r="P79" s="73"/>
      <c r="Q79" s="73"/>
      <c r="R79" s="73"/>
      <c r="S79" s="73"/>
      <c r="T79" s="73"/>
      <c r="U79" s="19"/>
      <c r="V79" s="19"/>
      <c r="W79" s="73" t="s">
        <v>38</v>
      </c>
      <c r="X79" s="73"/>
      <c r="Y79" s="73"/>
      <c r="Z79" s="73"/>
      <c r="AA79" s="73"/>
      <c r="AB79" s="73"/>
      <c r="AC79" s="73"/>
      <c r="AD79" s="73"/>
      <c r="AE79" s="73"/>
      <c r="AF79" s="73"/>
      <c r="AG79" s="73"/>
      <c r="AH79" s="73"/>
      <c r="AI79" s="73"/>
      <c r="AJ79" s="73"/>
      <c r="AK79" s="73"/>
      <c r="AL79" s="73"/>
      <c r="AM79" s="73"/>
      <c r="AN79" s="73"/>
      <c r="AO79" s="19"/>
      <c r="AP79" s="19"/>
      <c r="AQ79" s="73" t="s">
        <v>39</v>
      </c>
      <c r="AR79" s="73"/>
      <c r="AS79" s="73"/>
      <c r="AT79" s="73"/>
      <c r="AU79" s="73"/>
      <c r="AV79" s="73"/>
      <c r="AW79" s="73"/>
      <c r="AX79" s="73"/>
      <c r="AY79" s="73"/>
      <c r="AZ79" s="73"/>
      <c r="BA79" s="73"/>
      <c r="BB79" s="73"/>
      <c r="BC79" s="73"/>
      <c r="BD79" s="73"/>
      <c r="BE79" s="73"/>
      <c r="BF79" s="73"/>
      <c r="BG79" s="73"/>
      <c r="BH79" s="73"/>
      <c r="BI79" s="17"/>
      <c r="BJ79" s="18"/>
      <c r="BK79" s="2"/>
      <c r="BL79" s="69"/>
      <c r="BM79" s="67"/>
      <c r="BN79" s="67"/>
      <c r="BO79" s="67"/>
      <c r="BP79" s="67"/>
      <c r="BQ79" s="67"/>
      <c r="BR79" s="67"/>
      <c r="BS79" s="67"/>
      <c r="BT79" s="67"/>
      <c r="BU79" s="67"/>
      <c r="BV79" s="67"/>
      <c r="BW79" s="67"/>
      <c r="BX79" s="67"/>
      <c r="BY79" s="67"/>
      <c r="BZ79" s="68"/>
    </row>
    <row r="80" spans="1:78" ht="13.5" customHeight="1">
      <c r="A80" s="2"/>
      <c r="B80" s="16"/>
      <c r="C80" s="73"/>
      <c r="D80" s="73"/>
      <c r="E80" s="73"/>
      <c r="F80" s="73"/>
      <c r="G80" s="73"/>
      <c r="H80" s="73"/>
      <c r="I80" s="73"/>
      <c r="J80" s="73"/>
      <c r="K80" s="73"/>
      <c r="L80" s="73"/>
      <c r="M80" s="73"/>
      <c r="N80" s="73"/>
      <c r="O80" s="73"/>
      <c r="P80" s="73"/>
      <c r="Q80" s="73"/>
      <c r="R80" s="73"/>
      <c r="S80" s="73"/>
      <c r="T80" s="73"/>
      <c r="U80" s="19"/>
      <c r="V80" s="19"/>
      <c r="W80" s="73"/>
      <c r="X80" s="73"/>
      <c r="Y80" s="73"/>
      <c r="Z80" s="73"/>
      <c r="AA80" s="73"/>
      <c r="AB80" s="73"/>
      <c r="AC80" s="73"/>
      <c r="AD80" s="73"/>
      <c r="AE80" s="73"/>
      <c r="AF80" s="73"/>
      <c r="AG80" s="73"/>
      <c r="AH80" s="73"/>
      <c r="AI80" s="73"/>
      <c r="AJ80" s="73"/>
      <c r="AK80" s="73"/>
      <c r="AL80" s="73"/>
      <c r="AM80" s="73"/>
      <c r="AN80" s="73"/>
      <c r="AO80" s="19"/>
      <c r="AP80" s="19"/>
      <c r="AQ80" s="73"/>
      <c r="AR80" s="73"/>
      <c r="AS80" s="73"/>
      <c r="AT80" s="73"/>
      <c r="AU80" s="73"/>
      <c r="AV80" s="73"/>
      <c r="AW80" s="73"/>
      <c r="AX80" s="73"/>
      <c r="AY80" s="73"/>
      <c r="AZ80" s="73"/>
      <c r="BA80" s="73"/>
      <c r="BB80" s="73"/>
      <c r="BC80" s="73"/>
      <c r="BD80" s="73"/>
      <c r="BE80" s="73"/>
      <c r="BF80" s="73"/>
      <c r="BG80" s="73"/>
      <c r="BH80" s="73"/>
      <c r="BI80" s="17"/>
      <c r="BJ80" s="18"/>
      <c r="BK80" s="2"/>
      <c r="BL80" s="69"/>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9"/>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0"/>
      <c r="BM82" s="71"/>
      <c r="BN82" s="71"/>
      <c r="BO82" s="71"/>
      <c r="BP82" s="71"/>
      <c r="BQ82" s="71"/>
      <c r="BR82" s="71"/>
      <c r="BS82" s="71"/>
      <c r="BT82" s="71"/>
      <c r="BU82" s="71"/>
      <c r="BV82" s="71"/>
      <c r="BW82" s="71"/>
      <c r="BX82" s="71"/>
      <c r="BY82" s="71"/>
      <c r="BZ82" s="72"/>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5" t="s">
        <v>51</v>
      </c>
      <c r="I3" s="76"/>
      <c r="J3" s="76"/>
      <c r="K3" s="76"/>
      <c r="L3" s="76"/>
      <c r="M3" s="76"/>
      <c r="N3" s="76"/>
      <c r="O3" s="76"/>
      <c r="P3" s="76"/>
      <c r="Q3" s="76"/>
      <c r="R3" s="76"/>
      <c r="S3" s="76"/>
      <c r="T3" s="76"/>
      <c r="U3" s="76"/>
      <c r="V3" s="76"/>
      <c r="W3" s="77"/>
      <c r="X3" s="81" t="s">
        <v>52</v>
      </c>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t="s">
        <v>53</v>
      </c>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row>
    <row r="4" spans="1:144">
      <c r="A4" s="26" t="s">
        <v>54</v>
      </c>
      <c r="B4" s="28"/>
      <c r="C4" s="28"/>
      <c r="D4" s="28"/>
      <c r="E4" s="28"/>
      <c r="F4" s="28"/>
      <c r="G4" s="28"/>
      <c r="H4" s="78"/>
      <c r="I4" s="79"/>
      <c r="J4" s="79"/>
      <c r="K4" s="79"/>
      <c r="L4" s="79"/>
      <c r="M4" s="79"/>
      <c r="N4" s="79"/>
      <c r="O4" s="79"/>
      <c r="P4" s="79"/>
      <c r="Q4" s="79"/>
      <c r="R4" s="79"/>
      <c r="S4" s="79"/>
      <c r="T4" s="79"/>
      <c r="U4" s="79"/>
      <c r="V4" s="79"/>
      <c r="W4" s="80"/>
      <c r="X4" s="74" t="s">
        <v>55</v>
      </c>
      <c r="Y4" s="74"/>
      <c r="Z4" s="74"/>
      <c r="AA4" s="74"/>
      <c r="AB4" s="74"/>
      <c r="AC4" s="74"/>
      <c r="AD4" s="74"/>
      <c r="AE4" s="74"/>
      <c r="AF4" s="74"/>
      <c r="AG4" s="74"/>
      <c r="AH4" s="74"/>
      <c r="AI4" s="74" t="s">
        <v>56</v>
      </c>
      <c r="AJ4" s="74"/>
      <c r="AK4" s="74"/>
      <c r="AL4" s="74"/>
      <c r="AM4" s="74"/>
      <c r="AN4" s="74"/>
      <c r="AO4" s="74"/>
      <c r="AP4" s="74"/>
      <c r="AQ4" s="74"/>
      <c r="AR4" s="74"/>
      <c r="AS4" s="74"/>
      <c r="AT4" s="74" t="s">
        <v>57</v>
      </c>
      <c r="AU4" s="74"/>
      <c r="AV4" s="74"/>
      <c r="AW4" s="74"/>
      <c r="AX4" s="74"/>
      <c r="AY4" s="74"/>
      <c r="AZ4" s="74"/>
      <c r="BA4" s="74"/>
      <c r="BB4" s="74"/>
      <c r="BC4" s="74"/>
      <c r="BD4" s="74"/>
      <c r="BE4" s="74" t="s">
        <v>58</v>
      </c>
      <c r="BF4" s="74"/>
      <c r="BG4" s="74"/>
      <c r="BH4" s="74"/>
      <c r="BI4" s="74"/>
      <c r="BJ4" s="74"/>
      <c r="BK4" s="74"/>
      <c r="BL4" s="74"/>
      <c r="BM4" s="74"/>
      <c r="BN4" s="74"/>
      <c r="BO4" s="74"/>
      <c r="BP4" s="74" t="s">
        <v>59</v>
      </c>
      <c r="BQ4" s="74"/>
      <c r="BR4" s="74"/>
      <c r="BS4" s="74"/>
      <c r="BT4" s="74"/>
      <c r="BU4" s="74"/>
      <c r="BV4" s="74"/>
      <c r="BW4" s="74"/>
      <c r="BX4" s="74"/>
      <c r="BY4" s="74"/>
      <c r="BZ4" s="74"/>
      <c r="CA4" s="74" t="s">
        <v>60</v>
      </c>
      <c r="CB4" s="74"/>
      <c r="CC4" s="74"/>
      <c r="CD4" s="74"/>
      <c r="CE4" s="74"/>
      <c r="CF4" s="74"/>
      <c r="CG4" s="74"/>
      <c r="CH4" s="74"/>
      <c r="CI4" s="74"/>
      <c r="CJ4" s="74"/>
      <c r="CK4" s="74"/>
      <c r="CL4" s="74" t="s">
        <v>61</v>
      </c>
      <c r="CM4" s="74"/>
      <c r="CN4" s="74"/>
      <c r="CO4" s="74"/>
      <c r="CP4" s="74"/>
      <c r="CQ4" s="74"/>
      <c r="CR4" s="74"/>
      <c r="CS4" s="74"/>
      <c r="CT4" s="74"/>
      <c r="CU4" s="74"/>
      <c r="CV4" s="74"/>
      <c r="CW4" s="74" t="s">
        <v>62</v>
      </c>
      <c r="CX4" s="74"/>
      <c r="CY4" s="74"/>
      <c r="CZ4" s="74"/>
      <c r="DA4" s="74"/>
      <c r="DB4" s="74"/>
      <c r="DC4" s="74"/>
      <c r="DD4" s="74"/>
      <c r="DE4" s="74"/>
      <c r="DF4" s="74"/>
      <c r="DG4" s="74"/>
      <c r="DH4" s="74" t="s">
        <v>63</v>
      </c>
      <c r="DI4" s="74"/>
      <c r="DJ4" s="74"/>
      <c r="DK4" s="74"/>
      <c r="DL4" s="74"/>
      <c r="DM4" s="74"/>
      <c r="DN4" s="74"/>
      <c r="DO4" s="74"/>
      <c r="DP4" s="74"/>
      <c r="DQ4" s="74"/>
      <c r="DR4" s="74"/>
      <c r="DS4" s="74" t="s">
        <v>64</v>
      </c>
      <c r="DT4" s="74"/>
      <c r="DU4" s="74"/>
      <c r="DV4" s="74"/>
      <c r="DW4" s="74"/>
      <c r="DX4" s="74"/>
      <c r="DY4" s="74"/>
      <c r="DZ4" s="74"/>
      <c r="EA4" s="74"/>
      <c r="EB4" s="74"/>
      <c r="EC4" s="74"/>
      <c r="ED4" s="74" t="s">
        <v>65</v>
      </c>
      <c r="EE4" s="74"/>
      <c r="EF4" s="74"/>
      <c r="EG4" s="74"/>
      <c r="EH4" s="74"/>
      <c r="EI4" s="74"/>
      <c r="EJ4" s="74"/>
      <c r="EK4" s="74"/>
      <c r="EL4" s="74"/>
      <c r="EM4" s="74"/>
      <c r="EN4" s="74"/>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64289</v>
      </c>
      <c r="D6" s="31">
        <f t="shared" si="3"/>
        <v>47</v>
      </c>
      <c r="E6" s="31">
        <f t="shared" si="3"/>
        <v>17</v>
      </c>
      <c r="F6" s="31">
        <f t="shared" si="3"/>
        <v>4</v>
      </c>
      <c r="G6" s="31">
        <f t="shared" si="3"/>
        <v>0</v>
      </c>
      <c r="H6" s="31" t="str">
        <f t="shared" si="3"/>
        <v>山形県　庄内町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27.66</v>
      </c>
      <c r="P6" s="32">
        <f t="shared" si="3"/>
        <v>106.41</v>
      </c>
      <c r="Q6" s="32">
        <f t="shared" si="3"/>
        <v>3088</v>
      </c>
      <c r="R6" s="32">
        <f t="shared" si="3"/>
        <v>22220</v>
      </c>
      <c r="S6" s="32">
        <f t="shared" si="3"/>
        <v>249.17</v>
      </c>
      <c r="T6" s="32">
        <f t="shared" si="3"/>
        <v>89.18</v>
      </c>
      <c r="U6" s="32">
        <f t="shared" si="3"/>
        <v>6114</v>
      </c>
      <c r="V6" s="32">
        <f t="shared" si="3"/>
        <v>2.7</v>
      </c>
      <c r="W6" s="32">
        <f t="shared" si="3"/>
        <v>2264.44</v>
      </c>
      <c r="X6" s="33">
        <f>IF(X7="",NA(),X7)</f>
        <v>82.99</v>
      </c>
      <c r="Y6" s="33">
        <f t="shared" ref="Y6:AG6" si="4">IF(Y7="",NA(),Y7)</f>
        <v>86.54</v>
      </c>
      <c r="Z6" s="33">
        <f t="shared" si="4"/>
        <v>86.09</v>
      </c>
      <c r="AA6" s="33">
        <f t="shared" si="4"/>
        <v>93.28</v>
      </c>
      <c r="AB6" s="33">
        <f t="shared" si="4"/>
        <v>92.73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875.43</v>
      </c>
      <c r="BF6" s="33">
        <f t="shared" ref="BF6:BN6" si="7">IF(BF7="",NA(),BF7)</f>
        <v>817.97</v>
      </c>
      <c r="BG6" s="33">
        <f t="shared" si="7"/>
        <v>653.4</v>
      </c>
      <c r="BH6" s="33">
        <f t="shared" si="7"/>
        <v>148.84</v>
      </c>
      <c r="BI6" s="32">
        <f t="shared" si="7"/>
        <v>0</v>
      </c>
      <c r="BJ6" s="33">
        <f t="shared" si="7"/>
        <v>1835.56</v>
      </c>
      <c r="BK6" s="33">
        <f t="shared" si="7"/>
        <v>1716.82</v>
      </c>
      <c r="BL6" s="33">
        <f t="shared" si="7"/>
        <v>1569.13</v>
      </c>
      <c r="BM6" s="33">
        <f t="shared" si="7"/>
        <v>1436</v>
      </c>
      <c r="BN6" s="33">
        <f t="shared" si="7"/>
        <v>1434.89</v>
      </c>
      <c r="BO6" s="32" t="str">
        <f>IF(BO7="","",IF(BO7="-","【-】","【"&amp;SUBSTITUTE(TEXT(BO7,"#,##0.00"),"-","△")&amp;"】"))</f>
        <v>【1,457.06】</v>
      </c>
      <c r="BP6" s="33">
        <f>IF(BP7="",NA(),BP7)</f>
        <v>71.900000000000006</v>
      </c>
      <c r="BQ6" s="33">
        <f t="shared" ref="BQ6:BY6" si="8">IF(BQ7="",NA(),BQ7)</f>
        <v>82.16</v>
      </c>
      <c r="BR6" s="33">
        <f t="shared" si="8"/>
        <v>78.39</v>
      </c>
      <c r="BS6" s="33">
        <f t="shared" si="8"/>
        <v>99.92</v>
      </c>
      <c r="BT6" s="33">
        <f t="shared" si="8"/>
        <v>97.05</v>
      </c>
      <c r="BU6" s="33">
        <f t="shared" si="8"/>
        <v>52.89</v>
      </c>
      <c r="BV6" s="33">
        <f t="shared" si="8"/>
        <v>51.73</v>
      </c>
      <c r="BW6" s="33">
        <f t="shared" si="8"/>
        <v>64.63</v>
      </c>
      <c r="BX6" s="33">
        <f t="shared" si="8"/>
        <v>66.56</v>
      </c>
      <c r="BY6" s="33">
        <f t="shared" si="8"/>
        <v>66.22</v>
      </c>
      <c r="BZ6" s="32" t="str">
        <f>IF(BZ7="","",IF(BZ7="-","【-】","【"&amp;SUBSTITUTE(TEXT(BZ7,"#,##0.00"),"-","△")&amp;"】"))</f>
        <v>【64.73】</v>
      </c>
      <c r="CA6" s="33">
        <f>IF(CA7="",NA(),CA7)</f>
        <v>201.26</v>
      </c>
      <c r="CB6" s="33">
        <f t="shared" ref="CB6:CJ6" si="9">IF(CB7="",NA(),CB7)</f>
        <v>186.35</v>
      </c>
      <c r="CC6" s="33">
        <f t="shared" si="9"/>
        <v>196.14</v>
      </c>
      <c r="CD6" s="33">
        <f t="shared" si="9"/>
        <v>157.85</v>
      </c>
      <c r="CE6" s="33">
        <f t="shared" si="9"/>
        <v>163.12</v>
      </c>
      <c r="CF6" s="33">
        <f t="shared" si="9"/>
        <v>300.52</v>
      </c>
      <c r="CG6" s="33">
        <f t="shared" si="9"/>
        <v>310.47000000000003</v>
      </c>
      <c r="CH6" s="33">
        <f t="shared" si="9"/>
        <v>245.75</v>
      </c>
      <c r="CI6" s="33">
        <f t="shared" si="9"/>
        <v>244.29</v>
      </c>
      <c r="CJ6" s="33">
        <f t="shared" si="9"/>
        <v>246.72</v>
      </c>
      <c r="CK6" s="32" t="str">
        <f>IF(CK7="","",IF(CK7="-","【-】","【"&amp;SUBSTITUTE(TEXT(CK7,"#,##0.00"),"-","△")&amp;"】"))</f>
        <v>【250.25】</v>
      </c>
      <c r="CL6" s="33" t="str">
        <f>IF(CL7="",NA(),CL7)</f>
        <v>-</v>
      </c>
      <c r="CM6" s="33" t="str">
        <f t="shared" ref="CM6:CU6" si="10">IF(CM7="",NA(),CM7)</f>
        <v>-</v>
      </c>
      <c r="CN6" s="33" t="str">
        <f t="shared" si="10"/>
        <v>-</v>
      </c>
      <c r="CO6" s="33" t="str">
        <f t="shared" si="10"/>
        <v>-</v>
      </c>
      <c r="CP6" s="33" t="str">
        <f t="shared" si="10"/>
        <v>-</v>
      </c>
      <c r="CQ6" s="33">
        <f t="shared" si="10"/>
        <v>36.799999999999997</v>
      </c>
      <c r="CR6" s="33">
        <f t="shared" si="10"/>
        <v>36.67</v>
      </c>
      <c r="CS6" s="33">
        <f t="shared" si="10"/>
        <v>43.65</v>
      </c>
      <c r="CT6" s="33">
        <f t="shared" si="10"/>
        <v>43.58</v>
      </c>
      <c r="CU6" s="33">
        <f t="shared" si="10"/>
        <v>41.35</v>
      </c>
      <c r="CV6" s="32" t="str">
        <f>IF(CV7="","",IF(CV7="-","【-】","【"&amp;SUBSTITUTE(TEXT(CV7,"#,##0.00"),"-","△")&amp;"】"))</f>
        <v>【40.31】</v>
      </c>
      <c r="CW6" s="33">
        <f>IF(CW7="",NA(),CW7)</f>
        <v>71.69</v>
      </c>
      <c r="CX6" s="33">
        <f t="shared" ref="CX6:DF6" si="11">IF(CX7="",NA(),CX7)</f>
        <v>73.53</v>
      </c>
      <c r="CY6" s="33">
        <f t="shared" si="11"/>
        <v>75.14</v>
      </c>
      <c r="CZ6" s="33">
        <f t="shared" si="11"/>
        <v>77.19</v>
      </c>
      <c r="DA6" s="33">
        <f t="shared" si="11"/>
        <v>78.39</v>
      </c>
      <c r="DB6" s="33">
        <f t="shared" si="11"/>
        <v>71.62</v>
      </c>
      <c r="DC6" s="33">
        <f t="shared" si="11"/>
        <v>71.239999999999995</v>
      </c>
      <c r="DD6" s="33">
        <f t="shared" si="11"/>
        <v>82.2</v>
      </c>
      <c r="DE6" s="33">
        <f t="shared" si="11"/>
        <v>82.35</v>
      </c>
      <c r="DF6" s="33">
        <f t="shared" si="11"/>
        <v>82.9</v>
      </c>
      <c r="DG6" s="32" t="str">
        <f>IF(DG7="","",IF(DG7="-","【-】","【"&amp;SUBSTITUTE(TEXT(DG7,"#,##0.00"),"-","△")&amp;"】"))</f>
        <v>【81.28】</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0.04</v>
      </c>
      <c r="EM6" s="33">
        <f t="shared" si="14"/>
        <v>7.0000000000000007E-2</v>
      </c>
      <c r="EN6" s="32" t="str">
        <f>IF(EN7="","",IF(EN7="-","【-】","【"&amp;SUBSTITUTE(TEXT(EN7,"#,##0.00"),"-","△")&amp;"】"))</f>
        <v>【0.10】</v>
      </c>
    </row>
    <row r="7" spans="1:144" s="34" customFormat="1">
      <c r="A7" s="26"/>
      <c r="B7" s="35">
        <v>2015</v>
      </c>
      <c r="C7" s="35">
        <v>64289</v>
      </c>
      <c r="D7" s="35">
        <v>47</v>
      </c>
      <c r="E7" s="35">
        <v>17</v>
      </c>
      <c r="F7" s="35">
        <v>4</v>
      </c>
      <c r="G7" s="35">
        <v>0</v>
      </c>
      <c r="H7" s="35" t="s">
        <v>96</v>
      </c>
      <c r="I7" s="35" t="s">
        <v>97</v>
      </c>
      <c r="J7" s="35" t="s">
        <v>98</v>
      </c>
      <c r="K7" s="35" t="s">
        <v>99</v>
      </c>
      <c r="L7" s="35" t="s">
        <v>100</v>
      </c>
      <c r="M7" s="36" t="s">
        <v>101</v>
      </c>
      <c r="N7" s="36" t="s">
        <v>102</v>
      </c>
      <c r="O7" s="36">
        <v>27.66</v>
      </c>
      <c r="P7" s="36">
        <v>106.41</v>
      </c>
      <c r="Q7" s="36">
        <v>3088</v>
      </c>
      <c r="R7" s="36">
        <v>22220</v>
      </c>
      <c r="S7" s="36">
        <v>249.17</v>
      </c>
      <c r="T7" s="36">
        <v>89.18</v>
      </c>
      <c r="U7" s="36">
        <v>6114</v>
      </c>
      <c r="V7" s="36">
        <v>2.7</v>
      </c>
      <c r="W7" s="36">
        <v>2264.44</v>
      </c>
      <c r="X7" s="36">
        <v>82.99</v>
      </c>
      <c r="Y7" s="36">
        <v>86.54</v>
      </c>
      <c r="Z7" s="36">
        <v>86.09</v>
      </c>
      <c r="AA7" s="36">
        <v>93.28</v>
      </c>
      <c r="AB7" s="36">
        <v>92.73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875.43</v>
      </c>
      <c r="BF7" s="36">
        <v>817.97</v>
      </c>
      <c r="BG7" s="36">
        <v>653.4</v>
      </c>
      <c r="BH7" s="36">
        <v>148.84</v>
      </c>
      <c r="BI7" s="36">
        <v>0</v>
      </c>
      <c r="BJ7" s="36">
        <v>1835.56</v>
      </c>
      <c r="BK7" s="36">
        <v>1716.82</v>
      </c>
      <c r="BL7" s="36">
        <v>1569.13</v>
      </c>
      <c r="BM7" s="36">
        <v>1436</v>
      </c>
      <c r="BN7" s="36">
        <v>1434.89</v>
      </c>
      <c r="BO7" s="36">
        <v>1457.06</v>
      </c>
      <c r="BP7" s="36">
        <v>71.900000000000006</v>
      </c>
      <c r="BQ7" s="36">
        <v>82.16</v>
      </c>
      <c r="BR7" s="36">
        <v>78.39</v>
      </c>
      <c r="BS7" s="36">
        <v>99.92</v>
      </c>
      <c r="BT7" s="36">
        <v>97.05</v>
      </c>
      <c r="BU7" s="36">
        <v>52.89</v>
      </c>
      <c r="BV7" s="36">
        <v>51.73</v>
      </c>
      <c r="BW7" s="36">
        <v>64.63</v>
      </c>
      <c r="BX7" s="36">
        <v>66.56</v>
      </c>
      <c r="BY7" s="36">
        <v>66.22</v>
      </c>
      <c r="BZ7" s="36">
        <v>64.73</v>
      </c>
      <c r="CA7" s="36">
        <v>201.26</v>
      </c>
      <c r="CB7" s="36">
        <v>186.35</v>
      </c>
      <c r="CC7" s="36">
        <v>196.14</v>
      </c>
      <c r="CD7" s="36">
        <v>157.85</v>
      </c>
      <c r="CE7" s="36">
        <v>163.12</v>
      </c>
      <c r="CF7" s="36">
        <v>300.52</v>
      </c>
      <c r="CG7" s="36">
        <v>310.47000000000003</v>
      </c>
      <c r="CH7" s="36">
        <v>245.75</v>
      </c>
      <c r="CI7" s="36">
        <v>244.29</v>
      </c>
      <c r="CJ7" s="36">
        <v>246.72</v>
      </c>
      <c r="CK7" s="36">
        <v>250.25</v>
      </c>
      <c r="CL7" s="36" t="s">
        <v>101</v>
      </c>
      <c r="CM7" s="36" t="s">
        <v>101</v>
      </c>
      <c r="CN7" s="36" t="s">
        <v>101</v>
      </c>
      <c r="CO7" s="36" t="s">
        <v>101</v>
      </c>
      <c r="CP7" s="36" t="s">
        <v>101</v>
      </c>
      <c r="CQ7" s="36">
        <v>36.799999999999997</v>
      </c>
      <c r="CR7" s="36">
        <v>36.67</v>
      </c>
      <c r="CS7" s="36">
        <v>43.65</v>
      </c>
      <c r="CT7" s="36">
        <v>43.58</v>
      </c>
      <c r="CU7" s="36">
        <v>41.35</v>
      </c>
      <c r="CV7" s="36">
        <v>40.31</v>
      </c>
      <c r="CW7" s="36">
        <v>71.69</v>
      </c>
      <c r="CX7" s="36">
        <v>73.53</v>
      </c>
      <c r="CY7" s="36">
        <v>75.14</v>
      </c>
      <c r="CZ7" s="36">
        <v>77.19</v>
      </c>
      <c r="DA7" s="36">
        <v>78.39</v>
      </c>
      <c r="DB7" s="36">
        <v>71.62</v>
      </c>
      <c r="DC7" s="36">
        <v>71.239999999999995</v>
      </c>
      <c r="DD7" s="36">
        <v>82.2</v>
      </c>
      <c r="DE7" s="36">
        <v>82.35</v>
      </c>
      <c r="DF7" s="36">
        <v>82.9</v>
      </c>
      <c r="DG7" s="36">
        <v>81.28</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0.04</v>
      </c>
      <c r="EM7" s="36">
        <v>7.0000000000000007E-2</v>
      </c>
      <c r="EN7" s="36">
        <v>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SHONAI28006</cp:lastModifiedBy>
  <dcterms:created xsi:type="dcterms:W3CDTF">2017-02-08T02:58:59Z</dcterms:created>
  <dcterms:modified xsi:type="dcterms:W3CDTF">2017-02-16T06:16:58Z</dcterms:modified>
</cp:coreProperties>
</file>