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yokoyama218.EADPC120\Desktop\上下水道係\下水道(浄化槽）\浄化槽\調査・報告\経営比較分析表\"/>
    </mc:Choice>
  </mc:AlternateContent>
  <workbookProtection workbookPassword="864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P6" i="5"/>
  <c r="W10" i="4" s="1"/>
  <c r="O6" i="5"/>
  <c r="P10" i="4" s="1"/>
  <c r="N6" i="5"/>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BB8" i="4"/>
  <c r="W8" i="4"/>
  <c r="B8"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<sst xmlns="http://schemas.openxmlformats.org/spreadsheetml/2006/main" count="232" uniqueCount="111">
  <si>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</si>
  <si>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</si>
  <si>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</si>
  <si>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</si>
  <si>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</si>
  <si>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</si>
  <si>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</si>
  <si>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</si>
  <si>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</si>
  <si>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</si>
  <si>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</si>
  <si>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</si>
  <si>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</si>
  <si>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</si>
  <si>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</si>
  <si>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</si>
  <si>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</si>
  <si>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</si>
  <si>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</si>
  <si>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</si>
  <si>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</si>
  <si>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</si>
  <si>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</si>
  <si>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</si>
  <si>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</si>
  <si>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</si>
  <si>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</si>
  <si>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</si>
  <si>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</si>
  <si>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</si>
  <si>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</si>
  <si>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</si>
  <si>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</si>
  <si>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</si>
  <si>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</si>
  <si>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</si>
  <si>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</si>
  <si>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</si>
  <si>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</si>
  <si>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</si>
  <si>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</si>
  <si>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</si>
  <si>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</si>
  <si>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</si>
  <si>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</si>
  <si>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</si>
  <si>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</si>
  <si>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</si>
  <si>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</si>
  <si>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</si>
  <si>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</si>
  <si>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</si>
  <si>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</si>
  <si>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</si>
  <si>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</si>
  <si>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</si>
  <si>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</si>
  <si>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</si>
  <si>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</si>
  <si>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</si>
  <si>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</si>
  <si>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</si>
  <si>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</si>
  <si>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</si>
  <si>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</si>
  <si>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</si>
  <si>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</si>
  <si>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</si>
  <si>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</si>
  <si>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</si>
  <si>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</si>
  <si>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</si>
  <si>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</si>
  <si>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</si>
  <si>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</si>
  <si>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</si>
  <si>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</si>
  <si>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</si>
  <si>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</si>
  <si>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</si>
  <si>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</si>
  <si>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</si>
  <si>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</si>
  <si>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</si>
  <si>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</si>
  <si>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</si>
  <si>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</si>
  <si>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</si>
  <si>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</si>
  <si>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</si>
  <si>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</si>
  <si>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</si>
  <si>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</si>
  <si>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</si>
  <si>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</si>
  <si>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</si>
  <si>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大蔵村</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</si>
  <si>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</si>
  <si>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</si>
  <si>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</si>
  <si>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</si>
  <si>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</si>
  <si>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</si>
  <si>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</si>
  <si>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</si>
  <si>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</si>
  <si>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</si>
  <si>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</si>
  <si>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村が管理している浄化槽では平成６年に設置し、管理換えにより取得したものが一番古く設置後２０年を経過している。これまで浄化槽の修繕の実績は数件であるが、これから老朽化により修繕の増加や再設置が必要となることが想定される。</t>
    <rPh sb="1" eb="2">
      <t>ムラ</t>
    </rPh>
    <rPh sb="3" eb="5">
      <t>カンリ</t>
    </rPh>
    <rPh sb="9" eb="11">
      <t>ジョウカ</t>
    </rPh>
    <rPh sb="11" eb="12">
      <t>ソウ</t>
    </rPh>
    <rPh sb="14" eb="16">
      <t>ヘイセイ</t>
    </rPh>
    <rPh sb="17" eb="18">
      <t>ネン</t>
    </rPh>
    <rPh sb="19" eb="21">
      <t>セッチ</t>
    </rPh>
    <rPh sb="23" eb="25">
      <t>カンリ</t>
    </rPh>
    <rPh sb="25" eb="26">
      <t>カ</t>
    </rPh>
    <rPh sb="30" eb="32">
      <t>シュトク</t>
    </rPh>
    <rPh sb="37" eb="39">
      <t>イチバン</t>
    </rPh>
    <rPh sb="39" eb="40">
      <t>フル</t>
    </rPh>
    <rPh sb="41" eb="43">
      <t>セッチ</t>
    </rPh>
    <rPh sb="43" eb="44">
      <t>ゴ</t>
    </rPh>
    <rPh sb="46" eb="47">
      <t>ネン</t>
    </rPh>
    <rPh sb="48" eb="50">
      <t>ケイカ</t>
    </rPh>
    <rPh sb="59" eb="62">
      <t>ジョウカソウ</t>
    </rPh>
    <rPh sb="63" eb="65">
      <t>シュウゼン</t>
    </rPh>
    <rPh sb="66" eb="68">
      <t>ジッセキ</t>
    </rPh>
    <rPh sb="69" eb="71">
      <t>スウケン</t>
    </rPh>
    <rPh sb="80" eb="83">
      <t>ロウキュウカ</t>
    </rPh>
    <rPh sb="86" eb="88">
      <t>シュウゼン</t>
    </rPh>
    <rPh sb="89" eb="91">
      <t>ゾウカ</t>
    </rPh>
    <rPh sb="92" eb="95">
      <t>サイセッチ</t>
    </rPh>
    <rPh sb="96" eb="98">
      <t>ヒツヨウ</t>
    </rPh>
    <rPh sb="104" eb="106">
      <t>ソウテイ</t>
    </rPh>
    <phoneticPr fontId="4"/>
  </si>
  <si>
    <t>浄化槽市町村整備推進事業は、平成１６年度に事業を開始し平成２７年度末には２３７基（管理換えも含む）を管理している。下水道区域外の半数の世帯が合併処理浄化槽（個人管理も含む）を使用している。環境保全や公衆衛生の向上を図るためにも合併処理浄化槽の更なる普及に努めていかなければならない。　　　　　　　　　　　　　　　　　　　　経営については、これから老朽化により増加するであろう維持管理費について、料金収入を確保し効率的な汚水処理事業を展開する必要がある。</t>
    <rPh sb="0" eb="2">
      <t>ジョウカ</t>
    </rPh>
    <rPh sb="2" eb="3">
      <t>ソウ</t>
    </rPh>
    <rPh sb="3" eb="6">
      <t>シチョウソン</t>
    </rPh>
    <rPh sb="6" eb="8">
      <t>セイビ</t>
    </rPh>
    <rPh sb="8" eb="10">
      <t>スイシン</t>
    </rPh>
    <rPh sb="10" eb="12">
      <t>ジギョウ</t>
    </rPh>
    <rPh sb="14" eb="16">
      <t>ヘイセイ</t>
    </rPh>
    <rPh sb="18" eb="20">
      <t>ネンド</t>
    </rPh>
    <rPh sb="21" eb="23">
      <t>ジギョウ</t>
    </rPh>
    <rPh sb="24" eb="26">
      <t>カイシ</t>
    </rPh>
    <rPh sb="27" eb="29">
      <t>ヘイセイ</t>
    </rPh>
    <rPh sb="31" eb="33">
      <t>ネンド</t>
    </rPh>
    <rPh sb="33" eb="34">
      <t>マツ</t>
    </rPh>
    <rPh sb="39" eb="40">
      <t>キ</t>
    </rPh>
    <rPh sb="41" eb="43">
      <t>カンリ</t>
    </rPh>
    <rPh sb="43" eb="44">
      <t>カ</t>
    </rPh>
    <rPh sb="46" eb="47">
      <t>フク</t>
    </rPh>
    <rPh sb="50" eb="52">
      <t>カンリ</t>
    </rPh>
    <rPh sb="57" eb="59">
      <t>ゲスイ</t>
    </rPh>
    <rPh sb="59" eb="60">
      <t>ドウ</t>
    </rPh>
    <rPh sb="60" eb="63">
      <t>クイキガイ</t>
    </rPh>
    <rPh sb="64" eb="66">
      <t>ハンスウ</t>
    </rPh>
    <rPh sb="67" eb="69">
      <t>セタイ</t>
    </rPh>
    <rPh sb="70" eb="72">
      <t>ガッペイ</t>
    </rPh>
    <rPh sb="72" eb="74">
      <t>ショリ</t>
    </rPh>
    <rPh sb="74" eb="76">
      <t>ジョウカ</t>
    </rPh>
    <rPh sb="76" eb="77">
      <t>ソウ</t>
    </rPh>
    <rPh sb="78" eb="80">
      <t>コジン</t>
    </rPh>
    <rPh sb="80" eb="82">
      <t>カンリ</t>
    </rPh>
    <rPh sb="83" eb="84">
      <t>フク</t>
    </rPh>
    <rPh sb="87" eb="89">
      <t>シヨウ</t>
    </rPh>
    <rPh sb="94" eb="96">
      <t>カンキョウ</t>
    </rPh>
    <rPh sb="96" eb="98">
      <t>ホゼン</t>
    </rPh>
    <rPh sb="99" eb="101">
      <t>コウシュウ</t>
    </rPh>
    <rPh sb="101" eb="103">
      <t>エイセイ</t>
    </rPh>
    <rPh sb="104" eb="106">
      <t>コウジョウ</t>
    </rPh>
    <rPh sb="107" eb="108">
      <t>ハカ</t>
    </rPh>
    <rPh sb="113" eb="115">
      <t>ガッペイ</t>
    </rPh>
    <rPh sb="115" eb="117">
      <t>ショリ</t>
    </rPh>
    <rPh sb="117" eb="119">
      <t>ジョウカ</t>
    </rPh>
    <rPh sb="119" eb="120">
      <t>ソウ</t>
    </rPh>
    <rPh sb="121" eb="122">
      <t>サラ</t>
    </rPh>
    <rPh sb="124" eb="126">
      <t>フキュウ</t>
    </rPh>
    <rPh sb="127" eb="128">
      <t>ツト</t>
    </rPh>
    <rPh sb="161" eb="163">
      <t>ケイエイ</t>
    </rPh>
    <rPh sb="173" eb="176">
      <t>ロウキュウカ</t>
    </rPh>
    <rPh sb="179" eb="181">
      <t>ゾウカ</t>
    </rPh>
    <rPh sb="187" eb="189">
      <t>イジ</t>
    </rPh>
    <rPh sb="189" eb="191">
      <t>カンリ</t>
    </rPh>
    <rPh sb="191" eb="192">
      <t>ヒ</t>
    </rPh>
    <rPh sb="197" eb="199">
      <t>リョウキン</t>
    </rPh>
    <rPh sb="199" eb="201">
      <t>シュウニュウ</t>
    </rPh>
    <rPh sb="202" eb="204">
      <t>カクホ</t>
    </rPh>
    <rPh sb="205" eb="208">
      <t>コウリツテキ</t>
    </rPh>
    <rPh sb="209" eb="211">
      <t>オスイ</t>
    </rPh>
    <rPh sb="211" eb="213">
      <t>ショリ</t>
    </rPh>
    <rPh sb="213" eb="215">
      <t>ジギョウ</t>
    </rPh>
    <rPh sb="216" eb="218">
      <t>テンカイ</t>
    </rPh>
    <rPh sb="220" eb="222">
      <t>ヒツヨウ</t>
    </rPh>
    <phoneticPr fontId="4"/>
  </si>
  <si>
    <t>収益的収支比率については、近年維持管理と地方債償還金を料金収入と一般会計繰入金で９０％前後を賄えている状況にあり、なお一層の経営改善に向けた取り組みをしていく必要がある。             　　　　　                       　企業債残高対事業規模比率については、当該値が類似団体平均値として低いのは、近年浄化槽設置工事において地方債を発行していないためである。　　　　　　　　　　　　　　               　　経費回収率、汚水処理原価、施設利用率については、経費回収率が類似団体平均値より高く、汚水処理原価が低いことから経営状況は比較的良いと考えられる。しかし、経費回収率が７０％台で推移していることは使用料金だけでは維持管理費を賄えず、一般会計から繰入をしている状況にある。そのため、維持管理費の削減や料金収入を確保していく必要がある。</t>
    <rPh sb="0" eb="3">
      <t>シュウエキテキ</t>
    </rPh>
    <rPh sb="3" eb="5">
      <t>シュウシ</t>
    </rPh>
    <rPh sb="5" eb="7">
      <t>ヒリツ</t>
    </rPh>
    <rPh sb="13" eb="15">
      <t>キンネン</t>
    </rPh>
    <rPh sb="15" eb="17">
      <t>イジ</t>
    </rPh>
    <rPh sb="17" eb="19">
      <t>カンリ</t>
    </rPh>
    <rPh sb="20" eb="23">
      <t>チホウサイ</t>
    </rPh>
    <rPh sb="23" eb="26">
      <t>ショウカンキン</t>
    </rPh>
    <rPh sb="27" eb="29">
      <t>リョウキン</t>
    </rPh>
    <rPh sb="29" eb="31">
      <t>シュウニュウ</t>
    </rPh>
    <rPh sb="32" eb="34">
      <t>イッパン</t>
    </rPh>
    <rPh sb="34" eb="36">
      <t>カイケイ</t>
    </rPh>
    <rPh sb="36" eb="38">
      <t>クリイレ</t>
    </rPh>
    <rPh sb="38" eb="39">
      <t>キン</t>
    </rPh>
    <rPh sb="43" eb="45">
      <t>ゼンゴ</t>
    </rPh>
    <rPh sb="46" eb="47">
      <t>マカナ</t>
    </rPh>
    <rPh sb="51" eb="53">
      <t>ジョウキョウ</t>
    </rPh>
    <rPh sb="59" eb="61">
      <t>イッソウ</t>
    </rPh>
    <rPh sb="62" eb="64">
      <t>ケイエイ</t>
    </rPh>
    <rPh sb="64" eb="66">
      <t>カイゼン</t>
    </rPh>
    <rPh sb="67" eb="68">
      <t>ム</t>
    </rPh>
    <rPh sb="70" eb="71">
      <t>ト</t>
    </rPh>
    <rPh sb="72" eb="73">
      <t>ク</t>
    </rPh>
    <rPh sb="79" eb="81">
      <t>ヒツヨウ</t>
    </rPh>
    <rPh sb="127" eb="129">
      <t>キギョウ</t>
    </rPh>
    <rPh sb="129" eb="130">
      <t>サイ</t>
    </rPh>
    <rPh sb="130" eb="132">
      <t>ザンダカ</t>
    </rPh>
    <rPh sb="132" eb="133">
      <t>タイ</t>
    </rPh>
    <rPh sb="133" eb="135">
      <t>ジギョウ</t>
    </rPh>
    <rPh sb="135" eb="137">
      <t>キボ</t>
    </rPh>
    <rPh sb="137" eb="139">
      <t>ヒリツ</t>
    </rPh>
    <rPh sb="145" eb="147">
      <t>トウガイ</t>
    </rPh>
    <rPh sb="147" eb="148">
      <t>チ</t>
    </rPh>
    <rPh sb="149" eb="151">
      <t>ルイジ</t>
    </rPh>
    <rPh sb="151" eb="153">
      <t>ダンタイ</t>
    </rPh>
    <rPh sb="153" eb="155">
      <t>ヘイキン</t>
    </rPh>
    <rPh sb="155" eb="156">
      <t>チ</t>
    </rPh>
    <rPh sb="159" eb="160">
      <t>ヒク</t>
    </rPh>
    <rPh sb="164" eb="166">
      <t>キンネン</t>
    </rPh>
    <rPh sb="166" eb="169">
      <t>ジョウカソウ</t>
    </rPh>
    <rPh sb="169" eb="171">
      <t>セッチ</t>
    </rPh>
    <rPh sb="171" eb="173">
      <t>コウジ</t>
    </rPh>
    <rPh sb="177" eb="180">
      <t>チホウサイ</t>
    </rPh>
    <rPh sb="181" eb="183">
      <t>ハッコウ</t>
    </rPh>
    <rPh sb="225" eb="227">
      <t>ケイヒ</t>
    </rPh>
    <rPh sb="227" eb="229">
      <t>カイシュウ</t>
    </rPh>
    <rPh sb="229" eb="230">
      <t>リツ</t>
    </rPh>
    <rPh sb="231" eb="233">
      <t>オスイ</t>
    </rPh>
    <rPh sb="233" eb="235">
      <t>ショリ</t>
    </rPh>
    <rPh sb="235" eb="237">
      <t>ゲンカ</t>
    </rPh>
    <rPh sb="238" eb="240">
      <t>シセツ</t>
    </rPh>
    <rPh sb="240" eb="243">
      <t>リヨウリツ</t>
    </rPh>
    <rPh sb="249" eb="251">
      <t>ケイヒ</t>
    </rPh>
    <rPh sb="251" eb="253">
      <t>カイシュウ</t>
    </rPh>
    <rPh sb="253" eb="254">
      <t>リツ</t>
    </rPh>
    <rPh sb="255" eb="257">
      <t>ルイジ</t>
    </rPh>
    <rPh sb="257" eb="259">
      <t>ダンタイ</t>
    </rPh>
    <rPh sb="259" eb="261">
      <t>ヘイキン</t>
    </rPh>
    <rPh sb="261" eb="262">
      <t>チ</t>
    </rPh>
    <rPh sb="264" eb="265">
      <t>タカ</t>
    </rPh>
    <rPh sb="267" eb="269">
      <t>オスイ</t>
    </rPh>
    <rPh sb="269" eb="271">
      <t>ショリ</t>
    </rPh>
    <rPh sb="271" eb="273">
      <t>ゲンカ</t>
    </rPh>
    <rPh sb="274" eb="275">
      <t>ヒク</t>
    </rPh>
    <rPh sb="280" eb="282">
      <t>ケイエイ</t>
    </rPh>
    <rPh sb="282" eb="284">
      <t>ジョウキョウ</t>
    </rPh>
    <rPh sb="285" eb="288">
      <t>ヒカクテキ</t>
    </rPh>
    <rPh sb="288" eb="289">
      <t>ヨ</t>
    </rPh>
    <rPh sb="291" eb="292">
      <t>カンガ</t>
    </rPh>
    <rPh sb="301" eb="303">
      <t>ケイヒ</t>
    </rPh>
    <rPh sb="303" eb="305">
      <t>カイシュウ</t>
    </rPh>
    <rPh sb="305" eb="306">
      <t>リツ</t>
    </rPh>
    <rPh sb="310" eb="311">
      <t>ダイ</t>
    </rPh>
    <rPh sb="312" eb="314">
      <t>スイイ</t>
    </rPh>
    <rPh sb="321" eb="323">
      <t>シヨウ</t>
    </rPh>
    <rPh sb="323" eb="325">
      <t>リョウキン</t>
    </rPh>
    <rPh sb="329" eb="331">
      <t>イジ</t>
    </rPh>
    <rPh sb="331" eb="333">
      <t>カンリ</t>
    </rPh>
    <rPh sb="333" eb="334">
      <t>ヒ</t>
    </rPh>
    <rPh sb="335" eb="336">
      <t>マカナ</t>
    </rPh>
    <rPh sb="339" eb="341">
      <t>イッパン</t>
    </rPh>
    <rPh sb="341" eb="343">
      <t>カイケイ</t>
    </rPh>
    <rPh sb="345" eb="347">
      <t>クリイレ</t>
    </rPh>
    <rPh sb="352" eb="354">
      <t>ジョウキョウ</t>
    </rPh>
    <rPh sb="363" eb="365">
      <t>イジ</t>
    </rPh>
    <rPh sb="365" eb="367">
      <t>カンリ</t>
    </rPh>
    <rPh sb="367" eb="368">
      <t>ヒ</t>
    </rPh>
    <rPh sb="369" eb="371">
      <t>サクゲン</t>
    </rPh>
    <rPh sb="372" eb="374">
      <t>リョウキン</t>
    </rPh>
    <rPh sb="374" eb="376">
      <t>シュウニュウ</t>
    </rPh>
    <rPh sb="377" eb="379">
      <t>カクホ</t>
    </rPh>
    <rPh sb="383" eb="385">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</si>
</sst>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3794816"/>
        <c:axId val="208929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13794816"/>
        <c:axId val="208929752"/>
      </c:lineChart>
      <c:dateAx>
        <c:axId val="113794816"/>
        <c:scaling>
          <c:orientation val="minMax"/>
        </c:scaling>
        <c:delete val="1"/>
        <c:axPos val="b"/>
        <c:numFmt formatCode="ge" sourceLinked="1"/>
        <c:majorTickMark val="none"/>
        <c:minorTickMark val="none"/>
        <c:tickLblPos val="none"/>
        <c:crossAx val="208929752"/>
        <c:crosses val="autoZero"/>
        <c:auto val="1"/>
        <c:lblOffset val="100"/>
        <c:baseTimeUnit val="years"/>
      </c:dateAx>
      <c:valAx>
        <c:axId val="208929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79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71.599999999999994</c:v>
                </c:pt>
                <c:pt idx="1">
                  <c:v>68.94</c:v>
                </c:pt>
                <c:pt idx="2">
                  <c:v>65.2</c:v>
                </c:pt>
                <c:pt idx="3">
                  <c:v>65.97</c:v>
                </c:pt>
                <c:pt idx="4">
                  <c:v>63.39</c:v>
                </c:pt>
              </c:numCache>
            </c:numRef>
          </c:val>
        </c:ser>
        <c:dLbls>
          <c:showLegendKey val="0"/>
          <c:showVal val="0"/>
          <c:showCatName val="0"/>
          <c:showSerName val="0"/>
          <c:showPercent val="0"/>
          <c:showBubbleSize val="0"/>
        </c:dLbls>
        <c:gapWidth val="150"/>
        <c:axId val="209515264"/>
        <c:axId val="209515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60.03</c:v>
                </c:pt>
                <c:pt idx="1">
                  <c:v>61.93</c:v>
                </c:pt>
                <c:pt idx="2">
                  <c:v>58.06</c:v>
                </c:pt>
                <c:pt idx="3">
                  <c:v>59.08</c:v>
                </c:pt>
                <c:pt idx="4">
                  <c:v>58.25</c:v>
                </c:pt>
              </c:numCache>
            </c:numRef>
          </c:val>
          <c:smooth val="0"/>
        </c:ser>
        <c:dLbls>
          <c:showLegendKey val="0"/>
          <c:showVal val="0"/>
          <c:showCatName val="0"/>
          <c:showSerName val="0"/>
          <c:showPercent val="0"/>
          <c:showBubbleSize val="0"/>
        </c:dLbls>
        <c:marker val="1"/>
        <c:smooth val="0"/>
        <c:axId val="209515264"/>
        <c:axId val="209515656"/>
      </c:lineChart>
      <c:dateAx>
        <c:axId val="209515264"/>
        <c:scaling>
          <c:orientation val="minMax"/>
        </c:scaling>
        <c:delete val="1"/>
        <c:axPos val="b"/>
        <c:numFmt formatCode="ge" sourceLinked="1"/>
        <c:majorTickMark val="none"/>
        <c:minorTickMark val="none"/>
        <c:tickLblPos val="none"/>
        <c:crossAx val="209515656"/>
        <c:crosses val="autoZero"/>
        <c:auto val="1"/>
        <c:lblOffset val="100"/>
        <c:baseTimeUnit val="years"/>
      </c:dateAx>
      <c:valAx>
        <c:axId val="209515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515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209516832"/>
        <c:axId val="209517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76.8</c:v>
                </c:pt>
                <c:pt idx="1">
                  <c:v>77.25</c:v>
                </c:pt>
                <c:pt idx="2">
                  <c:v>75.790000000000006</c:v>
                </c:pt>
                <c:pt idx="3">
                  <c:v>77.12</c:v>
                </c:pt>
                <c:pt idx="4">
                  <c:v>68.150000000000006</c:v>
                </c:pt>
              </c:numCache>
            </c:numRef>
          </c:val>
          <c:smooth val="0"/>
        </c:ser>
        <c:dLbls>
          <c:showLegendKey val="0"/>
          <c:showVal val="0"/>
          <c:showCatName val="0"/>
          <c:showSerName val="0"/>
          <c:showPercent val="0"/>
          <c:showBubbleSize val="0"/>
        </c:dLbls>
        <c:marker val="1"/>
        <c:smooth val="0"/>
        <c:axId val="209516832"/>
        <c:axId val="209517224"/>
      </c:lineChart>
      <c:dateAx>
        <c:axId val="209516832"/>
        <c:scaling>
          <c:orientation val="minMax"/>
        </c:scaling>
        <c:delete val="1"/>
        <c:axPos val="b"/>
        <c:numFmt formatCode="ge" sourceLinked="1"/>
        <c:majorTickMark val="none"/>
        <c:minorTickMark val="none"/>
        <c:tickLblPos val="none"/>
        <c:crossAx val="209517224"/>
        <c:crosses val="autoZero"/>
        <c:auto val="1"/>
        <c:lblOffset val="100"/>
        <c:baseTimeUnit val="years"/>
      </c:dateAx>
      <c:valAx>
        <c:axId val="209517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51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95.21</c:v>
                </c:pt>
                <c:pt idx="1">
                  <c:v>89.06</c:v>
                </c:pt>
                <c:pt idx="2">
                  <c:v>92.14</c:v>
                </c:pt>
                <c:pt idx="3">
                  <c:v>89.33</c:v>
                </c:pt>
                <c:pt idx="4">
                  <c:v>92.23</c:v>
                </c:pt>
              </c:numCache>
            </c:numRef>
          </c:val>
        </c:ser>
        <c:dLbls>
          <c:showLegendKey val="0"/>
          <c:showVal val="0"/>
          <c:showCatName val="0"/>
          <c:showSerName val="0"/>
          <c:showPercent val="0"/>
          <c:showBubbleSize val="0"/>
        </c:dLbls>
        <c:gapWidth val="150"/>
        <c:axId val="209192656"/>
        <c:axId val="208997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9192656"/>
        <c:axId val="208997768"/>
      </c:lineChart>
      <c:dateAx>
        <c:axId val="209192656"/>
        <c:scaling>
          <c:orientation val="minMax"/>
        </c:scaling>
        <c:delete val="1"/>
        <c:axPos val="b"/>
        <c:numFmt formatCode="ge" sourceLinked="1"/>
        <c:majorTickMark val="none"/>
        <c:minorTickMark val="none"/>
        <c:tickLblPos val="none"/>
        <c:crossAx val="208997768"/>
        <c:crosses val="autoZero"/>
        <c:auto val="1"/>
        <c:lblOffset val="100"/>
        <c:baseTimeUnit val="years"/>
      </c:dateAx>
      <c:valAx>
        <c:axId val="208997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19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9051064"/>
        <c:axId val="209051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9051064"/>
        <c:axId val="209051448"/>
      </c:lineChart>
      <c:dateAx>
        <c:axId val="209051064"/>
        <c:scaling>
          <c:orientation val="minMax"/>
        </c:scaling>
        <c:delete val="1"/>
        <c:axPos val="b"/>
        <c:numFmt formatCode="ge" sourceLinked="1"/>
        <c:majorTickMark val="none"/>
        <c:minorTickMark val="none"/>
        <c:tickLblPos val="none"/>
        <c:crossAx val="209051448"/>
        <c:crosses val="autoZero"/>
        <c:auto val="1"/>
        <c:lblOffset val="100"/>
        <c:baseTimeUnit val="years"/>
      </c:dateAx>
      <c:valAx>
        <c:axId val="209051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051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9102904"/>
        <c:axId val="209103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9102904"/>
        <c:axId val="209103288"/>
      </c:lineChart>
      <c:dateAx>
        <c:axId val="209102904"/>
        <c:scaling>
          <c:orientation val="minMax"/>
        </c:scaling>
        <c:delete val="1"/>
        <c:axPos val="b"/>
        <c:numFmt formatCode="ge" sourceLinked="1"/>
        <c:majorTickMark val="none"/>
        <c:minorTickMark val="none"/>
        <c:tickLblPos val="none"/>
        <c:crossAx val="209103288"/>
        <c:crosses val="autoZero"/>
        <c:auto val="1"/>
        <c:lblOffset val="100"/>
        <c:baseTimeUnit val="years"/>
      </c:dateAx>
      <c:valAx>
        <c:axId val="209103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102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9104480"/>
        <c:axId val="209104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9104480"/>
        <c:axId val="209104872"/>
      </c:lineChart>
      <c:dateAx>
        <c:axId val="209104480"/>
        <c:scaling>
          <c:orientation val="minMax"/>
        </c:scaling>
        <c:delete val="1"/>
        <c:axPos val="b"/>
        <c:numFmt formatCode="ge" sourceLinked="1"/>
        <c:majorTickMark val="none"/>
        <c:minorTickMark val="none"/>
        <c:tickLblPos val="none"/>
        <c:crossAx val="209104872"/>
        <c:crosses val="autoZero"/>
        <c:auto val="1"/>
        <c:lblOffset val="100"/>
        <c:baseTimeUnit val="years"/>
      </c:dateAx>
      <c:valAx>
        <c:axId val="209104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104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9106048"/>
        <c:axId val="209106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9106048"/>
        <c:axId val="209106440"/>
      </c:lineChart>
      <c:dateAx>
        <c:axId val="209106048"/>
        <c:scaling>
          <c:orientation val="minMax"/>
        </c:scaling>
        <c:delete val="1"/>
        <c:axPos val="b"/>
        <c:numFmt formatCode="ge" sourceLinked="1"/>
        <c:majorTickMark val="none"/>
        <c:minorTickMark val="none"/>
        <c:tickLblPos val="none"/>
        <c:crossAx val="209106440"/>
        <c:crosses val="autoZero"/>
        <c:auto val="1"/>
        <c:lblOffset val="100"/>
        <c:baseTimeUnit val="years"/>
      </c:dateAx>
      <c:valAx>
        <c:axId val="209106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10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214</c:v>
                </c:pt>
                <c:pt idx="1">
                  <c:v>192.15</c:v>
                </c:pt>
                <c:pt idx="2">
                  <c:v>167.45</c:v>
                </c:pt>
                <c:pt idx="3">
                  <c:v>139.22</c:v>
                </c:pt>
                <c:pt idx="4">
                  <c:v>120.44</c:v>
                </c:pt>
              </c:numCache>
            </c:numRef>
          </c:val>
        </c:ser>
        <c:dLbls>
          <c:showLegendKey val="0"/>
          <c:showVal val="0"/>
          <c:showCatName val="0"/>
          <c:showSerName val="0"/>
          <c:showPercent val="0"/>
          <c:showBubbleSize val="0"/>
        </c:dLbls>
        <c:gapWidth val="150"/>
        <c:axId val="209346312"/>
        <c:axId val="209346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421.01</c:v>
                </c:pt>
                <c:pt idx="1">
                  <c:v>430.64</c:v>
                </c:pt>
                <c:pt idx="2">
                  <c:v>446.63</c:v>
                </c:pt>
                <c:pt idx="3">
                  <c:v>416.91</c:v>
                </c:pt>
                <c:pt idx="4">
                  <c:v>392.19</c:v>
                </c:pt>
              </c:numCache>
            </c:numRef>
          </c:val>
          <c:smooth val="0"/>
        </c:ser>
        <c:dLbls>
          <c:showLegendKey val="0"/>
          <c:showVal val="0"/>
          <c:showCatName val="0"/>
          <c:showSerName val="0"/>
          <c:showPercent val="0"/>
          <c:showBubbleSize val="0"/>
        </c:dLbls>
        <c:marker val="1"/>
        <c:smooth val="0"/>
        <c:axId val="209346312"/>
        <c:axId val="209346704"/>
      </c:lineChart>
      <c:dateAx>
        <c:axId val="209346312"/>
        <c:scaling>
          <c:orientation val="minMax"/>
        </c:scaling>
        <c:delete val="1"/>
        <c:axPos val="b"/>
        <c:numFmt formatCode="ge" sourceLinked="1"/>
        <c:majorTickMark val="none"/>
        <c:minorTickMark val="none"/>
        <c:tickLblPos val="none"/>
        <c:crossAx val="209346704"/>
        <c:crosses val="autoZero"/>
        <c:auto val="1"/>
        <c:lblOffset val="100"/>
        <c:baseTimeUnit val="years"/>
      </c:dateAx>
      <c:valAx>
        <c:axId val="209346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346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72.13</c:v>
                </c:pt>
                <c:pt idx="1">
                  <c:v>71.16</c:v>
                </c:pt>
                <c:pt idx="2">
                  <c:v>71.91</c:v>
                </c:pt>
                <c:pt idx="3">
                  <c:v>72.64</c:v>
                </c:pt>
                <c:pt idx="4">
                  <c:v>73.959999999999994</c:v>
                </c:pt>
              </c:numCache>
            </c:numRef>
          </c:val>
        </c:ser>
        <c:dLbls>
          <c:showLegendKey val="0"/>
          <c:showVal val="0"/>
          <c:showCatName val="0"/>
          <c:showSerName val="0"/>
          <c:showPercent val="0"/>
          <c:showBubbleSize val="0"/>
        </c:dLbls>
        <c:gapWidth val="150"/>
        <c:axId val="209347880"/>
        <c:axId val="209348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58.98</c:v>
                </c:pt>
                <c:pt idx="1">
                  <c:v>58.78</c:v>
                </c:pt>
                <c:pt idx="2">
                  <c:v>58.53</c:v>
                </c:pt>
                <c:pt idx="3">
                  <c:v>57.93</c:v>
                </c:pt>
                <c:pt idx="4">
                  <c:v>57.03</c:v>
                </c:pt>
              </c:numCache>
            </c:numRef>
          </c:val>
          <c:smooth val="0"/>
        </c:ser>
        <c:dLbls>
          <c:showLegendKey val="0"/>
          <c:showVal val="0"/>
          <c:showCatName val="0"/>
          <c:showSerName val="0"/>
          <c:showPercent val="0"/>
          <c:showBubbleSize val="0"/>
        </c:dLbls>
        <c:marker val="1"/>
        <c:smooth val="0"/>
        <c:axId val="209347880"/>
        <c:axId val="209348272"/>
      </c:lineChart>
      <c:dateAx>
        <c:axId val="209347880"/>
        <c:scaling>
          <c:orientation val="minMax"/>
        </c:scaling>
        <c:delete val="1"/>
        <c:axPos val="b"/>
        <c:numFmt formatCode="ge" sourceLinked="1"/>
        <c:majorTickMark val="none"/>
        <c:minorTickMark val="none"/>
        <c:tickLblPos val="none"/>
        <c:crossAx val="209348272"/>
        <c:crosses val="autoZero"/>
        <c:auto val="1"/>
        <c:lblOffset val="100"/>
        <c:baseTimeUnit val="years"/>
      </c:dateAx>
      <c:valAx>
        <c:axId val="209348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347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227.94</c:v>
                </c:pt>
                <c:pt idx="1">
                  <c:v>234.88</c:v>
                </c:pt>
                <c:pt idx="2">
                  <c:v>249.19</c:v>
                </c:pt>
                <c:pt idx="3">
                  <c:v>249.16</c:v>
                </c:pt>
                <c:pt idx="4">
                  <c:v>258.7</c:v>
                </c:pt>
              </c:numCache>
            </c:numRef>
          </c:val>
        </c:ser>
        <c:dLbls>
          <c:showLegendKey val="0"/>
          <c:showVal val="0"/>
          <c:showCatName val="0"/>
          <c:showSerName val="0"/>
          <c:showPercent val="0"/>
          <c:showBubbleSize val="0"/>
        </c:dLbls>
        <c:gapWidth val="150"/>
        <c:axId val="209349448"/>
        <c:axId val="20934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253.84</c:v>
                </c:pt>
                <c:pt idx="1">
                  <c:v>257.02999999999997</c:v>
                </c:pt>
                <c:pt idx="2">
                  <c:v>266.57</c:v>
                </c:pt>
                <c:pt idx="3">
                  <c:v>276.93</c:v>
                </c:pt>
                <c:pt idx="4">
                  <c:v>283.73</c:v>
                </c:pt>
              </c:numCache>
            </c:numRef>
          </c:val>
          <c:smooth val="0"/>
        </c:ser>
        <c:dLbls>
          <c:showLegendKey val="0"/>
          <c:showVal val="0"/>
          <c:showCatName val="0"/>
          <c:showSerName val="0"/>
          <c:showPercent val="0"/>
          <c:showBubbleSize val="0"/>
        </c:dLbls>
        <c:marker val="1"/>
        <c:smooth val="0"/>
        <c:axId val="209349448"/>
        <c:axId val="209349840"/>
      </c:lineChart>
      <c:dateAx>
        <c:axId val="209349448"/>
        <c:scaling>
          <c:orientation val="minMax"/>
        </c:scaling>
        <c:delete val="1"/>
        <c:axPos val="b"/>
        <c:numFmt formatCode="ge" sourceLinked="1"/>
        <c:majorTickMark val="none"/>
        <c:minorTickMark val="none"/>
        <c:tickLblPos val="none"/>
        <c:crossAx val="209349840"/>
        <c:crosses val="autoZero"/>
        <c:auto val="1"/>
        <c:lblOffset val="100"/>
        <c:baseTimeUnit val="years"/>
      </c:dateAx>
      <c:valAx>
        <c:axId val="20934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349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27" zoomScale="80" zoomScaleNormal="8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大蔵村</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K3</v>
      </c>
      <c r="X8" s="70"/>
      <c r="Y8" s="70"/>
      <c r="Z8" s="70"/>
      <c r="AA8" s="70"/>
      <c r="AB8" s="70"/>
      <c r="AC8" s="70"/>
      <c r="AD8" s="3"/>
      <c r="AE8" s="3"/>
      <c r="AF8" s="3"/>
      <c r="AG8" s="3"/>
      <c r="AH8" s="3"/>
      <c r="AI8" s="3"/>
      <c r="AJ8" s="3"/>
      <c r="AK8" s="3"/>
      <c r="AL8" s="64">
        <f>データ!R6</f>
        <v>3508</v>
      </c>
      <c r="AM8" s="64"/>
      <c r="AN8" s="64"/>
      <c r="AO8" s="64"/>
      <c r="AP8" s="64"/>
      <c r="AQ8" s="64"/>
      <c r="AR8" s="64"/>
      <c r="AS8" s="64"/>
      <c r="AT8" s="63">
        <f>データ!S6</f>
        <v>211.63</v>
      </c>
      <c r="AU8" s="63"/>
      <c r="AV8" s="63"/>
      <c r="AW8" s="63"/>
      <c r="AX8" s="63"/>
      <c r="AY8" s="63"/>
      <c r="AZ8" s="63"/>
      <c r="BA8" s="63"/>
      <c r="BB8" s="63">
        <f>データ!T6</f>
        <v>16.579999999999998</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24.48</v>
      </c>
      <c r="Q10" s="63"/>
      <c r="R10" s="63"/>
      <c r="S10" s="63"/>
      <c r="T10" s="63"/>
      <c r="U10" s="63"/>
      <c r="V10" s="63"/>
      <c r="W10" s="63">
        <f>データ!P6</f>
        <v>100</v>
      </c>
      <c r="X10" s="63"/>
      <c r="Y10" s="63"/>
      <c r="Z10" s="63"/>
      <c r="AA10" s="63"/>
      <c r="AB10" s="63"/>
      <c r="AC10" s="63"/>
      <c r="AD10" s="64">
        <f>データ!Q6</f>
        <v>4104</v>
      </c>
      <c r="AE10" s="64"/>
      <c r="AF10" s="64"/>
      <c r="AG10" s="64"/>
      <c r="AH10" s="64"/>
      <c r="AI10" s="64"/>
      <c r="AJ10" s="64"/>
      <c r="AK10" s="2"/>
      <c r="AL10" s="64">
        <f>データ!U6</f>
        <v>852</v>
      </c>
      <c r="AM10" s="64"/>
      <c r="AN10" s="64"/>
      <c r="AO10" s="64"/>
      <c r="AP10" s="64"/>
      <c r="AQ10" s="64"/>
      <c r="AR10" s="64"/>
      <c r="AS10" s="64"/>
      <c r="AT10" s="63">
        <f>データ!V6</f>
        <v>30.93</v>
      </c>
      <c r="AU10" s="63"/>
      <c r="AV10" s="63"/>
      <c r="AW10" s="63"/>
      <c r="AX10" s="63"/>
      <c r="AY10" s="63"/>
      <c r="AZ10" s="63"/>
      <c r="BA10" s="63"/>
      <c r="BB10" s="63">
        <f>データ!W6</f>
        <v>27.55</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63657</v>
      </c>
      <c r="D6" s="31">
        <f t="shared" si="3"/>
        <v>47</v>
      </c>
      <c r="E6" s="31">
        <f t="shared" si="3"/>
        <v>18</v>
      </c>
      <c r="F6" s="31">
        <f t="shared" si="3"/>
        <v>0</v>
      </c>
      <c r="G6" s="31">
        <f t="shared" si="3"/>
        <v>0</v>
      </c>
      <c r="H6" s="31" t="str">
        <f t="shared" si="3"/>
        <v>山形県　大蔵村</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24.48</v>
      </c>
      <c r="P6" s="32">
        <f t="shared" si="3"/>
        <v>100</v>
      </c>
      <c r="Q6" s="32">
        <f t="shared" si="3"/>
        <v>4104</v>
      </c>
      <c r="R6" s="32">
        <f t="shared" si="3"/>
        <v>3508</v>
      </c>
      <c r="S6" s="32">
        <f t="shared" si="3"/>
        <v>211.63</v>
      </c>
      <c r="T6" s="32">
        <f t="shared" si="3"/>
        <v>16.579999999999998</v>
      </c>
      <c r="U6" s="32">
        <f t="shared" si="3"/>
        <v>852</v>
      </c>
      <c r="V6" s="32">
        <f t="shared" si="3"/>
        <v>30.93</v>
      </c>
      <c r="W6" s="32">
        <f t="shared" si="3"/>
        <v>27.55</v>
      </c>
      <c r="X6" s="33">
        <f>IF(X7="",NA(),X7)</f>
        <v>95.21</v>
      </c>
      <c r="Y6" s="33">
        <f t="shared" ref="Y6:AG6" si="4">IF(Y7="",NA(),Y7)</f>
        <v>89.06</v>
      </c>
      <c r="Z6" s="33">
        <f t="shared" si="4"/>
        <v>92.14</v>
      </c>
      <c r="AA6" s="33">
        <f t="shared" si="4"/>
        <v>89.33</v>
      </c>
      <c r="AB6" s="33">
        <f t="shared" si="4"/>
        <v>92.23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214</v>
      </c>
      <c r="BF6" s="33">
        <f t="shared" ref="BF6:BN6" si="7">IF(BF7="",NA(),BF7)</f>
        <v>192.15</v>
      </c>
      <c r="BG6" s="33">
        <f t="shared" si="7"/>
        <v>167.45</v>
      </c>
      <c r="BH6" s="33">
        <f t="shared" si="7"/>
        <v>139.22</v>
      </c>
      <c r="BI6" s="33">
        <f t="shared" si="7"/>
        <v>120.44</v>
      </c>
      <c r="BJ6" s="33">
        <f t="shared" si="7"/>
        <v>421.01</v>
      </c>
      <c r="BK6" s="33">
        <f t="shared" si="7"/>
        <v>430.64</v>
      </c>
      <c r="BL6" s="33">
        <f t="shared" si="7"/>
        <v>446.63</v>
      </c>
      <c r="BM6" s="33">
        <f t="shared" si="7"/>
        <v>416.91</v>
      </c>
      <c r="BN6" s="33">
        <f t="shared" si="7"/>
        <v>392.19</v>
      </c>
      <c r="BO6" s="32" t="str">
        <f>IF(BO7="","",IF(BO7="-","【-】","【"&amp;SUBSTITUTE(TEXT(BO7,"#,##0.00"),"-","△")&amp;"】"))</f>
        <v>【345.93】</v>
      </c>
      <c r="BP6" s="33">
        <f>IF(BP7="",NA(),BP7)</f>
        <v>72.13</v>
      </c>
      <c r="BQ6" s="33">
        <f t="shared" ref="BQ6:BY6" si="8">IF(BQ7="",NA(),BQ7)</f>
        <v>71.16</v>
      </c>
      <c r="BR6" s="33">
        <f t="shared" si="8"/>
        <v>71.91</v>
      </c>
      <c r="BS6" s="33">
        <f t="shared" si="8"/>
        <v>72.64</v>
      </c>
      <c r="BT6" s="33">
        <f t="shared" si="8"/>
        <v>73.959999999999994</v>
      </c>
      <c r="BU6" s="33">
        <f t="shared" si="8"/>
        <v>58.98</v>
      </c>
      <c r="BV6" s="33">
        <f t="shared" si="8"/>
        <v>58.78</v>
      </c>
      <c r="BW6" s="33">
        <f t="shared" si="8"/>
        <v>58.53</v>
      </c>
      <c r="BX6" s="33">
        <f t="shared" si="8"/>
        <v>57.93</v>
      </c>
      <c r="BY6" s="33">
        <f t="shared" si="8"/>
        <v>57.03</v>
      </c>
      <c r="BZ6" s="32" t="str">
        <f>IF(BZ7="","",IF(BZ7="-","【-】","【"&amp;SUBSTITUTE(TEXT(BZ7,"#,##0.00"),"-","△")&amp;"】"))</f>
        <v>【59.44】</v>
      </c>
      <c r="CA6" s="33">
        <f>IF(CA7="",NA(),CA7)</f>
        <v>227.94</v>
      </c>
      <c r="CB6" s="33">
        <f t="shared" ref="CB6:CJ6" si="9">IF(CB7="",NA(),CB7)</f>
        <v>234.88</v>
      </c>
      <c r="CC6" s="33">
        <f t="shared" si="9"/>
        <v>249.19</v>
      </c>
      <c r="CD6" s="33">
        <f t="shared" si="9"/>
        <v>249.16</v>
      </c>
      <c r="CE6" s="33">
        <f t="shared" si="9"/>
        <v>258.7</v>
      </c>
      <c r="CF6" s="33">
        <f t="shared" si="9"/>
        <v>253.84</v>
      </c>
      <c r="CG6" s="33">
        <f t="shared" si="9"/>
        <v>257.02999999999997</v>
      </c>
      <c r="CH6" s="33">
        <f t="shared" si="9"/>
        <v>266.57</v>
      </c>
      <c r="CI6" s="33">
        <f t="shared" si="9"/>
        <v>276.93</v>
      </c>
      <c r="CJ6" s="33">
        <f t="shared" si="9"/>
        <v>283.73</v>
      </c>
      <c r="CK6" s="32" t="str">
        <f>IF(CK7="","",IF(CK7="-","【-】","【"&amp;SUBSTITUTE(TEXT(CK7,"#,##0.00"),"-","△")&amp;"】"))</f>
        <v>【272.79】</v>
      </c>
      <c r="CL6" s="33">
        <f>IF(CL7="",NA(),CL7)</f>
        <v>71.599999999999994</v>
      </c>
      <c r="CM6" s="33">
        <f t="shared" ref="CM6:CU6" si="10">IF(CM7="",NA(),CM7)</f>
        <v>68.94</v>
      </c>
      <c r="CN6" s="33">
        <f t="shared" si="10"/>
        <v>65.2</v>
      </c>
      <c r="CO6" s="33">
        <f t="shared" si="10"/>
        <v>65.97</v>
      </c>
      <c r="CP6" s="33">
        <f t="shared" si="10"/>
        <v>63.39</v>
      </c>
      <c r="CQ6" s="33">
        <f t="shared" si="10"/>
        <v>60.03</v>
      </c>
      <c r="CR6" s="33">
        <f t="shared" si="10"/>
        <v>61.93</v>
      </c>
      <c r="CS6" s="33">
        <f t="shared" si="10"/>
        <v>58.06</v>
      </c>
      <c r="CT6" s="33">
        <f t="shared" si="10"/>
        <v>59.08</v>
      </c>
      <c r="CU6" s="33">
        <f t="shared" si="10"/>
        <v>58.25</v>
      </c>
      <c r="CV6" s="32" t="str">
        <f>IF(CV7="","",IF(CV7="-","【-】","【"&amp;SUBSTITUTE(TEXT(CV7,"#,##0.00"),"-","△")&amp;"】"))</f>
        <v>【58.84】</v>
      </c>
      <c r="CW6" s="33">
        <f>IF(CW7="",NA(),CW7)</f>
        <v>100</v>
      </c>
      <c r="CX6" s="33">
        <f t="shared" ref="CX6:DF6" si="11">IF(CX7="",NA(),CX7)</f>
        <v>100</v>
      </c>
      <c r="CY6" s="33">
        <f t="shared" si="11"/>
        <v>100</v>
      </c>
      <c r="CZ6" s="33">
        <f t="shared" si="11"/>
        <v>100</v>
      </c>
      <c r="DA6" s="33">
        <f t="shared" si="11"/>
        <v>100</v>
      </c>
      <c r="DB6" s="33">
        <f t="shared" si="11"/>
        <v>76.8</v>
      </c>
      <c r="DC6" s="33">
        <f t="shared" si="11"/>
        <v>77.25</v>
      </c>
      <c r="DD6" s="33">
        <f t="shared" si="11"/>
        <v>75.790000000000006</v>
      </c>
      <c r="DE6" s="33">
        <f t="shared" si="11"/>
        <v>77.12</v>
      </c>
      <c r="DF6" s="33">
        <f t="shared" si="11"/>
        <v>68.150000000000006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63657</v>
      </c>
      <c r="D7" s="35">
        <v>47</v>
      </c>
      <c r="E7" s="35">
        <v>18</v>
      </c>
      <c r="F7" s="35">
        <v>0</v>
      </c>
      <c r="G7" s="35">
        <v>0</v>
      </c>
      <c r="H7" s="35" t="s">
        <v>96</v>
      </c>
      <c r="I7" s="35" t="s">
        <v>97</v>
      </c>
      <c r="J7" s="35" t="s">
        <v>98</v>
      </c>
      <c r="K7" s="35" t="s">
        <v>99</v>
      </c>
      <c r="L7" s="35" t="s">
        <v>100</v>
      </c>
      <c r="M7" s="36" t="s">
        <v>101</v>
      </c>
      <c r="N7" s="36" t="s">
        <v>102</v>
      </c>
      <c r="O7" s="36">
        <v>24.48</v>
      </c>
      <c r="P7" s="36">
        <v>100</v>
      </c>
      <c r="Q7" s="36">
        <v>4104</v>
      </c>
      <c r="R7" s="36">
        <v>3508</v>
      </c>
      <c r="S7" s="36">
        <v>211.63</v>
      </c>
      <c r="T7" s="36">
        <v>16.579999999999998</v>
      </c>
      <c r="U7" s="36">
        <v>852</v>
      </c>
      <c r="V7" s="36">
        <v>30.93</v>
      </c>
      <c r="W7" s="36">
        <v>27.55</v>
      </c>
      <c r="X7" s="36">
        <v>95.21</v>
      </c>
      <c r="Y7" s="36">
        <v>89.06</v>
      </c>
      <c r="Z7" s="36">
        <v>92.14</v>
      </c>
      <c r="AA7" s="36">
        <v>89.33</v>
      </c>
      <c r="AB7" s="36">
        <v>92.23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214</v>
      </c>
      <c r="BF7" s="36">
        <v>192.15</v>
      </c>
      <c r="BG7" s="36">
        <v>167.45</v>
      </c>
      <c r="BH7" s="36">
        <v>139.22</v>
      </c>
      <c r="BI7" s="36">
        <v>120.44</v>
      </c>
      <c r="BJ7" s="36">
        <v>421.01</v>
      </c>
      <c r="BK7" s="36">
        <v>430.64</v>
      </c>
      <c r="BL7" s="36">
        <v>446.63</v>
      </c>
      <c r="BM7" s="36">
        <v>416.91</v>
      </c>
      <c r="BN7" s="36">
        <v>392.19</v>
      </c>
      <c r="BO7" s="36">
        <v>345.93</v>
      </c>
      <c r="BP7" s="36">
        <v>72.13</v>
      </c>
      <c r="BQ7" s="36">
        <v>71.16</v>
      </c>
      <c r="BR7" s="36">
        <v>71.91</v>
      </c>
      <c r="BS7" s="36">
        <v>72.64</v>
      </c>
      <c r="BT7" s="36">
        <v>73.959999999999994</v>
      </c>
      <c r="BU7" s="36">
        <v>58.98</v>
      </c>
      <c r="BV7" s="36">
        <v>58.78</v>
      </c>
      <c r="BW7" s="36">
        <v>58.53</v>
      </c>
      <c r="BX7" s="36">
        <v>57.93</v>
      </c>
      <c r="BY7" s="36">
        <v>57.03</v>
      </c>
      <c r="BZ7" s="36">
        <v>59.44</v>
      </c>
      <c r="CA7" s="36">
        <v>227.94</v>
      </c>
      <c r="CB7" s="36">
        <v>234.88</v>
      </c>
      <c r="CC7" s="36">
        <v>249.19</v>
      </c>
      <c r="CD7" s="36">
        <v>249.16</v>
      </c>
      <c r="CE7" s="36">
        <v>258.7</v>
      </c>
      <c r="CF7" s="36">
        <v>253.84</v>
      </c>
      <c r="CG7" s="36">
        <v>257.02999999999997</v>
      </c>
      <c r="CH7" s="36">
        <v>266.57</v>
      </c>
      <c r="CI7" s="36">
        <v>276.93</v>
      </c>
      <c r="CJ7" s="36">
        <v>283.73</v>
      </c>
      <c r="CK7" s="36">
        <v>272.79000000000002</v>
      </c>
      <c r="CL7" s="36">
        <v>71.599999999999994</v>
      </c>
      <c r="CM7" s="36">
        <v>68.94</v>
      </c>
      <c r="CN7" s="36">
        <v>65.2</v>
      </c>
      <c r="CO7" s="36">
        <v>65.97</v>
      </c>
      <c r="CP7" s="36">
        <v>63.39</v>
      </c>
      <c r="CQ7" s="36">
        <v>60.03</v>
      </c>
      <c r="CR7" s="36">
        <v>61.93</v>
      </c>
      <c r="CS7" s="36">
        <v>58.06</v>
      </c>
      <c r="CT7" s="36">
        <v>59.08</v>
      </c>
      <c r="CU7" s="36">
        <v>58.25</v>
      </c>
      <c r="CV7" s="36">
        <v>58.84</v>
      </c>
      <c r="CW7" s="36">
        <v>100</v>
      </c>
      <c r="CX7" s="36">
        <v>100</v>
      </c>
      <c r="CY7" s="36">
        <v>100</v>
      </c>
      <c r="CZ7" s="36">
        <v>100</v>
      </c>
      <c r="DA7" s="36">
        <v>100</v>
      </c>
      <c r="DB7" s="36">
        <v>76.8</v>
      </c>
      <c r="DC7" s="36">
        <v>77.25</v>
      </c>
      <c r="DD7" s="36">
        <v>75.790000000000006</v>
      </c>
      <c r="DE7" s="36">
        <v>77.12</v>
      </c>
      <c r="DF7" s="36">
        <v>68.150000000000006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横山 鳳夫</cp:lastModifiedBy>
  <dcterms:created xsi:type="dcterms:W3CDTF">2017-02-08T03:21:58Z</dcterms:created>
  <dcterms:modified xsi:type="dcterms:W3CDTF">2017-02-16T05:18:12Z</dcterms:modified>
  <cp:category/>
</cp:coreProperties>
</file>