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vfle01\UserFR\412\デスクトップ\経営戦略策定調査\法非適下水（平成27年度決算まで）\"/>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AL10" i="4" s="1"/>
  <c r="T6" i="5"/>
  <c r="BB8" i="4" s="1"/>
  <c r="S6" i="5"/>
  <c r="AT8" i="4" s="1"/>
  <c r="R6" i="5"/>
  <c r="Q6" i="5"/>
  <c r="P6" i="5"/>
  <c r="W10" i="4" s="1"/>
  <c r="O6" i="5"/>
  <c r="P10" i="4" s="1"/>
  <c r="N6" i="5"/>
  <c r="I10" i="4" s="1"/>
  <c r="M6" i="5"/>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D10" i="4"/>
  <c r="B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<sst xmlns="http://schemas.openxmlformats.org/spreadsheetml/2006/main" count="221" uniqueCount="111">
  <si>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</si>
  <si>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</si>
  <si>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</si>
  <si>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</si>
  <si>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</si>
  <si>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</si>
  <si>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</si>
  <si>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</si>
  <si>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</si>
  <si>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</si>
  <si>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</si>
  <si>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</si>
  <si>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</si>
  <si>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</si>
  <si>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</si>
  <si>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</si>
  <si>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</si>
  <si>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</si>
  <si>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</si>
  <si>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</si>
  <si>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</si>
  <si>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</si>
  <si>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</si>
  <si>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</si>
  <si>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</si>
  <si>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</si>
  <si>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</si>
  <si>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</si>
  <si>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</si>
  <si>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</si>
  <si>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</si>
  <si>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</si>
  <si>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</si>
  <si>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</si>
  <si>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</si>
  <si>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</si>
  <si>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</si>
  <si>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</si>
  <si>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</si>
  <si>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</si>
  <si>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</si>
  <si>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</si>
  <si>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</si>
  <si>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</si>
  <si>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</si>
  <si>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</si>
  <si>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</si>
  <si>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</si>
  <si>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</si>
  <si>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</si>
  <si>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</si>
  <si>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</si>
  <si>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</si>
  <si>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</si>
  <si>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</si>
  <si>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</si>
  <si>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</si>
  <si>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</si>
  <si>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</si>
  <si>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</si>
  <si>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</si>
  <si>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</si>
  <si>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</si>
  <si>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</si>
  <si>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</si>
  <si>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</si>
  <si>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</si>
  <si>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</si>
  <si>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</si>
  <si>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</si>
  <si>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</si>
  <si>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</si>
  <si>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</si>
  <si>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</si>
  <si>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</si>
  <si>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</si>
  <si>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</si>
  <si>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</si>
  <si>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</si>
  <si>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</si>
  <si>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</si>
  <si>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</si>
  <si>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</si>
  <si>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</si>
  <si>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</si>
  <si>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</si>
  <si>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</si>
  <si>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</si>
  <si>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</si>
  <si>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</si>
  <si>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</si>
  <si>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</si>
  <si>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</si>
  <si>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</si>
  <si>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</si>
  <si>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</si>
  <si>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河北町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</si>
  <si>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</si>
  <si>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</si>
  <si>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</si>
  <si>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</si>
  <si>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</si>
  <si>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</si>
  <si>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</si>
  <si>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</si>
  <si>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</si>
  <si>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</si>
  <si>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</si>
  <si>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各項目のほとんどが類似団体平均値より良い数値を示し、計画的な管渠修繕の時期にはさしかかっていないものの、依然として全額自主財源による経営には程遠い。そのため、企業経営の視点から、住民から理解を得たうえで、料金改定について実施していかなければならない。</t>
    <rPh sb="0" eb="3">
      <t>カクコウモク</t>
    </rPh>
    <rPh sb="9" eb="11">
      <t>ルイジ</t>
    </rPh>
    <rPh sb="11" eb="13">
      <t>ダンタイ</t>
    </rPh>
    <rPh sb="13" eb="16">
      <t>ヘイキンチ</t>
    </rPh>
    <rPh sb="18" eb="19">
      <t>ヨ</t>
    </rPh>
    <rPh sb="20" eb="22">
      <t>スウチ</t>
    </rPh>
    <rPh sb="23" eb="24">
      <t>シメ</t>
    </rPh>
    <rPh sb="26" eb="29">
      <t>ケイカクテキ</t>
    </rPh>
    <rPh sb="30" eb="31">
      <t>カン</t>
    </rPh>
    <rPh sb="31" eb="32">
      <t>キョ</t>
    </rPh>
    <rPh sb="32" eb="34">
      <t>シュウゼン</t>
    </rPh>
    <rPh sb="35" eb="37">
      <t>ジキ</t>
    </rPh>
    <rPh sb="52" eb="54">
      <t>イゼン</t>
    </rPh>
    <rPh sb="57" eb="59">
      <t>ゼンガク</t>
    </rPh>
    <rPh sb="59" eb="61">
      <t>ジシュ</t>
    </rPh>
    <rPh sb="61" eb="63">
      <t>ザイゲン</t>
    </rPh>
    <rPh sb="66" eb="68">
      <t>ケイエイ</t>
    </rPh>
    <rPh sb="70" eb="72">
      <t>ホドトオ</t>
    </rPh>
    <rPh sb="79" eb="81">
      <t>キギョウ</t>
    </rPh>
    <rPh sb="81" eb="83">
      <t>ケイエイ</t>
    </rPh>
    <rPh sb="84" eb="86">
      <t>シテン</t>
    </rPh>
    <rPh sb="89" eb="91">
      <t>ジュウミン</t>
    </rPh>
    <rPh sb="93" eb="95">
      <t>リカイ</t>
    </rPh>
    <rPh sb="96" eb="97">
      <t>エ</t>
    </rPh>
    <rPh sb="102" eb="104">
      <t>リョウキン</t>
    </rPh>
    <rPh sb="104" eb="106">
      <t>カイテイ</t>
    </rPh>
    <rPh sb="110" eb="112">
      <t>ジッシ</t>
    </rPh>
    <phoneticPr fontId="4"/>
  </si>
  <si>
    <t>平成９年供用開始以降、２０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予見としての災害対策についてさらに留意していかなければならない。</t>
    <rPh sb="0" eb="2">
      <t>ヘイセイ</t>
    </rPh>
    <rPh sb="3" eb="4">
      <t>ネン</t>
    </rPh>
    <rPh sb="4" eb="6">
      <t>キョウヨウ</t>
    </rPh>
    <rPh sb="6" eb="8">
      <t>カイシ</t>
    </rPh>
    <rPh sb="8" eb="10">
      <t>イコウ</t>
    </rPh>
    <rPh sb="13" eb="14">
      <t>ネン</t>
    </rPh>
    <rPh sb="15" eb="17">
      <t>ケイカ</t>
    </rPh>
    <rPh sb="23" eb="24">
      <t>スベ</t>
    </rPh>
    <rPh sb="25" eb="27">
      <t>エンカ</t>
    </rPh>
    <rPh sb="30" eb="31">
      <t>クダ</t>
    </rPh>
    <rPh sb="38" eb="39">
      <t>カン</t>
    </rPh>
    <rPh sb="43" eb="45">
      <t>セイビ</t>
    </rPh>
    <rPh sb="51" eb="54">
      <t>ヒカクテキ</t>
    </rPh>
    <rPh sb="54" eb="57">
      <t>タイキュウセイ</t>
    </rPh>
    <rPh sb="58" eb="59">
      <t>タカ</t>
    </rPh>
    <rPh sb="65" eb="68">
      <t>ダイキボ</t>
    </rPh>
    <rPh sb="69" eb="71">
      <t>シュウゼン</t>
    </rPh>
    <rPh sb="72" eb="74">
      <t>ジアン</t>
    </rPh>
    <rPh sb="75" eb="77">
      <t>ハッセイ</t>
    </rPh>
    <rPh sb="87" eb="89">
      <t>ナイカク</t>
    </rPh>
    <rPh sb="89" eb="90">
      <t>フ</t>
    </rPh>
    <rPh sb="91" eb="94">
      <t>ゼンタイテキ</t>
    </rPh>
    <rPh sb="95" eb="96">
      <t>サダ</t>
    </rPh>
    <rPh sb="101" eb="103">
      <t>コクド</t>
    </rPh>
    <rPh sb="103" eb="105">
      <t>キョウジン</t>
    </rPh>
    <rPh sb="105" eb="106">
      <t>バ</t>
    </rPh>
    <rPh sb="106" eb="108">
      <t>ケイカク</t>
    </rPh>
    <rPh sb="114" eb="116">
      <t>キョウヨウ</t>
    </rPh>
    <rPh sb="118" eb="119">
      <t>ネン</t>
    </rPh>
    <rPh sb="119" eb="121">
      <t>ケイカ</t>
    </rPh>
    <rPh sb="121" eb="123">
      <t>シセツ</t>
    </rPh>
    <rPh sb="124" eb="126">
      <t>キノウ</t>
    </rPh>
    <rPh sb="126" eb="128">
      <t>シンダン</t>
    </rPh>
    <rPh sb="128" eb="130">
      <t>チョウサ</t>
    </rPh>
    <rPh sb="132" eb="134">
      <t>ジキ</t>
    </rPh>
    <rPh sb="141" eb="143">
      <t>ヨケン</t>
    </rPh>
    <rPh sb="147" eb="149">
      <t>サイガイ</t>
    </rPh>
    <rPh sb="149" eb="151">
      <t>タイサク</t>
    </rPh>
    <rPh sb="158" eb="160">
      <t>リュウイ</t>
    </rPh>
    <phoneticPr fontId="4"/>
  </si>
  <si>
    <t>舞台、吉野及び荒小屋地区内に限られた排水処理事業であるが、皆水洗化は達成していない。しかし、汚水処理原価が増えるなかで、施設の維持管理経費が毎年10,000千円に満たず、それに伴なう一般会計からの繰入金は毎年、不足無く計上されていることから、使用料等自主財源で全部を賄えないものの、維持管理は対応ができている。　　　　　　　　　　　　　　　　　　　　　　　　また、新たな借金となる地方債の借入予定は今後無く、地方債元利償還金相当の一般会計からの繰入金も例年計上されており、将来に向けた住民の債務負担はない。</t>
    <rPh sb="0" eb="2">
      <t>ブタイ</t>
    </rPh>
    <rPh sb="3" eb="5">
      <t>ヨシノ</t>
    </rPh>
    <rPh sb="5" eb="6">
      <t>オヨ</t>
    </rPh>
    <rPh sb="7" eb="8">
      <t>アラ</t>
    </rPh>
    <rPh sb="8" eb="10">
      <t>ゴヤ</t>
    </rPh>
    <rPh sb="10" eb="12">
      <t>チク</t>
    </rPh>
    <rPh sb="12" eb="13">
      <t>ナイ</t>
    </rPh>
    <rPh sb="14" eb="15">
      <t>カギ</t>
    </rPh>
    <rPh sb="18" eb="20">
      <t>ハイスイ</t>
    </rPh>
    <rPh sb="20" eb="22">
      <t>ショリ</t>
    </rPh>
    <rPh sb="22" eb="24">
      <t>ジギョウ</t>
    </rPh>
    <rPh sb="29" eb="30">
      <t>ミナ</t>
    </rPh>
    <rPh sb="30" eb="32">
      <t>スイセン</t>
    </rPh>
    <rPh sb="32" eb="33">
      <t>バ</t>
    </rPh>
    <rPh sb="34" eb="36">
      <t>タッセイ</t>
    </rPh>
    <rPh sb="46" eb="48">
      <t>オスイ</t>
    </rPh>
    <rPh sb="48" eb="50">
      <t>ショリ</t>
    </rPh>
    <rPh sb="50" eb="52">
      <t>ゲンカ</t>
    </rPh>
    <rPh sb="53" eb="54">
      <t>フ</t>
    </rPh>
    <rPh sb="60" eb="62">
      <t>シセツ</t>
    </rPh>
    <rPh sb="63" eb="65">
      <t>イジ</t>
    </rPh>
    <rPh sb="65" eb="67">
      <t>カンリ</t>
    </rPh>
    <rPh sb="67" eb="69">
      <t>ケイヒ</t>
    </rPh>
    <rPh sb="70" eb="71">
      <t>マイ</t>
    </rPh>
    <rPh sb="71" eb="72">
      <t>ネン</t>
    </rPh>
    <rPh sb="78" eb="80">
      <t>センエン</t>
    </rPh>
    <rPh sb="81" eb="82">
      <t>ミ</t>
    </rPh>
    <rPh sb="88" eb="89">
      <t>トモ</t>
    </rPh>
    <rPh sb="91" eb="93">
      <t>イッパン</t>
    </rPh>
    <rPh sb="93" eb="95">
      <t>カイケイ</t>
    </rPh>
    <rPh sb="98" eb="100">
      <t>クリイレ</t>
    </rPh>
    <rPh sb="100" eb="101">
      <t>キン</t>
    </rPh>
    <rPh sb="105" eb="107">
      <t>フソク</t>
    </rPh>
    <rPh sb="107" eb="108">
      <t>ナ</t>
    </rPh>
    <rPh sb="109" eb="111">
      <t>ケイジョウ</t>
    </rPh>
    <rPh sb="121" eb="123">
      <t>シヨウ</t>
    </rPh>
    <rPh sb="123" eb="125">
      <t>リョウトウ</t>
    </rPh>
    <rPh sb="125" eb="127">
      <t>ジシュ</t>
    </rPh>
    <rPh sb="127" eb="129">
      <t>ザイゲン</t>
    </rPh>
    <rPh sb="130" eb="132">
      <t>ゼンブ</t>
    </rPh>
    <rPh sb="133" eb="134">
      <t>マカナ</t>
    </rPh>
    <rPh sb="141" eb="143">
      <t>イジ</t>
    </rPh>
    <rPh sb="143" eb="145">
      <t>カンリ</t>
    </rPh>
    <rPh sb="146" eb="148">
      <t>タイオウ</t>
    </rPh>
    <rPh sb="182" eb="183">
      <t>アラ</t>
    </rPh>
    <rPh sb="185" eb="187">
      <t>シャッキン</t>
    </rPh>
    <rPh sb="190" eb="192">
      <t>チホウ</t>
    </rPh>
    <rPh sb="192" eb="193">
      <t>サイ</t>
    </rPh>
    <rPh sb="194" eb="196">
      <t>カリイレ</t>
    </rPh>
    <rPh sb="196" eb="198">
      <t>ヨテイ</t>
    </rPh>
    <rPh sb="199" eb="201">
      <t>コンゴ</t>
    </rPh>
    <rPh sb="201" eb="202">
      <t>ナ</t>
    </rPh>
    <rPh sb="204" eb="207">
      <t>チホウサイ</t>
    </rPh>
    <rPh sb="207" eb="209">
      <t>ガンリ</t>
    </rPh>
    <rPh sb="209" eb="212">
      <t>ショウカンキン</t>
    </rPh>
    <rPh sb="212" eb="214">
      <t>ソウトウ</t>
    </rPh>
    <rPh sb="215" eb="217">
      <t>イッパン</t>
    </rPh>
    <rPh sb="217" eb="219">
      <t>カイケイ</t>
    </rPh>
    <rPh sb="222" eb="224">
      <t>クリイレ</t>
    </rPh>
    <rPh sb="224" eb="225">
      <t>キン</t>
    </rPh>
    <rPh sb="226" eb="228">
      <t>レイネン</t>
    </rPh>
    <rPh sb="228" eb="230">
      <t>ケイジョウ</t>
    </rPh>
    <rPh sb="236" eb="238">
      <t>ショウライ</t>
    </rPh>
    <rPh sb="239" eb="240">
      <t>ム</t>
    </rPh>
    <rPh sb="242" eb="244">
      <t>ジュウミン</t>
    </rPh>
    <rPh sb="245" eb="247">
      <t>サイム</t>
    </rPh>
    <rPh sb="247" eb="249">
      <t>フタン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</si>
</sst>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2289288"/>
        <c:axId val="212289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212289288"/>
        <c:axId val="212289672"/>
      </c:lineChart>
      <c:dateAx>
        <c:axId val="212289288"/>
        <c:scaling>
          <c:orientation val="minMax"/>
        </c:scaling>
        <c:delete val="1"/>
        <c:axPos val="b"/>
        <c:numFmt formatCode="ge" sourceLinked="1"/>
        <c:majorTickMark val="none"/>
        <c:minorTickMark val="none"/>
        <c:tickLblPos val="none"/>
        <c:crossAx val="212289672"/>
        <c:crosses val="autoZero"/>
        <c:auto val="1"/>
        <c:lblOffset val="100"/>
        <c:baseTimeUnit val="years"/>
      </c:dateAx>
      <c:valAx>
        <c:axId val="212289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289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59.38</c:v>
                </c:pt>
                <c:pt idx="1">
                  <c:v>58.75</c:v>
                </c:pt>
                <c:pt idx="2">
                  <c:v>56.25</c:v>
                </c:pt>
                <c:pt idx="3">
                  <c:v>55.63</c:v>
                </c:pt>
                <c:pt idx="4">
                  <c:v>55.63</c:v>
                </c:pt>
              </c:numCache>
            </c:numRef>
          </c:val>
        </c:ser>
        <c:dLbls>
          <c:showLegendKey val="0"/>
          <c:showVal val="0"/>
          <c:showCatName val="0"/>
          <c:showSerName val="0"/>
          <c:showPercent val="0"/>
          <c:showBubbleSize val="0"/>
        </c:dLbls>
        <c:gapWidth val="150"/>
        <c:axId val="213591192"/>
        <c:axId val="21359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213591192"/>
        <c:axId val="213591584"/>
      </c:lineChart>
      <c:dateAx>
        <c:axId val="213591192"/>
        <c:scaling>
          <c:orientation val="minMax"/>
        </c:scaling>
        <c:delete val="1"/>
        <c:axPos val="b"/>
        <c:numFmt formatCode="ge" sourceLinked="1"/>
        <c:majorTickMark val="none"/>
        <c:minorTickMark val="none"/>
        <c:tickLblPos val="none"/>
        <c:crossAx val="213591584"/>
        <c:crosses val="autoZero"/>
        <c:auto val="1"/>
        <c:lblOffset val="100"/>
        <c:baseTimeUnit val="years"/>
      </c:dateAx>
      <c:valAx>
        <c:axId val="21359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591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93.64</c:v>
                </c:pt>
                <c:pt idx="1">
                  <c:v>93.95</c:v>
                </c:pt>
                <c:pt idx="2">
                  <c:v>94.04</c:v>
                </c:pt>
                <c:pt idx="3">
                  <c:v>94.28</c:v>
                </c:pt>
                <c:pt idx="4">
                  <c:v>94.23</c:v>
                </c:pt>
              </c:numCache>
            </c:numRef>
          </c:val>
        </c:ser>
        <c:dLbls>
          <c:showLegendKey val="0"/>
          <c:showVal val="0"/>
          <c:showCatName val="0"/>
          <c:showSerName val="0"/>
          <c:showPercent val="0"/>
          <c:showBubbleSize val="0"/>
        </c:dLbls>
        <c:gapWidth val="150"/>
        <c:axId val="213592760"/>
        <c:axId val="21359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213592760"/>
        <c:axId val="213593152"/>
      </c:lineChart>
      <c:dateAx>
        <c:axId val="213592760"/>
        <c:scaling>
          <c:orientation val="minMax"/>
        </c:scaling>
        <c:delete val="1"/>
        <c:axPos val="b"/>
        <c:numFmt formatCode="ge" sourceLinked="1"/>
        <c:majorTickMark val="none"/>
        <c:minorTickMark val="none"/>
        <c:tickLblPos val="none"/>
        <c:crossAx val="213593152"/>
        <c:crosses val="autoZero"/>
        <c:auto val="1"/>
        <c:lblOffset val="100"/>
        <c:baseTimeUnit val="years"/>
      </c:dateAx>
      <c:valAx>
        <c:axId val="21359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592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13037568"/>
        <c:axId val="21304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3037568"/>
        <c:axId val="213042048"/>
      </c:lineChart>
      <c:dateAx>
        <c:axId val="213037568"/>
        <c:scaling>
          <c:orientation val="minMax"/>
        </c:scaling>
        <c:delete val="1"/>
        <c:axPos val="b"/>
        <c:numFmt formatCode="ge" sourceLinked="1"/>
        <c:majorTickMark val="none"/>
        <c:minorTickMark val="none"/>
        <c:tickLblPos val="none"/>
        <c:crossAx val="213042048"/>
        <c:crosses val="autoZero"/>
        <c:auto val="1"/>
        <c:lblOffset val="100"/>
        <c:baseTimeUnit val="years"/>
      </c:dateAx>
      <c:valAx>
        <c:axId val="21304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03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3096256"/>
        <c:axId val="21309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3096256"/>
        <c:axId val="213096640"/>
      </c:lineChart>
      <c:dateAx>
        <c:axId val="213096256"/>
        <c:scaling>
          <c:orientation val="minMax"/>
        </c:scaling>
        <c:delete val="1"/>
        <c:axPos val="b"/>
        <c:numFmt formatCode="ge" sourceLinked="1"/>
        <c:majorTickMark val="none"/>
        <c:minorTickMark val="none"/>
        <c:tickLblPos val="none"/>
        <c:crossAx val="213096640"/>
        <c:crosses val="autoZero"/>
        <c:auto val="1"/>
        <c:lblOffset val="100"/>
        <c:baseTimeUnit val="years"/>
      </c:dateAx>
      <c:valAx>
        <c:axId val="21309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09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3372400"/>
        <c:axId val="212824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3372400"/>
        <c:axId val="212824904"/>
      </c:lineChart>
      <c:dateAx>
        <c:axId val="213372400"/>
        <c:scaling>
          <c:orientation val="minMax"/>
        </c:scaling>
        <c:delete val="1"/>
        <c:axPos val="b"/>
        <c:numFmt formatCode="ge" sourceLinked="1"/>
        <c:majorTickMark val="none"/>
        <c:minorTickMark val="none"/>
        <c:tickLblPos val="none"/>
        <c:crossAx val="212824904"/>
        <c:crosses val="autoZero"/>
        <c:auto val="1"/>
        <c:lblOffset val="100"/>
        <c:baseTimeUnit val="years"/>
      </c:dateAx>
      <c:valAx>
        <c:axId val="212824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37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2826080"/>
        <c:axId val="212826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2826080"/>
        <c:axId val="212826472"/>
      </c:lineChart>
      <c:dateAx>
        <c:axId val="212826080"/>
        <c:scaling>
          <c:orientation val="minMax"/>
        </c:scaling>
        <c:delete val="1"/>
        <c:axPos val="b"/>
        <c:numFmt formatCode="ge" sourceLinked="1"/>
        <c:majorTickMark val="none"/>
        <c:minorTickMark val="none"/>
        <c:tickLblPos val="none"/>
        <c:crossAx val="212826472"/>
        <c:crosses val="autoZero"/>
        <c:auto val="1"/>
        <c:lblOffset val="100"/>
        <c:baseTimeUnit val="years"/>
      </c:dateAx>
      <c:valAx>
        <c:axId val="212826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8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2827648"/>
        <c:axId val="212828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2827648"/>
        <c:axId val="212828040"/>
      </c:lineChart>
      <c:dateAx>
        <c:axId val="212827648"/>
        <c:scaling>
          <c:orientation val="minMax"/>
        </c:scaling>
        <c:delete val="1"/>
        <c:axPos val="b"/>
        <c:numFmt formatCode="ge" sourceLinked="1"/>
        <c:majorTickMark val="none"/>
        <c:minorTickMark val="none"/>
        <c:tickLblPos val="none"/>
        <c:crossAx val="212828040"/>
        <c:crosses val="autoZero"/>
        <c:auto val="1"/>
        <c:lblOffset val="100"/>
        <c:baseTimeUnit val="years"/>
      </c:dateAx>
      <c:valAx>
        <c:axId val="212828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82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2829216"/>
        <c:axId val="212829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212829216"/>
        <c:axId val="212829608"/>
      </c:lineChart>
      <c:dateAx>
        <c:axId val="212829216"/>
        <c:scaling>
          <c:orientation val="minMax"/>
        </c:scaling>
        <c:delete val="1"/>
        <c:axPos val="b"/>
        <c:numFmt formatCode="ge" sourceLinked="1"/>
        <c:majorTickMark val="none"/>
        <c:minorTickMark val="none"/>
        <c:tickLblPos val="none"/>
        <c:crossAx val="212829608"/>
        <c:crosses val="autoZero"/>
        <c:auto val="1"/>
        <c:lblOffset val="100"/>
        <c:baseTimeUnit val="years"/>
      </c:dateAx>
      <c:valAx>
        <c:axId val="212829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8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75.069999999999993</c:v>
                </c:pt>
                <c:pt idx="1">
                  <c:v>79.09</c:v>
                </c:pt>
                <c:pt idx="2">
                  <c:v>66.599999999999994</c:v>
                </c:pt>
                <c:pt idx="3">
                  <c:v>65.11</c:v>
                </c:pt>
                <c:pt idx="4">
                  <c:v>72.78</c:v>
                </c:pt>
              </c:numCache>
            </c:numRef>
          </c:val>
        </c:ser>
        <c:dLbls>
          <c:showLegendKey val="0"/>
          <c:showVal val="0"/>
          <c:showCatName val="0"/>
          <c:showSerName val="0"/>
          <c:showPercent val="0"/>
          <c:showBubbleSize val="0"/>
        </c:dLbls>
        <c:gapWidth val="150"/>
        <c:axId val="212830784"/>
        <c:axId val="212831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212830784"/>
        <c:axId val="212831176"/>
      </c:lineChart>
      <c:dateAx>
        <c:axId val="212830784"/>
        <c:scaling>
          <c:orientation val="minMax"/>
        </c:scaling>
        <c:delete val="1"/>
        <c:axPos val="b"/>
        <c:numFmt formatCode="ge" sourceLinked="1"/>
        <c:majorTickMark val="none"/>
        <c:minorTickMark val="none"/>
        <c:tickLblPos val="none"/>
        <c:crossAx val="212831176"/>
        <c:crosses val="autoZero"/>
        <c:auto val="1"/>
        <c:lblOffset val="100"/>
        <c:baseTimeUnit val="years"/>
      </c:dateAx>
      <c:valAx>
        <c:axId val="212831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83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228.73</c:v>
                </c:pt>
                <c:pt idx="1">
                  <c:v>222.17</c:v>
                </c:pt>
                <c:pt idx="2">
                  <c:v>261.55</c:v>
                </c:pt>
                <c:pt idx="3">
                  <c:v>281.89999999999998</c:v>
                </c:pt>
                <c:pt idx="4">
                  <c:v>252.8</c:v>
                </c:pt>
              </c:numCache>
            </c:numRef>
          </c:val>
        </c:ser>
        <c:dLbls>
          <c:showLegendKey val="0"/>
          <c:showVal val="0"/>
          <c:showCatName val="0"/>
          <c:showSerName val="0"/>
          <c:showPercent val="0"/>
          <c:showBubbleSize val="0"/>
        </c:dLbls>
        <c:gapWidth val="150"/>
        <c:axId val="212832352"/>
        <c:axId val="21359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212832352"/>
        <c:axId val="213590016"/>
      </c:lineChart>
      <c:dateAx>
        <c:axId val="212832352"/>
        <c:scaling>
          <c:orientation val="minMax"/>
        </c:scaling>
        <c:delete val="1"/>
        <c:axPos val="b"/>
        <c:numFmt formatCode="ge" sourceLinked="1"/>
        <c:majorTickMark val="none"/>
        <c:minorTickMark val="none"/>
        <c:tickLblPos val="none"/>
        <c:crossAx val="213590016"/>
        <c:crosses val="autoZero"/>
        <c:auto val="1"/>
        <c:lblOffset val="100"/>
        <c:baseTimeUnit val="years"/>
      </c:dateAx>
      <c:valAx>
        <c:axId val="21359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83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A1" zoomScaleNormal="100" workbookViewId="0">
      <selection activeCell="DL51" sqref="DL5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河北町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19419</v>
      </c>
      <c r="AM8" s="64"/>
      <c r="AN8" s="64"/>
      <c r="AO8" s="64"/>
      <c r="AP8" s="64"/>
      <c r="AQ8" s="64"/>
      <c r="AR8" s="64"/>
      <c r="AS8" s="64"/>
      <c r="AT8" s="63">
        <f>データ!S6</f>
        <v>52.45</v>
      </c>
      <c r="AU8" s="63"/>
      <c r="AV8" s="63"/>
      <c r="AW8" s="63"/>
      <c r="AX8" s="63"/>
      <c r="AY8" s="63"/>
      <c r="AZ8" s="63"/>
      <c r="BA8" s="63"/>
      <c r="BB8" s="63">
        <f>データ!T6</f>
        <v>370.24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2.2400000000000002</v>
      </c>
      <c r="Q10" s="63"/>
      <c r="R10" s="63"/>
      <c r="S10" s="63"/>
      <c r="T10" s="63"/>
      <c r="U10" s="63"/>
      <c r="V10" s="63"/>
      <c r="W10" s="63">
        <f>データ!P6</f>
        <v>100</v>
      </c>
      <c r="X10" s="63"/>
      <c r="Y10" s="63"/>
      <c r="Z10" s="63"/>
      <c r="AA10" s="63"/>
      <c r="AB10" s="63"/>
      <c r="AC10" s="63"/>
      <c r="AD10" s="64">
        <f>データ!Q6</f>
        <v>3996</v>
      </c>
      <c r="AE10" s="64"/>
      <c r="AF10" s="64"/>
      <c r="AG10" s="64"/>
      <c r="AH10" s="64"/>
      <c r="AI10" s="64"/>
      <c r="AJ10" s="64"/>
      <c r="AK10" s="2"/>
      <c r="AL10" s="64">
        <f>データ!U6</f>
        <v>433</v>
      </c>
      <c r="AM10" s="64"/>
      <c r="AN10" s="64"/>
      <c r="AO10" s="64"/>
      <c r="AP10" s="64"/>
      <c r="AQ10" s="64"/>
      <c r="AR10" s="64"/>
      <c r="AS10" s="64"/>
      <c r="AT10" s="63">
        <f>データ!V6</f>
        <v>0.16</v>
      </c>
      <c r="AU10" s="63"/>
      <c r="AV10" s="63"/>
      <c r="AW10" s="63"/>
      <c r="AX10" s="63"/>
      <c r="AY10" s="63"/>
      <c r="AZ10" s="63"/>
      <c r="BA10" s="63"/>
      <c r="BB10" s="63">
        <f>データ!W6</f>
        <v>2706.25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63215</v>
      </c>
      <c r="D6" s="31">
        <f t="shared" si="3"/>
        <v>47</v>
      </c>
      <c r="E6" s="31">
        <f t="shared" si="3"/>
        <v>17</v>
      </c>
      <c r="F6" s="31">
        <f t="shared" si="3"/>
        <v>5</v>
      </c>
      <c r="G6" s="31">
        <f t="shared" si="3"/>
        <v>0</v>
      </c>
      <c r="H6" s="31" t="str">
        <f t="shared" si="3"/>
        <v>山形県　河北町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2.2400000000000002</v>
      </c>
      <c r="P6" s="32">
        <f t="shared" si="3"/>
        <v>100</v>
      </c>
      <c r="Q6" s="32">
        <f t="shared" si="3"/>
        <v>3996</v>
      </c>
      <c r="R6" s="32">
        <f t="shared" si="3"/>
        <v>19419</v>
      </c>
      <c r="S6" s="32">
        <f t="shared" si="3"/>
        <v>52.45</v>
      </c>
      <c r="T6" s="32">
        <f t="shared" si="3"/>
        <v>370.24</v>
      </c>
      <c r="U6" s="32">
        <f t="shared" si="3"/>
        <v>433</v>
      </c>
      <c r="V6" s="32">
        <f t="shared" si="3"/>
        <v>0.16</v>
      </c>
      <c r="W6" s="32">
        <f t="shared" si="3"/>
        <v>2706.25</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1224.75</v>
      </c>
      <c r="BK6" s="33">
        <f t="shared" si="7"/>
        <v>1197.82</v>
      </c>
      <c r="BL6" s="33">
        <f t="shared" si="7"/>
        <v>1126.77</v>
      </c>
      <c r="BM6" s="33">
        <f t="shared" si="7"/>
        <v>1044.8</v>
      </c>
      <c r="BN6" s="33">
        <f t="shared" si="7"/>
        <v>1081.8</v>
      </c>
      <c r="BO6" s="32" t="str">
        <f>IF(BO7="","",IF(BO7="-","【-】","【"&amp;SUBSTITUTE(TEXT(BO7,"#,##0.00"),"-","△")&amp;"】"))</f>
        <v>【1,015.77】</v>
      </c>
      <c r="BP6" s="33">
        <f>IF(BP7="",NA(),BP7)</f>
        <v>75.069999999999993</v>
      </c>
      <c r="BQ6" s="33">
        <f t="shared" ref="BQ6:BY6" si="8">IF(BQ7="",NA(),BQ7)</f>
        <v>79.09</v>
      </c>
      <c r="BR6" s="33">
        <f t="shared" si="8"/>
        <v>66.599999999999994</v>
      </c>
      <c r="BS6" s="33">
        <f t="shared" si="8"/>
        <v>65.11</v>
      </c>
      <c r="BT6" s="33">
        <f t="shared" si="8"/>
        <v>72.78</v>
      </c>
      <c r="BU6" s="33">
        <f t="shared" si="8"/>
        <v>42.13</v>
      </c>
      <c r="BV6" s="33">
        <f t="shared" si="8"/>
        <v>51.03</v>
      </c>
      <c r="BW6" s="33">
        <f t="shared" si="8"/>
        <v>50.9</v>
      </c>
      <c r="BX6" s="33">
        <f t="shared" si="8"/>
        <v>50.82</v>
      </c>
      <c r="BY6" s="33">
        <f t="shared" si="8"/>
        <v>52.19</v>
      </c>
      <c r="BZ6" s="32" t="str">
        <f>IF(BZ7="","",IF(BZ7="-","【-】","【"&amp;SUBSTITUTE(TEXT(BZ7,"#,##0.00"),"-","△")&amp;"】"))</f>
        <v>【52.78】</v>
      </c>
      <c r="CA6" s="33">
        <f>IF(CA7="",NA(),CA7)</f>
        <v>228.73</v>
      </c>
      <c r="CB6" s="33">
        <f t="shared" ref="CB6:CJ6" si="9">IF(CB7="",NA(),CB7)</f>
        <v>222.17</v>
      </c>
      <c r="CC6" s="33">
        <f t="shared" si="9"/>
        <v>261.55</v>
      </c>
      <c r="CD6" s="33">
        <f t="shared" si="9"/>
        <v>281.89999999999998</v>
      </c>
      <c r="CE6" s="33">
        <f t="shared" si="9"/>
        <v>252.8</v>
      </c>
      <c r="CF6" s="33">
        <f t="shared" si="9"/>
        <v>348.41</v>
      </c>
      <c r="CG6" s="33">
        <f t="shared" si="9"/>
        <v>289.60000000000002</v>
      </c>
      <c r="CH6" s="33">
        <f t="shared" si="9"/>
        <v>293.27</v>
      </c>
      <c r="CI6" s="33">
        <f t="shared" si="9"/>
        <v>300.52</v>
      </c>
      <c r="CJ6" s="33">
        <f t="shared" si="9"/>
        <v>296.14</v>
      </c>
      <c r="CK6" s="32" t="str">
        <f>IF(CK7="","",IF(CK7="-","【-】","【"&amp;SUBSTITUTE(TEXT(CK7,"#,##0.00"),"-","△")&amp;"】"))</f>
        <v>【289.81】</v>
      </c>
      <c r="CL6" s="33">
        <f>IF(CL7="",NA(),CL7)</f>
        <v>59.38</v>
      </c>
      <c r="CM6" s="33">
        <f t="shared" ref="CM6:CU6" si="10">IF(CM7="",NA(),CM7)</f>
        <v>58.75</v>
      </c>
      <c r="CN6" s="33">
        <f t="shared" si="10"/>
        <v>56.25</v>
      </c>
      <c r="CO6" s="33">
        <f t="shared" si="10"/>
        <v>55.63</v>
      </c>
      <c r="CP6" s="33">
        <f t="shared" si="10"/>
        <v>55.63</v>
      </c>
      <c r="CQ6" s="33">
        <f t="shared" si="10"/>
        <v>46.85</v>
      </c>
      <c r="CR6" s="33">
        <f t="shared" si="10"/>
        <v>54.74</v>
      </c>
      <c r="CS6" s="33">
        <f t="shared" si="10"/>
        <v>53.78</v>
      </c>
      <c r="CT6" s="33">
        <f t="shared" si="10"/>
        <v>53.24</v>
      </c>
      <c r="CU6" s="33">
        <f t="shared" si="10"/>
        <v>52.31</v>
      </c>
      <c r="CV6" s="32" t="str">
        <f>IF(CV7="","",IF(CV7="-","【-】","【"&amp;SUBSTITUTE(TEXT(CV7,"#,##0.00"),"-","△")&amp;"】"))</f>
        <v>【52.74】</v>
      </c>
      <c r="CW6" s="33">
        <f>IF(CW7="",NA(),CW7)</f>
        <v>93.64</v>
      </c>
      <c r="CX6" s="33">
        <f t="shared" ref="CX6:DF6" si="11">IF(CX7="",NA(),CX7)</f>
        <v>93.95</v>
      </c>
      <c r="CY6" s="33">
        <f t="shared" si="11"/>
        <v>94.04</v>
      </c>
      <c r="CZ6" s="33">
        <f t="shared" si="11"/>
        <v>94.28</v>
      </c>
      <c r="DA6" s="33">
        <f t="shared" si="11"/>
        <v>94.23</v>
      </c>
      <c r="DB6" s="33">
        <f t="shared" si="11"/>
        <v>73.78</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63215</v>
      </c>
      <c r="D7" s="35">
        <v>47</v>
      </c>
      <c r="E7" s="35">
        <v>17</v>
      </c>
      <c r="F7" s="35">
        <v>5</v>
      </c>
      <c r="G7" s="35">
        <v>0</v>
      </c>
      <c r="H7" s="35" t="s">
        <v>96</v>
      </c>
      <c r="I7" s="35" t="s">
        <v>97</v>
      </c>
      <c r="J7" s="35" t="s">
        <v>98</v>
      </c>
      <c r="K7" s="35" t="s">
        <v>99</v>
      </c>
      <c r="L7" s="35" t="s">
        <v>100</v>
      </c>
      <c r="M7" s="36" t="s">
        <v>101</v>
      </c>
      <c r="N7" s="36" t="s">
        <v>102</v>
      </c>
      <c r="O7" s="36">
        <v>2.2400000000000002</v>
      </c>
      <c r="P7" s="36">
        <v>100</v>
      </c>
      <c r="Q7" s="36">
        <v>3996</v>
      </c>
      <c r="R7" s="36">
        <v>19419</v>
      </c>
      <c r="S7" s="36">
        <v>52.45</v>
      </c>
      <c r="T7" s="36">
        <v>370.24</v>
      </c>
      <c r="U7" s="36">
        <v>433</v>
      </c>
      <c r="V7" s="36">
        <v>0.16</v>
      </c>
      <c r="W7" s="36">
        <v>2706.25</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1224.75</v>
      </c>
      <c r="BK7" s="36">
        <v>1197.82</v>
      </c>
      <c r="BL7" s="36">
        <v>1126.77</v>
      </c>
      <c r="BM7" s="36">
        <v>1044.8</v>
      </c>
      <c r="BN7" s="36">
        <v>1081.8</v>
      </c>
      <c r="BO7" s="36">
        <v>1015.77</v>
      </c>
      <c r="BP7" s="36">
        <v>75.069999999999993</v>
      </c>
      <c r="BQ7" s="36">
        <v>79.09</v>
      </c>
      <c r="BR7" s="36">
        <v>66.599999999999994</v>
      </c>
      <c r="BS7" s="36">
        <v>65.11</v>
      </c>
      <c r="BT7" s="36">
        <v>72.78</v>
      </c>
      <c r="BU7" s="36">
        <v>42.13</v>
      </c>
      <c r="BV7" s="36">
        <v>51.03</v>
      </c>
      <c r="BW7" s="36">
        <v>50.9</v>
      </c>
      <c r="BX7" s="36">
        <v>50.82</v>
      </c>
      <c r="BY7" s="36">
        <v>52.19</v>
      </c>
      <c r="BZ7" s="36">
        <v>52.78</v>
      </c>
      <c r="CA7" s="36">
        <v>228.73</v>
      </c>
      <c r="CB7" s="36">
        <v>222.17</v>
      </c>
      <c r="CC7" s="36">
        <v>261.55</v>
      </c>
      <c r="CD7" s="36">
        <v>281.89999999999998</v>
      </c>
      <c r="CE7" s="36">
        <v>252.8</v>
      </c>
      <c r="CF7" s="36">
        <v>348.41</v>
      </c>
      <c r="CG7" s="36">
        <v>289.60000000000002</v>
      </c>
      <c r="CH7" s="36">
        <v>293.27</v>
      </c>
      <c r="CI7" s="36">
        <v>300.52</v>
      </c>
      <c r="CJ7" s="36">
        <v>296.14</v>
      </c>
      <c r="CK7" s="36">
        <v>289.81</v>
      </c>
      <c r="CL7" s="36">
        <v>59.38</v>
      </c>
      <c r="CM7" s="36">
        <v>58.75</v>
      </c>
      <c r="CN7" s="36">
        <v>56.25</v>
      </c>
      <c r="CO7" s="36">
        <v>55.63</v>
      </c>
      <c r="CP7" s="36">
        <v>55.63</v>
      </c>
      <c r="CQ7" s="36">
        <v>46.85</v>
      </c>
      <c r="CR7" s="36">
        <v>54.74</v>
      </c>
      <c r="CS7" s="36">
        <v>53.78</v>
      </c>
      <c r="CT7" s="36">
        <v>53.24</v>
      </c>
      <c r="CU7" s="36">
        <v>52.31</v>
      </c>
      <c r="CV7" s="36">
        <v>52.74</v>
      </c>
      <c r="CW7" s="36">
        <v>93.64</v>
      </c>
      <c r="CX7" s="36">
        <v>93.95</v>
      </c>
      <c r="CY7" s="36">
        <v>94.04</v>
      </c>
      <c r="CZ7" s="36">
        <v>94.28</v>
      </c>
      <c r="DA7" s="36">
        <v>94.23</v>
      </c>
      <c r="DB7" s="36">
        <v>73.78</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則一</cp:lastModifiedBy>
  <dcterms:created xsi:type="dcterms:W3CDTF">2017-02-08T03:07:12Z</dcterms:created>
  <dcterms:modified xsi:type="dcterms:W3CDTF">2017-02-14T03:34:09Z</dcterms:modified>
  <cp:category/>
</cp:coreProperties>
</file>