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1205\Documents\★財政課報告（経由県報告）関係\経営比較分析\下水道分H28年度\2.14値変更様式\"/>
    </mc:Choice>
  </mc:AlternateContent>
  <workbookProtection workbookPassword="8649" lockStructure="1"/>
  <bookViews>
    <workbookView xWindow="0" yWindow="0" windowWidth="20490" windowHeight="733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<sst xmlns="http://schemas.openxmlformats.org/spreadsheetml/2006/main" count="221" uniqueCount="111">
  <si>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</si>
  <si>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</si>
  <si>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</si>
  <si>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</si>
  <si>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</si>
  <si>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</si>
  <si>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</si>
  <si>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</si>
  <si>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</si>
  <si>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</si>
  <si>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</si>
  <si>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</si>
  <si>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</si>
  <si>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</si>
  <si>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</si>
  <si>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</si>
  <si>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</si>
  <si>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</si>
  <si>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</si>
  <si>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</si>
  <si>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</si>
  <si>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</si>
  <si>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</si>
  <si>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</si>
  <si>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</si>
  <si>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</si>
  <si>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</si>
  <si>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</si>
  <si>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</si>
  <si>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</si>
  <si>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</si>
  <si>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</si>
  <si>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</si>
  <si>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</si>
  <si>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</si>
  <si>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</si>
  <si>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</si>
  <si>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</si>
  <si>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</si>
  <si>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</si>
  <si>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</si>
  <si>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</si>
  <si>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</si>
  <si>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</si>
  <si>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</si>
  <si>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</si>
  <si>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</si>
  <si>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</si>
  <si>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</si>
  <si>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</si>
  <si>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</si>
  <si>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</si>
  <si>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</si>
  <si>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</si>
  <si>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</si>
  <si>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</si>
  <si>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</si>
  <si>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</si>
  <si>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</si>
  <si>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</si>
  <si>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</si>
  <si>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</si>
  <si>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</si>
  <si>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</si>
  <si>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</si>
  <si>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</si>
  <si>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</si>
  <si>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</si>
  <si>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</si>
  <si>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</si>
  <si>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</si>
  <si>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</si>
  <si>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</si>
  <si>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</si>
  <si>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</si>
  <si>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</si>
  <si>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</si>
  <si>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</si>
  <si>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</si>
  <si>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</si>
  <si>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</si>
  <si>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</si>
  <si>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</si>
  <si>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</si>
  <si>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</si>
  <si>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</si>
  <si>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</si>
  <si>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</si>
  <si>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</si>
  <si>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</si>
  <si>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</si>
  <si>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</si>
  <si>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</si>
  <si>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</si>
  <si>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</si>
  <si>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</si>
  <si>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</si>
  <si>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</si>
  <si>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</si>
  <si>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</si>
  <si>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</si>
  <si>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</si>
  <si>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</si>
  <si>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</si>
  <si>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</si>
  <si>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</si>
  <si>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</si>
  <si>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</si>
  <si>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についての更新投資、老朽化対策は行っていないが、敷設から３０年を経過する管渠もあることから、今後、基礎調査を行い、２０年以上経過する管渠に対して長寿命化計画を策定し、更新を行っていく。</t>
    <phoneticPr fontId="4"/>
  </si>
  <si>
    <t>　当事業においては、大規模施設の接続等による料金収入の増加が見込まれる一方、施設の老朽化に伴う維持管理費の増加もあり、料金収入のさらなる増加に向けた普及促進が必要となっている。平成２５～２７年度の水洗化率において類似団体平均値を大きく下回っていることからも普及促進活動の強化が急務となっており、今後も戸別訪問等を定期的に行っていかなければならない。
　また不明水量が増えている実態もあることから調査及びその削減についても今後の課題となっている。不明水量を削減し、汚水処理経費を減少させることで、１００％を下回っている経費回収率の改善に努めていく。</t>
    <phoneticPr fontId="4"/>
  </si>
  <si>
    <t>　大規模施設の接続等により料金収入が増加傾向にあり、今後も中央工業団地等の接続により増加が見込まれるため、単年度収支は改善に進むものと思われる。
　債務残高については類似団体の平均値並となっており、投資規模や料金水準は適切である。また、今後も企業債残高は減少するため、適切な経営を維持できる見込みである。
　汚水処理原価については類似団体の平均値を上回っており、今後、汚水処理の効率化や不明水の削減に努めていかなければならない。
　施設利用率については水洗化率は向上しているものの、節水意識の高まりや節水型の家電製品の普及等により流入水量の伸びが鈍化しており類似団体の平均値を下回っている。</t>
    <rPh sb="216" eb="218">
      <t>シセツ</t>
    </rPh>
    <rPh sb="218" eb="220">
      <t>リヨウ</t>
    </rPh>
    <rPh sb="220" eb="221">
      <t>リツ</t>
    </rPh>
    <rPh sb="226" eb="229">
      <t>スイセンカ</t>
    </rPh>
    <rPh sb="229" eb="230">
      <t>リツ</t>
    </rPh>
    <rPh sb="231" eb="233">
      <t>コウジョウ</t>
    </rPh>
    <rPh sb="243" eb="245">
      <t>イシキ</t>
    </rPh>
    <rPh sb="246" eb="247">
      <t>タカ</t>
    </rPh>
    <rPh sb="265" eb="267">
      <t>リュウニュウ</t>
    </rPh>
    <rPh sb="267" eb="269">
      <t>スイリョウ</t>
    </rPh>
    <rPh sb="279" eb="281">
      <t>ルイジ</t>
    </rPh>
    <rPh sb="281" eb="283">
      <t>ダンタイ</t>
    </rPh>
    <rPh sb="284" eb="287">
      <t>ヘイキンチ</t>
    </rPh>
    <rPh sb="288" eb="290">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</si>
</sst>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FF-45DA-97C9-2E356982A7B5}"/>
            </c:ext>
          </c:extLst>
        </c:ser>
        <c:dLbls>
          <c:showLegendKey val="0"/>
          <c:showVal val="0"/>
          <c:showCatName val="0"/>
          <c:showSerName val="0"/>
          <c:showPercent val="0"/>
          <c:showBubbleSize val="0"/>
        </c:dLbls>
        <c:gapWidth val="150"/>
        <c:axId val="148776064"/>
        <c:axId val="14877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0.04</c:v>
                </c:pt>
                <c:pt idx="2">
                  <c:v>7.0000000000000007E-2</c:v>
                </c:pt>
                <c:pt idx="3">
                  <c:v>0.1</c:v>
                </c:pt>
                <c:pt idx="4">
                  <c:v>0.27</c:v>
                </c:pt>
              </c:numCache>
            </c:numRef>
          </c:val>
          <c:smooth val="0"/>
          <c:extLst>
            <c:ext xmlns:c16="http://schemas.microsoft.com/office/drawing/2014/chart" uri="{C3380CC4-5D6E-409C-BE32-E72D297353CC}">
              <c16:uniqueId val="{00000001-1BFF-45DA-97C9-2E356982A7B5}"/>
            </c:ext>
          </c:extLst>
        </c:ser>
        <c:dLbls>
          <c:showLegendKey val="0"/>
          <c:showVal val="0"/>
          <c:showCatName val="0"/>
          <c:showSerName val="0"/>
          <c:showPercent val="0"/>
          <c:showBubbleSize val="0"/>
        </c:dLbls>
        <c:marker val="1"/>
        <c:smooth val="0"/>
        <c:axId val="148776064"/>
        <c:axId val="148777984"/>
      </c:lineChart>
      <c:dateAx>
        <c:axId val="148776064"/>
        <c:scaling>
          <c:orientation val="minMax"/>
        </c:scaling>
        <c:delete val="1"/>
        <c:axPos val="b"/>
        <c:numFmt formatCode="ge" sourceLinked="1"/>
        <c:majorTickMark val="none"/>
        <c:minorTickMark val="none"/>
        <c:tickLblPos val="none"/>
        <c:crossAx val="148777984"/>
        <c:crosses val="autoZero"/>
        <c:auto val="1"/>
        <c:lblOffset val="100"/>
        <c:baseTimeUnit val="years"/>
      </c:dateAx>
      <c:valAx>
        <c:axId val="14877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77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56.5</c:v>
                </c:pt>
                <c:pt idx="1">
                  <c:v>56.93</c:v>
                </c:pt>
                <c:pt idx="2">
                  <c:v>60.47</c:v>
                </c:pt>
                <c:pt idx="3">
                  <c:v>64.28</c:v>
                </c:pt>
                <c:pt idx="4">
                  <c:v>61.9</c:v>
                </c:pt>
              </c:numCache>
            </c:numRef>
          </c:val>
          <c:extLst>
            <c:ext xmlns:c16="http://schemas.microsoft.com/office/drawing/2014/chart" uri="{C3380CC4-5D6E-409C-BE32-E72D297353CC}">
              <c16:uniqueId val="{00000000-BE66-4DF0-A81A-87B8F5AA9CC6}"/>
            </c:ext>
          </c:extLst>
        </c:ser>
        <c:dLbls>
          <c:showLegendKey val="0"/>
          <c:showVal val="0"/>
          <c:showCatName val="0"/>
          <c:showSerName val="0"/>
          <c:showPercent val="0"/>
          <c:showBubbleSize val="0"/>
        </c:dLbls>
        <c:gapWidth val="150"/>
        <c:axId val="150452480"/>
        <c:axId val="15046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63.88</c:v>
                </c:pt>
                <c:pt idx="1">
                  <c:v>65.31</c:v>
                </c:pt>
                <c:pt idx="2">
                  <c:v>64.12</c:v>
                </c:pt>
                <c:pt idx="3">
                  <c:v>64.87</c:v>
                </c:pt>
                <c:pt idx="4">
                  <c:v>65.62</c:v>
                </c:pt>
              </c:numCache>
            </c:numRef>
          </c:val>
          <c:smooth val="0"/>
          <c:extLst>
            <c:ext xmlns:c16="http://schemas.microsoft.com/office/drawing/2014/chart" uri="{C3380CC4-5D6E-409C-BE32-E72D297353CC}">
              <c16:uniqueId val="{00000001-BE66-4DF0-A81A-87B8F5AA9CC6}"/>
            </c:ext>
          </c:extLst>
        </c:ser>
        <c:dLbls>
          <c:showLegendKey val="0"/>
          <c:showVal val="0"/>
          <c:showCatName val="0"/>
          <c:showSerName val="0"/>
          <c:showPercent val="0"/>
          <c:showBubbleSize val="0"/>
        </c:dLbls>
        <c:marker val="1"/>
        <c:smooth val="0"/>
        <c:axId val="150452480"/>
        <c:axId val="150466944"/>
      </c:lineChart>
      <c:dateAx>
        <c:axId val="150452480"/>
        <c:scaling>
          <c:orientation val="minMax"/>
        </c:scaling>
        <c:delete val="1"/>
        <c:axPos val="b"/>
        <c:numFmt formatCode="ge" sourceLinked="1"/>
        <c:majorTickMark val="none"/>
        <c:minorTickMark val="none"/>
        <c:tickLblPos val="none"/>
        <c:crossAx val="150466944"/>
        <c:crosses val="autoZero"/>
        <c:auto val="1"/>
        <c:lblOffset val="100"/>
        <c:baseTimeUnit val="years"/>
      </c:dateAx>
      <c:valAx>
        <c:axId val="1504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5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86.66</c:v>
                </c:pt>
                <c:pt idx="1">
                  <c:v>86.62</c:v>
                </c:pt>
                <c:pt idx="2">
                  <c:v>86.59</c:v>
                </c:pt>
                <c:pt idx="3">
                  <c:v>86.82</c:v>
                </c:pt>
                <c:pt idx="4">
                  <c:v>87.58</c:v>
                </c:pt>
              </c:numCache>
            </c:numRef>
          </c:val>
          <c:extLst>
            <c:ext xmlns:c16="http://schemas.microsoft.com/office/drawing/2014/chart" uri="{C3380CC4-5D6E-409C-BE32-E72D297353CC}">
              <c16:uniqueId val="{00000000-206F-487F-A662-65DD76FEC912}"/>
            </c:ext>
          </c:extLst>
        </c:ser>
        <c:dLbls>
          <c:showLegendKey val="0"/>
          <c:showVal val="0"/>
          <c:showCatName val="0"/>
          <c:showSerName val="0"/>
          <c:showPercent val="0"/>
          <c:showBubbleSize val="0"/>
        </c:dLbls>
        <c:gapWidth val="150"/>
        <c:axId val="150493056"/>
        <c:axId val="15050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86.62</c:v>
                </c:pt>
                <c:pt idx="1">
                  <c:v>87.07</c:v>
                </c:pt>
                <c:pt idx="2">
                  <c:v>90.91</c:v>
                </c:pt>
                <c:pt idx="3">
                  <c:v>91.11</c:v>
                </c:pt>
                <c:pt idx="4">
                  <c:v>91.44</c:v>
                </c:pt>
              </c:numCache>
            </c:numRef>
          </c:val>
          <c:smooth val="0"/>
          <c:extLst>
            <c:ext xmlns:c16="http://schemas.microsoft.com/office/drawing/2014/chart" uri="{C3380CC4-5D6E-409C-BE32-E72D297353CC}">
              <c16:uniqueId val="{00000001-206F-487F-A662-65DD76FEC912}"/>
            </c:ext>
          </c:extLst>
        </c:ser>
        <c:dLbls>
          <c:showLegendKey val="0"/>
          <c:showVal val="0"/>
          <c:showCatName val="0"/>
          <c:showSerName val="0"/>
          <c:showPercent val="0"/>
          <c:showBubbleSize val="0"/>
        </c:dLbls>
        <c:marker val="1"/>
        <c:smooth val="0"/>
        <c:axId val="150493056"/>
        <c:axId val="150507520"/>
      </c:lineChart>
      <c:dateAx>
        <c:axId val="150493056"/>
        <c:scaling>
          <c:orientation val="minMax"/>
        </c:scaling>
        <c:delete val="1"/>
        <c:axPos val="b"/>
        <c:numFmt formatCode="ge" sourceLinked="1"/>
        <c:majorTickMark val="none"/>
        <c:minorTickMark val="none"/>
        <c:tickLblPos val="none"/>
        <c:crossAx val="150507520"/>
        <c:crosses val="autoZero"/>
        <c:auto val="1"/>
        <c:lblOffset val="100"/>
        <c:baseTimeUnit val="years"/>
      </c:dateAx>
      <c:valAx>
        <c:axId val="15050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9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93.27</c:v>
                </c:pt>
                <c:pt idx="1">
                  <c:v>94.44</c:v>
                </c:pt>
                <c:pt idx="2">
                  <c:v>93.52</c:v>
                </c:pt>
                <c:pt idx="3">
                  <c:v>93.45</c:v>
                </c:pt>
                <c:pt idx="4">
                  <c:v>92.95</c:v>
                </c:pt>
              </c:numCache>
            </c:numRef>
          </c:val>
          <c:extLst>
            <c:ext xmlns:c16="http://schemas.microsoft.com/office/drawing/2014/chart" uri="{C3380CC4-5D6E-409C-BE32-E72D297353CC}">
              <c16:uniqueId val="{00000000-329E-4810-BB85-94501DD96A00}"/>
            </c:ext>
          </c:extLst>
        </c:ser>
        <c:dLbls>
          <c:showLegendKey val="0"/>
          <c:showVal val="0"/>
          <c:showCatName val="0"/>
          <c:showSerName val="0"/>
          <c:showPercent val="0"/>
          <c:showBubbleSize val="0"/>
        </c:dLbls>
        <c:gapWidth val="150"/>
        <c:axId val="148804352"/>
        <c:axId val="1488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9E-4810-BB85-94501DD96A00}"/>
            </c:ext>
          </c:extLst>
        </c:ser>
        <c:dLbls>
          <c:showLegendKey val="0"/>
          <c:showVal val="0"/>
          <c:showCatName val="0"/>
          <c:showSerName val="0"/>
          <c:showPercent val="0"/>
          <c:showBubbleSize val="0"/>
        </c:dLbls>
        <c:marker val="1"/>
        <c:smooth val="0"/>
        <c:axId val="148804352"/>
        <c:axId val="148806272"/>
      </c:lineChart>
      <c:dateAx>
        <c:axId val="148804352"/>
        <c:scaling>
          <c:orientation val="minMax"/>
        </c:scaling>
        <c:delete val="1"/>
        <c:axPos val="b"/>
        <c:numFmt formatCode="ge" sourceLinked="1"/>
        <c:majorTickMark val="none"/>
        <c:minorTickMark val="none"/>
        <c:tickLblPos val="none"/>
        <c:crossAx val="148806272"/>
        <c:crosses val="autoZero"/>
        <c:auto val="1"/>
        <c:lblOffset val="100"/>
        <c:baseTimeUnit val="years"/>
      </c:dateAx>
      <c:valAx>
        <c:axId val="1488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4B-4DFF-A358-6668177EE9B6}"/>
            </c:ext>
          </c:extLst>
        </c:ser>
        <c:dLbls>
          <c:showLegendKey val="0"/>
          <c:showVal val="0"/>
          <c:showCatName val="0"/>
          <c:showSerName val="0"/>
          <c:showPercent val="0"/>
          <c:showBubbleSize val="0"/>
        </c:dLbls>
        <c:gapWidth val="150"/>
        <c:axId val="148828544"/>
        <c:axId val="14883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4B-4DFF-A358-6668177EE9B6}"/>
            </c:ext>
          </c:extLst>
        </c:ser>
        <c:dLbls>
          <c:showLegendKey val="0"/>
          <c:showVal val="0"/>
          <c:showCatName val="0"/>
          <c:showSerName val="0"/>
          <c:showPercent val="0"/>
          <c:showBubbleSize val="0"/>
        </c:dLbls>
        <c:marker val="1"/>
        <c:smooth val="0"/>
        <c:axId val="148828544"/>
        <c:axId val="148830464"/>
      </c:lineChart>
      <c:dateAx>
        <c:axId val="148828544"/>
        <c:scaling>
          <c:orientation val="minMax"/>
        </c:scaling>
        <c:delete val="1"/>
        <c:axPos val="b"/>
        <c:numFmt formatCode="ge" sourceLinked="1"/>
        <c:majorTickMark val="none"/>
        <c:minorTickMark val="none"/>
        <c:tickLblPos val="none"/>
        <c:crossAx val="148830464"/>
        <c:crosses val="autoZero"/>
        <c:auto val="1"/>
        <c:lblOffset val="100"/>
        <c:baseTimeUnit val="years"/>
      </c:dateAx>
      <c:valAx>
        <c:axId val="14883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2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50-4C27-B646-2ECBABCFADCF}"/>
            </c:ext>
          </c:extLst>
        </c:ser>
        <c:dLbls>
          <c:showLegendKey val="0"/>
          <c:showVal val="0"/>
          <c:showCatName val="0"/>
          <c:showSerName val="0"/>
          <c:showPercent val="0"/>
          <c:showBubbleSize val="0"/>
        </c:dLbls>
        <c:gapWidth val="150"/>
        <c:axId val="148877312"/>
        <c:axId val="1488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50-4C27-B646-2ECBABCFADCF}"/>
            </c:ext>
          </c:extLst>
        </c:ser>
        <c:dLbls>
          <c:showLegendKey val="0"/>
          <c:showVal val="0"/>
          <c:showCatName val="0"/>
          <c:showSerName val="0"/>
          <c:showPercent val="0"/>
          <c:showBubbleSize val="0"/>
        </c:dLbls>
        <c:marker val="1"/>
        <c:smooth val="0"/>
        <c:axId val="148877312"/>
        <c:axId val="148879232"/>
      </c:lineChart>
      <c:dateAx>
        <c:axId val="148877312"/>
        <c:scaling>
          <c:orientation val="minMax"/>
        </c:scaling>
        <c:delete val="1"/>
        <c:axPos val="b"/>
        <c:numFmt formatCode="ge" sourceLinked="1"/>
        <c:majorTickMark val="none"/>
        <c:minorTickMark val="none"/>
        <c:tickLblPos val="none"/>
        <c:crossAx val="148879232"/>
        <c:crosses val="autoZero"/>
        <c:auto val="1"/>
        <c:lblOffset val="100"/>
        <c:baseTimeUnit val="years"/>
      </c:dateAx>
      <c:valAx>
        <c:axId val="1488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8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36-4C4E-A760-9475A4DF7C01}"/>
            </c:ext>
          </c:extLst>
        </c:ser>
        <c:dLbls>
          <c:showLegendKey val="0"/>
          <c:showVal val="0"/>
          <c:showCatName val="0"/>
          <c:showSerName val="0"/>
          <c:showPercent val="0"/>
          <c:showBubbleSize val="0"/>
        </c:dLbls>
        <c:gapWidth val="150"/>
        <c:axId val="149041152"/>
        <c:axId val="14904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36-4C4E-A760-9475A4DF7C01}"/>
            </c:ext>
          </c:extLst>
        </c:ser>
        <c:dLbls>
          <c:showLegendKey val="0"/>
          <c:showVal val="0"/>
          <c:showCatName val="0"/>
          <c:showSerName val="0"/>
          <c:showPercent val="0"/>
          <c:showBubbleSize val="0"/>
        </c:dLbls>
        <c:marker val="1"/>
        <c:smooth val="0"/>
        <c:axId val="149041152"/>
        <c:axId val="149043072"/>
      </c:lineChart>
      <c:dateAx>
        <c:axId val="149041152"/>
        <c:scaling>
          <c:orientation val="minMax"/>
        </c:scaling>
        <c:delete val="1"/>
        <c:axPos val="b"/>
        <c:numFmt formatCode="ge" sourceLinked="1"/>
        <c:majorTickMark val="none"/>
        <c:minorTickMark val="none"/>
        <c:tickLblPos val="none"/>
        <c:crossAx val="149043072"/>
        <c:crosses val="autoZero"/>
        <c:auto val="1"/>
        <c:lblOffset val="100"/>
        <c:baseTimeUnit val="years"/>
      </c:dateAx>
      <c:valAx>
        <c:axId val="14904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04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A4-432C-B96E-58321BEC8621}"/>
            </c:ext>
          </c:extLst>
        </c:ser>
        <c:dLbls>
          <c:showLegendKey val="0"/>
          <c:showVal val="0"/>
          <c:showCatName val="0"/>
          <c:showSerName val="0"/>
          <c:showPercent val="0"/>
          <c:showBubbleSize val="0"/>
        </c:dLbls>
        <c:gapWidth val="150"/>
        <c:axId val="149060992"/>
        <c:axId val="14906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A4-432C-B96E-58321BEC8621}"/>
            </c:ext>
          </c:extLst>
        </c:ser>
        <c:dLbls>
          <c:showLegendKey val="0"/>
          <c:showVal val="0"/>
          <c:showCatName val="0"/>
          <c:showSerName val="0"/>
          <c:showPercent val="0"/>
          <c:showBubbleSize val="0"/>
        </c:dLbls>
        <c:marker val="1"/>
        <c:smooth val="0"/>
        <c:axId val="149060992"/>
        <c:axId val="149063168"/>
      </c:lineChart>
      <c:dateAx>
        <c:axId val="149060992"/>
        <c:scaling>
          <c:orientation val="minMax"/>
        </c:scaling>
        <c:delete val="1"/>
        <c:axPos val="b"/>
        <c:numFmt formatCode="ge" sourceLinked="1"/>
        <c:majorTickMark val="none"/>
        <c:minorTickMark val="none"/>
        <c:tickLblPos val="none"/>
        <c:crossAx val="149063168"/>
        <c:crosses val="autoZero"/>
        <c:auto val="1"/>
        <c:lblOffset val="100"/>
        <c:baseTimeUnit val="years"/>
      </c:dateAx>
      <c:valAx>
        <c:axId val="14906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06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781.4</c:v>
                </c:pt>
                <c:pt idx="1">
                  <c:v>1036.8499999999999</c:v>
                </c:pt>
                <c:pt idx="2">
                  <c:v>807.45</c:v>
                </c:pt>
                <c:pt idx="3">
                  <c:v>810.39</c:v>
                </c:pt>
                <c:pt idx="4">
                  <c:v>809.92</c:v>
                </c:pt>
              </c:numCache>
            </c:numRef>
          </c:val>
          <c:extLst>
            <c:ext xmlns:c16="http://schemas.microsoft.com/office/drawing/2014/chart" uri="{C3380CC4-5D6E-409C-BE32-E72D297353CC}">
              <c16:uniqueId val="{00000000-A2D3-42D5-B555-0AA29BD7D19F}"/>
            </c:ext>
          </c:extLst>
        </c:ser>
        <c:dLbls>
          <c:showLegendKey val="0"/>
          <c:showVal val="0"/>
          <c:showCatName val="0"/>
          <c:showSerName val="0"/>
          <c:showPercent val="0"/>
          <c:showBubbleSize val="0"/>
        </c:dLbls>
        <c:gapWidth val="150"/>
        <c:axId val="150150144"/>
        <c:axId val="15016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1247.2</c:v>
                </c:pt>
                <c:pt idx="1">
                  <c:v>1189.0999999999999</c:v>
                </c:pt>
                <c:pt idx="2">
                  <c:v>885.97</c:v>
                </c:pt>
                <c:pt idx="3">
                  <c:v>854.16</c:v>
                </c:pt>
                <c:pt idx="4">
                  <c:v>848.31</c:v>
                </c:pt>
              </c:numCache>
            </c:numRef>
          </c:val>
          <c:smooth val="0"/>
          <c:extLst>
            <c:ext xmlns:c16="http://schemas.microsoft.com/office/drawing/2014/chart" uri="{C3380CC4-5D6E-409C-BE32-E72D297353CC}">
              <c16:uniqueId val="{00000001-A2D3-42D5-B555-0AA29BD7D19F}"/>
            </c:ext>
          </c:extLst>
        </c:ser>
        <c:dLbls>
          <c:showLegendKey val="0"/>
          <c:showVal val="0"/>
          <c:showCatName val="0"/>
          <c:showSerName val="0"/>
          <c:showPercent val="0"/>
          <c:showBubbleSize val="0"/>
        </c:dLbls>
        <c:marker val="1"/>
        <c:smooth val="0"/>
        <c:axId val="150150144"/>
        <c:axId val="150168704"/>
      </c:lineChart>
      <c:dateAx>
        <c:axId val="150150144"/>
        <c:scaling>
          <c:orientation val="minMax"/>
        </c:scaling>
        <c:delete val="1"/>
        <c:axPos val="b"/>
        <c:numFmt formatCode="ge" sourceLinked="1"/>
        <c:majorTickMark val="none"/>
        <c:minorTickMark val="none"/>
        <c:tickLblPos val="none"/>
        <c:crossAx val="150168704"/>
        <c:crosses val="autoZero"/>
        <c:auto val="1"/>
        <c:lblOffset val="100"/>
        <c:baseTimeUnit val="years"/>
      </c:dateAx>
      <c:valAx>
        <c:axId val="15016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15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97.08</c:v>
                </c:pt>
                <c:pt idx="1">
                  <c:v>89.05</c:v>
                </c:pt>
                <c:pt idx="2">
                  <c:v>97.14</c:v>
                </c:pt>
                <c:pt idx="3">
                  <c:v>97.25</c:v>
                </c:pt>
                <c:pt idx="4">
                  <c:v>97.24</c:v>
                </c:pt>
              </c:numCache>
            </c:numRef>
          </c:val>
          <c:extLst>
            <c:ext xmlns:c16="http://schemas.microsoft.com/office/drawing/2014/chart" uri="{C3380CC4-5D6E-409C-BE32-E72D297353CC}">
              <c16:uniqueId val="{00000000-7657-41E5-B68A-E3C528E99847}"/>
            </c:ext>
          </c:extLst>
        </c:ser>
        <c:dLbls>
          <c:showLegendKey val="0"/>
          <c:showVal val="0"/>
          <c:showCatName val="0"/>
          <c:showSerName val="0"/>
          <c:showPercent val="0"/>
          <c:showBubbleSize val="0"/>
        </c:dLbls>
        <c:gapWidth val="150"/>
        <c:axId val="150342272"/>
        <c:axId val="15035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77.489999999999995</c:v>
                </c:pt>
                <c:pt idx="1">
                  <c:v>78.78</c:v>
                </c:pt>
                <c:pt idx="2">
                  <c:v>89.94</c:v>
                </c:pt>
                <c:pt idx="3">
                  <c:v>93.13</c:v>
                </c:pt>
                <c:pt idx="4">
                  <c:v>94.38</c:v>
                </c:pt>
              </c:numCache>
            </c:numRef>
          </c:val>
          <c:smooth val="0"/>
          <c:extLst>
            <c:ext xmlns:c16="http://schemas.microsoft.com/office/drawing/2014/chart" uri="{C3380CC4-5D6E-409C-BE32-E72D297353CC}">
              <c16:uniqueId val="{00000001-7657-41E5-B68A-E3C528E99847}"/>
            </c:ext>
          </c:extLst>
        </c:ser>
        <c:dLbls>
          <c:showLegendKey val="0"/>
          <c:showVal val="0"/>
          <c:showCatName val="0"/>
          <c:showSerName val="0"/>
          <c:showPercent val="0"/>
          <c:showBubbleSize val="0"/>
        </c:dLbls>
        <c:marker val="1"/>
        <c:smooth val="0"/>
        <c:axId val="150342272"/>
        <c:axId val="150356736"/>
      </c:lineChart>
      <c:dateAx>
        <c:axId val="150342272"/>
        <c:scaling>
          <c:orientation val="minMax"/>
        </c:scaling>
        <c:delete val="1"/>
        <c:axPos val="b"/>
        <c:numFmt formatCode="ge" sourceLinked="1"/>
        <c:majorTickMark val="none"/>
        <c:minorTickMark val="none"/>
        <c:tickLblPos val="none"/>
        <c:crossAx val="150356736"/>
        <c:crosses val="autoZero"/>
        <c:auto val="1"/>
        <c:lblOffset val="100"/>
        <c:baseTimeUnit val="years"/>
      </c:dateAx>
      <c:valAx>
        <c:axId val="15035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4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193.35</c:v>
                </c:pt>
                <c:pt idx="1">
                  <c:v>210.34</c:v>
                </c:pt>
                <c:pt idx="2">
                  <c:v>193.66</c:v>
                </c:pt>
                <c:pt idx="3">
                  <c:v>197.46</c:v>
                </c:pt>
                <c:pt idx="4">
                  <c:v>200.01</c:v>
                </c:pt>
              </c:numCache>
            </c:numRef>
          </c:val>
          <c:extLst>
            <c:ext xmlns:c16="http://schemas.microsoft.com/office/drawing/2014/chart" uri="{C3380CC4-5D6E-409C-BE32-E72D297353CC}">
              <c16:uniqueId val="{00000000-7060-4625-815A-7BD39DC60FB6}"/>
            </c:ext>
          </c:extLst>
        </c:ser>
        <c:dLbls>
          <c:showLegendKey val="0"/>
          <c:showVal val="0"/>
          <c:showCatName val="0"/>
          <c:showSerName val="0"/>
          <c:showPercent val="0"/>
          <c:showBubbleSize val="0"/>
        </c:dLbls>
        <c:gapWidth val="150"/>
        <c:axId val="150391424"/>
        <c:axId val="15040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201.25</c:v>
                </c:pt>
                <c:pt idx="1">
                  <c:v>199.32</c:v>
                </c:pt>
                <c:pt idx="2">
                  <c:v>168.57</c:v>
                </c:pt>
                <c:pt idx="3">
                  <c:v>167.97</c:v>
                </c:pt>
                <c:pt idx="4">
                  <c:v>165.45</c:v>
                </c:pt>
              </c:numCache>
            </c:numRef>
          </c:val>
          <c:smooth val="0"/>
          <c:extLst>
            <c:ext xmlns:c16="http://schemas.microsoft.com/office/drawing/2014/chart" uri="{C3380CC4-5D6E-409C-BE32-E72D297353CC}">
              <c16:uniqueId val="{00000001-7060-4625-815A-7BD39DC60FB6}"/>
            </c:ext>
          </c:extLst>
        </c:ser>
        <c:dLbls>
          <c:showLegendKey val="0"/>
          <c:showVal val="0"/>
          <c:showCatName val="0"/>
          <c:showSerName val="0"/>
          <c:showPercent val="0"/>
          <c:showBubbleSize val="0"/>
        </c:dLbls>
        <c:marker val="1"/>
        <c:smooth val="0"/>
        <c:axId val="150391424"/>
        <c:axId val="150405888"/>
      </c:lineChart>
      <c:dateAx>
        <c:axId val="150391424"/>
        <c:scaling>
          <c:orientation val="minMax"/>
        </c:scaling>
        <c:delete val="1"/>
        <c:axPos val="b"/>
        <c:numFmt formatCode="ge" sourceLinked="1"/>
        <c:majorTickMark val="none"/>
        <c:minorTickMark val="none"/>
        <c:tickLblPos val="none"/>
        <c:crossAx val="150405888"/>
        <c:crosses val="autoZero"/>
        <c:auto val="1"/>
        <c:lblOffset val="100"/>
        <c:baseTimeUnit val="years"/>
      </c:dateAx>
      <c:valAx>
        <c:axId val="15040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9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S31" zoomScale="75" zoomScaleNormal="7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寒河江市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42022</v>
      </c>
      <c r="AM8" s="47"/>
      <c r="AN8" s="47"/>
      <c r="AO8" s="47"/>
      <c r="AP8" s="47"/>
      <c r="AQ8" s="47"/>
      <c r="AR8" s="47"/>
      <c r="AS8" s="47"/>
      <c r="AT8" s="43">
        <f>データ!S6</f>
        <v>139.03</v>
      </c>
      <c r="AU8" s="43"/>
      <c r="AV8" s="43"/>
      <c r="AW8" s="43"/>
      <c r="AX8" s="43"/>
      <c r="AY8" s="43"/>
      <c r="AZ8" s="43"/>
      <c r="BA8" s="43"/>
      <c r="BB8" s="43">
        <f>データ!T6</f>
        <v>302.25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72.34</v>
      </c>
      <c r="Q10" s="43"/>
      <c r="R10" s="43"/>
      <c r="S10" s="43"/>
      <c r="T10" s="43"/>
      <c r="U10" s="43"/>
      <c r="V10" s="43"/>
      <c r="W10" s="43">
        <f>データ!P6</f>
        <v>86.4</v>
      </c>
      <c r="X10" s="43"/>
      <c r="Y10" s="43"/>
      <c r="Z10" s="43"/>
      <c r="AA10" s="43"/>
      <c r="AB10" s="43"/>
      <c r="AC10" s="43"/>
      <c r="AD10" s="47">
        <f>データ!Q6</f>
        <v>3618</v>
      </c>
      <c r="AE10" s="47"/>
      <c r="AF10" s="47"/>
      <c r="AG10" s="47"/>
      <c r="AH10" s="47"/>
      <c r="AI10" s="47"/>
      <c r="AJ10" s="47"/>
      <c r="AK10" s="2"/>
      <c r="AL10" s="47">
        <f>データ!U6</f>
        <v>30275</v>
      </c>
      <c r="AM10" s="47"/>
      <c r="AN10" s="47"/>
      <c r="AO10" s="47"/>
      <c r="AP10" s="47"/>
      <c r="AQ10" s="47"/>
      <c r="AR10" s="47"/>
      <c r="AS10" s="47"/>
      <c r="AT10" s="43">
        <f>データ!V6</f>
        <v>9.24</v>
      </c>
      <c r="AU10" s="43"/>
      <c r="AV10" s="43"/>
      <c r="AW10" s="43"/>
      <c r="AX10" s="43"/>
      <c r="AY10" s="43"/>
      <c r="AZ10" s="43"/>
      <c r="BA10" s="43"/>
      <c r="BB10" s="43">
        <f>データ!W6</f>
        <v>3276.52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62065</v>
      </c>
      <c r="D6" s="31">
        <f t="shared" si="3"/>
        <v>47</v>
      </c>
      <c r="E6" s="31">
        <f t="shared" si="3"/>
        <v>17</v>
      </c>
      <c r="F6" s="31">
        <f t="shared" si="3"/>
        <v>1</v>
      </c>
      <c r="G6" s="31">
        <f t="shared" si="3"/>
        <v>0</v>
      </c>
      <c r="H6" s="31" t="str">
        <f t="shared" si="3"/>
        <v>山形県　寒河江市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72.34</v>
      </c>
      <c r="P6" s="32">
        <f t="shared" si="3"/>
        <v>86.4</v>
      </c>
      <c r="Q6" s="32">
        <f t="shared" si="3"/>
        <v>3618</v>
      </c>
      <c r="R6" s="32">
        <f t="shared" si="3"/>
        <v>42022</v>
      </c>
      <c r="S6" s="32">
        <f t="shared" si="3"/>
        <v>139.03</v>
      </c>
      <c r="T6" s="32">
        <f t="shared" si="3"/>
        <v>302.25</v>
      </c>
      <c r="U6" s="32">
        <f t="shared" si="3"/>
        <v>30275</v>
      </c>
      <c r="V6" s="32">
        <f t="shared" si="3"/>
        <v>9.24</v>
      </c>
      <c r="W6" s="32">
        <f t="shared" si="3"/>
        <v>3276.52</v>
      </c>
      <c r="X6" s="33">
        <f>IF(X7="",NA(),X7)</f>
        <v>93.27</v>
      </c>
      <c r="Y6" s="33">
        <f t="shared" ref="Y6:AG6" si="4">IF(Y7="",NA(),Y7)</f>
        <v>94.44</v>
      </c>
      <c r="Z6" s="33">
        <f t="shared" si="4"/>
        <v>93.52</v>
      </c>
      <c r="AA6" s="33">
        <f t="shared" si="4"/>
        <v>93.45</v>
      </c>
      <c r="AB6" s="33">
        <f t="shared" si="4"/>
        <v>92.95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781.4</v>
      </c>
      <c r="BF6" s="33">
        <f t="shared" ref="BF6:BN6" si="7">IF(BF7="",NA(),BF7)</f>
        <v>1036.8499999999999</v>
      </c>
      <c r="BG6" s="33">
        <f t="shared" si="7"/>
        <v>807.45</v>
      </c>
      <c r="BH6" s="33">
        <f t="shared" si="7"/>
        <v>810.39</v>
      </c>
      <c r="BI6" s="33">
        <f t="shared" si="7"/>
        <v>809.92</v>
      </c>
      <c r="BJ6" s="33">
        <f t="shared" si="7"/>
        <v>1247.2</v>
      </c>
      <c r="BK6" s="33">
        <f t="shared" si="7"/>
        <v>1189.0999999999999</v>
      </c>
      <c r="BL6" s="33">
        <f t="shared" si="7"/>
        <v>885.97</v>
      </c>
      <c r="BM6" s="33">
        <f t="shared" si="7"/>
        <v>854.16</v>
      </c>
      <c r="BN6" s="33">
        <f t="shared" si="7"/>
        <v>848.31</v>
      </c>
      <c r="BO6" s="32" t="str">
        <f>IF(BO7="","",IF(BO7="-","【-】","【"&amp;SUBSTITUTE(TEXT(BO7,"#,##0.00"),"-","△")&amp;"】"))</f>
        <v>【763.62】</v>
      </c>
      <c r="BP6" s="33">
        <f>IF(BP7="",NA(),BP7)</f>
        <v>97.08</v>
      </c>
      <c r="BQ6" s="33">
        <f t="shared" ref="BQ6:BY6" si="8">IF(BQ7="",NA(),BQ7)</f>
        <v>89.05</v>
      </c>
      <c r="BR6" s="33">
        <f t="shared" si="8"/>
        <v>97.14</v>
      </c>
      <c r="BS6" s="33">
        <f t="shared" si="8"/>
        <v>97.25</v>
      </c>
      <c r="BT6" s="33">
        <f t="shared" si="8"/>
        <v>97.24</v>
      </c>
      <c r="BU6" s="33">
        <f t="shared" si="8"/>
        <v>77.489999999999995</v>
      </c>
      <c r="BV6" s="33">
        <f t="shared" si="8"/>
        <v>78.78</v>
      </c>
      <c r="BW6" s="33">
        <f t="shared" si="8"/>
        <v>89.94</v>
      </c>
      <c r="BX6" s="33">
        <f t="shared" si="8"/>
        <v>93.13</v>
      </c>
      <c r="BY6" s="33">
        <f t="shared" si="8"/>
        <v>94.38</v>
      </c>
      <c r="BZ6" s="32" t="str">
        <f>IF(BZ7="","",IF(BZ7="-","【-】","【"&amp;SUBSTITUTE(TEXT(BZ7,"#,##0.00"),"-","△")&amp;"】"))</f>
        <v>【98.53】</v>
      </c>
      <c r="CA6" s="33">
        <f>IF(CA7="",NA(),CA7)</f>
        <v>193.35</v>
      </c>
      <c r="CB6" s="33">
        <f t="shared" ref="CB6:CJ6" si="9">IF(CB7="",NA(),CB7)</f>
        <v>210.34</v>
      </c>
      <c r="CC6" s="33">
        <f t="shared" si="9"/>
        <v>193.66</v>
      </c>
      <c r="CD6" s="33">
        <f t="shared" si="9"/>
        <v>197.46</v>
      </c>
      <c r="CE6" s="33">
        <f t="shared" si="9"/>
        <v>200.01</v>
      </c>
      <c r="CF6" s="33">
        <f t="shared" si="9"/>
        <v>201.25</v>
      </c>
      <c r="CG6" s="33">
        <f t="shared" si="9"/>
        <v>199.32</v>
      </c>
      <c r="CH6" s="33">
        <f t="shared" si="9"/>
        <v>168.57</v>
      </c>
      <c r="CI6" s="33">
        <f t="shared" si="9"/>
        <v>167.97</v>
      </c>
      <c r="CJ6" s="33">
        <f t="shared" si="9"/>
        <v>165.45</v>
      </c>
      <c r="CK6" s="32" t="str">
        <f>IF(CK7="","",IF(CK7="-","【-】","【"&amp;SUBSTITUTE(TEXT(CK7,"#,##0.00"),"-","△")&amp;"】"))</f>
        <v>【139.70】</v>
      </c>
      <c r="CL6" s="33">
        <f>IF(CL7="",NA(),CL7)</f>
        <v>56.5</v>
      </c>
      <c r="CM6" s="33">
        <f t="shared" ref="CM6:CU6" si="10">IF(CM7="",NA(),CM7)</f>
        <v>56.93</v>
      </c>
      <c r="CN6" s="33">
        <f t="shared" si="10"/>
        <v>60.47</v>
      </c>
      <c r="CO6" s="33">
        <f t="shared" si="10"/>
        <v>64.28</v>
      </c>
      <c r="CP6" s="33">
        <f t="shared" si="10"/>
        <v>61.9</v>
      </c>
      <c r="CQ6" s="33">
        <f t="shared" si="10"/>
        <v>63.88</v>
      </c>
      <c r="CR6" s="33">
        <f t="shared" si="10"/>
        <v>65.31</v>
      </c>
      <c r="CS6" s="33">
        <f t="shared" si="10"/>
        <v>64.12</v>
      </c>
      <c r="CT6" s="33">
        <f t="shared" si="10"/>
        <v>64.87</v>
      </c>
      <c r="CU6" s="33">
        <f t="shared" si="10"/>
        <v>65.62</v>
      </c>
      <c r="CV6" s="32" t="str">
        <f>IF(CV7="","",IF(CV7="-","【-】","【"&amp;SUBSTITUTE(TEXT(CV7,"#,##0.00"),"-","△")&amp;"】"))</f>
        <v>【60.01】</v>
      </c>
      <c r="CW6" s="33">
        <f>IF(CW7="",NA(),CW7)</f>
        <v>86.66</v>
      </c>
      <c r="CX6" s="33">
        <f t="shared" ref="CX6:DF6" si="11">IF(CX7="",NA(),CX7)</f>
        <v>86.62</v>
      </c>
      <c r="CY6" s="33">
        <f t="shared" si="11"/>
        <v>86.59</v>
      </c>
      <c r="CZ6" s="33">
        <f t="shared" si="11"/>
        <v>86.82</v>
      </c>
      <c r="DA6" s="33">
        <f t="shared" si="11"/>
        <v>87.58</v>
      </c>
      <c r="DB6" s="33">
        <f t="shared" si="11"/>
        <v>86.62</v>
      </c>
      <c r="DC6" s="33">
        <f t="shared" si="11"/>
        <v>87.07</v>
      </c>
      <c r="DD6" s="33">
        <f t="shared" si="11"/>
        <v>90.91</v>
      </c>
      <c r="DE6" s="33">
        <f t="shared" si="11"/>
        <v>91.11</v>
      </c>
      <c r="DF6" s="33">
        <f t="shared" si="11"/>
        <v>91.44</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0.04</v>
      </c>
      <c r="EK6" s="33">
        <f t="shared" si="14"/>
        <v>7.0000000000000007E-2</v>
      </c>
      <c r="EL6" s="33">
        <f t="shared" si="14"/>
        <v>0.1</v>
      </c>
      <c r="EM6" s="33">
        <f t="shared" si="14"/>
        <v>0.27</v>
      </c>
      <c r="EN6" s="32" t="str">
        <f>IF(EN7="","",IF(EN7="-","【-】","【"&amp;SUBSTITUTE(TEXT(EN7,"#,##0.00"),"-","△")&amp;"】"))</f>
        <v>【0.23】</v>
      </c>
    </row>
    <row r="7" spans="1:144" s="34" customFormat="1">
      <c r="A7" s="26"/>
      <c r="B7" s="35">
        <v>2015</v>
      </c>
      <c r="C7" s="35">
        <v>62065</v>
      </c>
      <c r="D7" s="35">
        <v>47</v>
      </c>
      <c r="E7" s="35">
        <v>17</v>
      </c>
      <c r="F7" s="35">
        <v>1</v>
      </c>
      <c r="G7" s="35">
        <v>0</v>
      </c>
      <c r="H7" s="35" t="s">
        <v>96</v>
      </c>
      <c r="I7" s="35" t="s">
        <v>97</v>
      </c>
      <c r="J7" s="35" t="s">
        <v>98</v>
      </c>
      <c r="K7" s="35" t="s">
        <v>99</v>
      </c>
      <c r="L7" s="35" t="s">
        <v>100</v>
      </c>
      <c r="M7" s="36" t="s">
        <v>101</v>
      </c>
      <c r="N7" s="36" t="s">
        <v>102</v>
      </c>
      <c r="O7" s="36">
        <v>72.34</v>
      </c>
      <c r="P7" s="36">
        <v>86.4</v>
      </c>
      <c r="Q7" s="36">
        <v>3618</v>
      </c>
      <c r="R7" s="36">
        <v>42022</v>
      </c>
      <c r="S7" s="36">
        <v>139.03</v>
      </c>
      <c r="T7" s="36">
        <v>302.25</v>
      </c>
      <c r="U7" s="36">
        <v>30275</v>
      </c>
      <c r="V7" s="36">
        <v>9.24</v>
      </c>
      <c r="W7" s="36">
        <v>3276.52</v>
      </c>
      <c r="X7" s="36">
        <v>93.27</v>
      </c>
      <c r="Y7" s="36">
        <v>94.44</v>
      </c>
      <c r="Z7" s="36">
        <v>93.52</v>
      </c>
      <c r="AA7" s="36">
        <v>93.45</v>
      </c>
      <c r="AB7" s="36">
        <v>92.95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781.4</v>
      </c>
      <c r="BF7" s="36">
        <v>1036.8499999999999</v>
      </c>
      <c r="BG7" s="36">
        <v>807.45</v>
      </c>
      <c r="BH7" s="36">
        <v>810.39</v>
      </c>
      <c r="BI7" s="36">
        <v>809.92</v>
      </c>
      <c r="BJ7" s="36">
        <v>1247.2</v>
      </c>
      <c r="BK7" s="36">
        <v>1189.0999999999999</v>
      </c>
      <c r="BL7" s="36">
        <v>885.97</v>
      </c>
      <c r="BM7" s="36">
        <v>854.16</v>
      </c>
      <c r="BN7" s="36">
        <v>848.31</v>
      </c>
      <c r="BO7" s="36">
        <v>763.62</v>
      </c>
      <c r="BP7" s="36">
        <v>97.08</v>
      </c>
      <c r="BQ7" s="36">
        <v>89.05</v>
      </c>
      <c r="BR7" s="36">
        <v>97.14</v>
      </c>
      <c r="BS7" s="36">
        <v>97.25</v>
      </c>
      <c r="BT7" s="36">
        <v>97.24</v>
      </c>
      <c r="BU7" s="36">
        <v>77.489999999999995</v>
      </c>
      <c r="BV7" s="36">
        <v>78.78</v>
      </c>
      <c r="BW7" s="36">
        <v>89.94</v>
      </c>
      <c r="BX7" s="36">
        <v>93.13</v>
      </c>
      <c r="BY7" s="36">
        <v>94.38</v>
      </c>
      <c r="BZ7" s="36">
        <v>98.53</v>
      </c>
      <c r="CA7" s="36">
        <v>193.35</v>
      </c>
      <c r="CB7" s="36">
        <v>210.34</v>
      </c>
      <c r="CC7" s="36">
        <v>193.66</v>
      </c>
      <c r="CD7" s="36">
        <v>197.46</v>
      </c>
      <c r="CE7" s="36">
        <v>200.01</v>
      </c>
      <c r="CF7" s="36">
        <v>201.25</v>
      </c>
      <c r="CG7" s="36">
        <v>199.32</v>
      </c>
      <c r="CH7" s="36">
        <v>168.57</v>
      </c>
      <c r="CI7" s="36">
        <v>167.97</v>
      </c>
      <c r="CJ7" s="36">
        <v>165.45</v>
      </c>
      <c r="CK7" s="36">
        <v>139.69999999999999</v>
      </c>
      <c r="CL7" s="36">
        <v>56.5</v>
      </c>
      <c r="CM7" s="36">
        <v>56.93</v>
      </c>
      <c r="CN7" s="36">
        <v>60.47</v>
      </c>
      <c r="CO7" s="36">
        <v>64.28</v>
      </c>
      <c r="CP7" s="36">
        <v>61.9</v>
      </c>
      <c r="CQ7" s="36">
        <v>63.88</v>
      </c>
      <c r="CR7" s="36">
        <v>65.31</v>
      </c>
      <c r="CS7" s="36">
        <v>64.12</v>
      </c>
      <c r="CT7" s="36">
        <v>64.87</v>
      </c>
      <c r="CU7" s="36">
        <v>65.62</v>
      </c>
      <c r="CV7" s="36">
        <v>60.01</v>
      </c>
      <c r="CW7" s="36">
        <v>86.66</v>
      </c>
      <c r="CX7" s="36">
        <v>86.62</v>
      </c>
      <c r="CY7" s="36">
        <v>86.59</v>
      </c>
      <c r="CZ7" s="36">
        <v>86.82</v>
      </c>
      <c r="DA7" s="36">
        <v>87.58</v>
      </c>
      <c r="DB7" s="36">
        <v>86.62</v>
      </c>
      <c r="DC7" s="36">
        <v>87.07</v>
      </c>
      <c r="DD7" s="36">
        <v>90.91</v>
      </c>
      <c r="DE7" s="36">
        <v>91.11</v>
      </c>
      <c r="DF7" s="36">
        <v>91.44</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0.04</v>
      </c>
      <c r="EK7" s="36">
        <v>7.0000000000000007E-2</v>
      </c>
      <c r="EL7" s="36">
        <v>0.1</v>
      </c>
      <c r="EM7" s="36">
        <v>0.27</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室岡 裕樹</cp:lastModifiedBy>
  <dcterms:created xsi:type="dcterms:W3CDTF">2017-02-08T02:45:13Z</dcterms:created>
  <dcterms:modified xsi:type="dcterms:W3CDTF">2017-02-16T07:37:38Z</dcterms:modified>
  <cp:category/>
</cp:coreProperties>
</file>