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4913\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<sst xmlns="http://schemas.openxmlformats.org/spreadsheetml/2006/main" count="229" uniqueCount="111">
  <si>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</si>
  <si>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</si>
  <si>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</si>
  <si>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</si>
  <si>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</si>
  <si>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</si>
  <si>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</si>
  <si>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</si>
  <si>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</si>
  <si>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</si>
  <si>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</si>
  <si>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</si>
  <si>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</si>
  <si>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</si>
  <si>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</si>
  <si>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</si>
  <si>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</si>
  <si>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</si>
  <si>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</si>
  <si>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</si>
  <si>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</si>
  <si>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</si>
  <si>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</si>
  <si>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</si>
  <si>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</si>
  <si>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</si>
  <si>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</si>
  <si>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</si>
  <si>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</si>
  <si>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</si>
  <si>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</si>
  <si>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</si>
  <si>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</si>
  <si>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</si>
  <si>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</si>
  <si>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</si>
  <si>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</si>
  <si>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</si>
  <si>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</si>
  <si>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</si>
  <si>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</si>
  <si>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</si>
  <si>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</si>
  <si>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</si>
  <si>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</si>
  <si>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</si>
  <si>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</si>
  <si>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</si>
  <si>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</si>
  <si>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</si>
  <si>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</si>
  <si>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</si>
  <si>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</si>
  <si>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</si>
  <si>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</si>
  <si>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</si>
  <si>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</si>
  <si>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</si>
  <si>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</si>
  <si>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</si>
  <si>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</si>
  <si>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</si>
  <si>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</si>
  <si>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</si>
  <si>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</si>
  <si>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</si>
  <si>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</si>
  <si>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</si>
  <si>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</si>
  <si>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</si>
  <si>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</si>
  <si>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</si>
  <si>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</si>
  <si>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</si>
  <si>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</si>
  <si>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</si>
  <si>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</si>
  <si>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</si>
  <si>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</si>
  <si>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</si>
  <si>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</si>
  <si>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</si>
  <si>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</si>
  <si>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</si>
  <si>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</si>
  <si>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</si>
  <si>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</si>
  <si>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</si>
  <si>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</si>
  <si>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</si>
  <si>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</si>
  <si>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</si>
  <si>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</si>
  <si>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</si>
  <si>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</si>
  <si>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</si>
  <si>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尾花沢市大石田町環境衛生事業組合（事業会計分）</t>
  </si>
  <si>
    <t>法非適用</t>
  </si>
  <si>
    <t>下水道事業</t>
  </si>
  <si>
    <t>公共下水道</t>
  </si>
  <si>
    <t>Cc3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</si>
  <si>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</si>
  <si>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</si>
  <si>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</si>
  <si>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</si>
  <si>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</si>
  <si>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</si>
  <si>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</si>
  <si>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１４年経過している。定期的な管路点検を行っているが、管渠の更新の実績はない。ただし、圧送が必要な地区のマンホールポンプ等については、維持管理業者からの報告書を基に修繕及び交換を行った実績がある。</t>
    <rPh sb="1" eb="3">
      <t>キョウヨウ</t>
    </rPh>
    <rPh sb="3" eb="5">
      <t>カイシ</t>
    </rPh>
    <rPh sb="9" eb="10">
      <t>ネン</t>
    </rPh>
    <rPh sb="10" eb="12">
      <t>ケイカ</t>
    </rPh>
    <rPh sb="17" eb="20">
      <t>テイキテキ</t>
    </rPh>
    <rPh sb="21" eb="23">
      <t>カンロ</t>
    </rPh>
    <rPh sb="23" eb="25">
      <t>テンケン</t>
    </rPh>
    <rPh sb="26" eb="27">
      <t>オコナ</t>
    </rPh>
    <rPh sb="33" eb="35">
      <t>カンキョ</t>
    </rPh>
    <rPh sb="36" eb="38">
      <t>コウシン</t>
    </rPh>
    <rPh sb="39" eb="41">
      <t>ジッセキ</t>
    </rPh>
    <rPh sb="49" eb="51">
      <t>アッソウ</t>
    </rPh>
    <rPh sb="52" eb="54">
      <t>ヒツヨウ</t>
    </rPh>
    <rPh sb="55" eb="57">
      <t>チク</t>
    </rPh>
    <rPh sb="66" eb="67">
      <t>トウ</t>
    </rPh>
    <rPh sb="73" eb="75">
      <t>イジ</t>
    </rPh>
    <rPh sb="75" eb="77">
      <t>カンリ</t>
    </rPh>
    <rPh sb="77" eb="79">
      <t>ギョウシャ</t>
    </rPh>
    <rPh sb="82" eb="85">
      <t>ホウコクショ</t>
    </rPh>
    <rPh sb="86" eb="87">
      <t>モト</t>
    </rPh>
    <rPh sb="88" eb="90">
      <t>シュウゼン</t>
    </rPh>
    <rPh sb="90" eb="91">
      <t>オヨ</t>
    </rPh>
    <rPh sb="92" eb="94">
      <t>コウカン</t>
    </rPh>
    <rPh sb="95" eb="96">
      <t>オコナ</t>
    </rPh>
    <rPh sb="98" eb="100">
      <t>ジッセキ</t>
    </rPh>
    <phoneticPr fontId="4"/>
  </si>
  <si>
    <t>　比較的に後発な事業体であることから、マンホールポンプ等を除いて老朽化の問題が顕在化していない。しかし、現在の経営状況では更新事業に耐え得る体力がない。更なる水洗化率の向上と、適正な料金への改定が必要である。</t>
    <rPh sb="1" eb="4">
      <t>ヒカクテキ</t>
    </rPh>
    <rPh sb="5" eb="7">
      <t>コウハツ</t>
    </rPh>
    <rPh sb="8" eb="11">
      <t>ジギョウタイ</t>
    </rPh>
    <rPh sb="27" eb="28">
      <t>トウ</t>
    </rPh>
    <rPh sb="29" eb="30">
      <t>ノゾ</t>
    </rPh>
    <rPh sb="32" eb="35">
      <t>ロウキュウカ</t>
    </rPh>
    <rPh sb="36" eb="38">
      <t>モンダイ</t>
    </rPh>
    <rPh sb="39" eb="41">
      <t>ケンザイ</t>
    </rPh>
    <rPh sb="41" eb="42">
      <t>カ</t>
    </rPh>
    <rPh sb="52" eb="54">
      <t>ゲンザイ</t>
    </rPh>
    <rPh sb="55" eb="57">
      <t>ケイエイ</t>
    </rPh>
    <rPh sb="57" eb="59">
      <t>ジョウキョウ</t>
    </rPh>
    <rPh sb="61" eb="63">
      <t>コウシン</t>
    </rPh>
    <rPh sb="63" eb="65">
      <t>ジギョウ</t>
    </rPh>
    <rPh sb="66" eb="67">
      <t>タ</t>
    </rPh>
    <rPh sb="68" eb="69">
      <t>エ</t>
    </rPh>
    <rPh sb="70" eb="72">
      <t>タイリョク</t>
    </rPh>
    <rPh sb="76" eb="77">
      <t>サラ</t>
    </rPh>
    <rPh sb="79" eb="82">
      <t>スイセンカ</t>
    </rPh>
    <rPh sb="82" eb="83">
      <t>リツ</t>
    </rPh>
    <rPh sb="84" eb="86">
      <t>コウジョウ</t>
    </rPh>
    <rPh sb="88" eb="90">
      <t>テキセイ</t>
    </rPh>
    <rPh sb="91" eb="93">
      <t>リョウキン</t>
    </rPh>
    <rPh sb="95" eb="97">
      <t>カイテイ</t>
    </rPh>
    <rPh sb="98" eb="100">
      <t>ヒツヨウ</t>
    </rPh>
    <phoneticPr fontId="4"/>
  </si>
  <si>
    <t>　経費を回収しきれずに繰入金に依存している状況にある。特に地方債償還金が影響して収益的収支比率が低迷している。企業債残高においても漸増の状況にある。今後の老朽化対策を見据えた場合、経費縮減と合わせて適正な料金への改定が求められる。水洗化率においては、受益者負担金軽減措置等が功を奏して類似団体と比較して順当な伸びを見せている。</t>
    <rPh sb="1" eb="3">
      <t>ケイヒ</t>
    </rPh>
    <rPh sb="4" eb="6">
      <t>カイシュウ</t>
    </rPh>
    <rPh sb="11" eb="13">
      <t>クリイレ</t>
    </rPh>
    <rPh sb="13" eb="14">
      <t>キン</t>
    </rPh>
    <rPh sb="15" eb="17">
      <t>イゾン</t>
    </rPh>
    <rPh sb="21" eb="23">
      <t>ジョウキョウ</t>
    </rPh>
    <rPh sb="27" eb="28">
      <t>トク</t>
    </rPh>
    <rPh sb="29" eb="32">
      <t>チホウサイ</t>
    </rPh>
    <rPh sb="32" eb="35">
      <t>ショウカンキン</t>
    </rPh>
    <rPh sb="36" eb="38">
      <t>エイキョウ</t>
    </rPh>
    <rPh sb="40" eb="43">
      <t>シュウエキテキ</t>
    </rPh>
    <rPh sb="43" eb="45">
      <t>シュウシ</t>
    </rPh>
    <rPh sb="45" eb="47">
      <t>ヒリツ</t>
    </rPh>
    <rPh sb="48" eb="50">
      <t>テイメイ</t>
    </rPh>
    <rPh sb="55" eb="57">
      <t>キギョウ</t>
    </rPh>
    <rPh sb="57" eb="58">
      <t>サイ</t>
    </rPh>
    <rPh sb="58" eb="60">
      <t>ザンダカ</t>
    </rPh>
    <rPh sb="65" eb="66">
      <t>ススム</t>
    </rPh>
    <rPh sb="66" eb="67">
      <t>ゾウ</t>
    </rPh>
    <rPh sb="68" eb="70">
      <t>ジョウキョウ</t>
    </rPh>
    <rPh sb="74" eb="76">
      <t>コンゴ</t>
    </rPh>
    <rPh sb="77" eb="80">
      <t>ロウキュウカ</t>
    </rPh>
    <rPh sb="80" eb="82">
      <t>タイサク</t>
    </rPh>
    <rPh sb="83" eb="85">
      <t>ミス</t>
    </rPh>
    <rPh sb="87" eb="89">
      <t>バアイ</t>
    </rPh>
    <rPh sb="90" eb="92">
      <t>ケイヒ</t>
    </rPh>
    <rPh sb="92" eb="94">
      <t>シュクゲン</t>
    </rPh>
    <rPh sb="95" eb="96">
      <t>ア</t>
    </rPh>
    <rPh sb="99" eb="101">
      <t>テキセイ</t>
    </rPh>
    <rPh sb="102" eb="104">
      <t>リョウキン</t>
    </rPh>
    <rPh sb="106" eb="108">
      <t>カイテイ</t>
    </rPh>
    <rPh sb="109" eb="110">
      <t>モト</t>
    </rPh>
    <rPh sb="115" eb="118">
      <t>スイセンカ</t>
    </rPh>
    <rPh sb="118" eb="119">
      <t>リツ</t>
    </rPh>
    <rPh sb="125" eb="128">
      <t>ジュエキシャ</t>
    </rPh>
    <rPh sb="128" eb="131">
      <t>フタンキン</t>
    </rPh>
    <rPh sb="131" eb="133">
      <t>ケイゲン</t>
    </rPh>
    <rPh sb="133" eb="135">
      <t>ソチ</t>
    </rPh>
    <rPh sb="135" eb="136">
      <t>トウ</t>
    </rPh>
    <rPh sb="137" eb="138">
      <t>コウ</t>
    </rPh>
    <rPh sb="139" eb="140">
      <t>ソウ</t>
    </rPh>
    <rPh sb="142" eb="144">
      <t>ルイジ</t>
    </rPh>
    <rPh sb="144" eb="146">
      <t>ダンタイ</t>
    </rPh>
    <rPh sb="147" eb="149">
      <t>ヒカク</t>
    </rPh>
    <rPh sb="151" eb="153">
      <t>ジュントウ</t>
    </rPh>
    <rPh sb="154" eb="155">
      <t>ノ</t>
    </rPh>
    <rPh sb="157" eb="158">
      <t>ミ</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</si>
</sst>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5609296"/>
        <c:axId val="195915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0.18</c:v>
                </c:pt>
                <c:pt idx="2">
                  <c:v>0.18</c:v>
                </c:pt>
                <c:pt idx="3">
                  <c:v>0.19</c:v>
                </c:pt>
                <c:pt idx="4">
                  <c:v>0.16</c:v>
                </c:pt>
              </c:numCache>
            </c:numRef>
          </c:val>
          <c:smooth val="0"/>
        </c:ser>
        <c:dLbls>
          <c:showLegendKey val="0"/>
          <c:showVal val="0"/>
          <c:showCatName val="0"/>
          <c:showSerName val="0"/>
          <c:showPercent val="0"/>
          <c:showBubbleSize val="0"/>
        </c:dLbls>
        <c:marker val="1"/>
        <c:smooth val="0"/>
        <c:axId val="195609296"/>
        <c:axId val="195915656"/>
      </c:lineChart>
      <c:dateAx>
        <c:axId val="195609296"/>
        <c:scaling>
          <c:orientation val="minMax"/>
        </c:scaling>
        <c:delete val="1"/>
        <c:axPos val="b"/>
        <c:numFmt formatCode="ge" sourceLinked="1"/>
        <c:majorTickMark val="none"/>
        <c:minorTickMark val="none"/>
        <c:tickLblPos val="none"/>
        <c:crossAx val="195915656"/>
        <c:crosses val="autoZero"/>
        <c:auto val="1"/>
        <c:lblOffset val="100"/>
        <c:baseTimeUnit val="years"/>
      </c:dateAx>
      <c:valAx>
        <c:axId val="195915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60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6526000"/>
        <c:axId val="196526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38.950000000000003</c:v>
                </c:pt>
                <c:pt idx="2">
                  <c:v>40.07</c:v>
                </c:pt>
                <c:pt idx="3">
                  <c:v>39.92</c:v>
                </c:pt>
                <c:pt idx="4">
                  <c:v>41.63</c:v>
                </c:pt>
              </c:numCache>
            </c:numRef>
          </c:val>
          <c:smooth val="0"/>
        </c:ser>
        <c:dLbls>
          <c:showLegendKey val="0"/>
          <c:showVal val="0"/>
          <c:showCatName val="0"/>
          <c:showSerName val="0"/>
          <c:showPercent val="0"/>
          <c:showBubbleSize val="0"/>
        </c:dLbls>
        <c:marker val="1"/>
        <c:smooth val="0"/>
        <c:axId val="196526000"/>
        <c:axId val="196526392"/>
      </c:lineChart>
      <c:dateAx>
        <c:axId val="196526000"/>
        <c:scaling>
          <c:orientation val="minMax"/>
        </c:scaling>
        <c:delete val="1"/>
        <c:axPos val="b"/>
        <c:numFmt formatCode="ge" sourceLinked="1"/>
        <c:majorTickMark val="none"/>
        <c:minorTickMark val="none"/>
        <c:tickLblPos val="none"/>
        <c:crossAx val="196526392"/>
        <c:crosses val="autoZero"/>
        <c:auto val="1"/>
        <c:lblOffset val="100"/>
        <c:baseTimeUnit val="years"/>
      </c:dateAx>
      <c:valAx>
        <c:axId val="196526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52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79.62</c:v>
                </c:pt>
                <c:pt idx="1">
                  <c:v>81.83</c:v>
                </c:pt>
                <c:pt idx="2">
                  <c:v>78.3</c:v>
                </c:pt>
                <c:pt idx="3">
                  <c:v>84.73</c:v>
                </c:pt>
                <c:pt idx="4">
                  <c:v>88.01</c:v>
                </c:pt>
              </c:numCache>
            </c:numRef>
          </c:val>
        </c:ser>
        <c:dLbls>
          <c:showLegendKey val="0"/>
          <c:showVal val="0"/>
          <c:showCatName val="0"/>
          <c:showSerName val="0"/>
          <c:showPercent val="0"/>
          <c:showBubbleSize val="0"/>
        </c:dLbls>
        <c:gapWidth val="150"/>
        <c:axId val="196527568"/>
        <c:axId val="196872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65.599999999999994</c:v>
                </c:pt>
                <c:pt idx="2">
                  <c:v>66</c:v>
                </c:pt>
                <c:pt idx="3">
                  <c:v>65.86</c:v>
                </c:pt>
                <c:pt idx="4">
                  <c:v>66.33</c:v>
                </c:pt>
              </c:numCache>
            </c:numRef>
          </c:val>
          <c:smooth val="0"/>
        </c:ser>
        <c:dLbls>
          <c:showLegendKey val="0"/>
          <c:showVal val="0"/>
          <c:showCatName val="0"/>
          <c:showSerName val="0"/>
          <c:showPercent val="0"/>
          <c:showBubbleSize val="0"/>
        </c:dLbls>
        <c:marker val="1"/>
        <c:smooth val="0"/>
        <c:axId val="196527568"/>
        <c:axId val="196872792"/>
      </c:lineChart>
      <c:dateAx>
        <c:axId val="196527568"/>
        <c:scaling>
          <c:orientation val="minMax"/>
        </c:scaling>
        <c:delete val="1"/>
        <c:axPos val="b"/>
        <c:numFmt formatCode="ge" sourceLinked="1"/>
        <c:majorTickMark val="none"/>
        <c:minorTickMark val="none"/>
        <c:tickLblPos val="none"/>
        <c:crossAx val="196872792"/>
        <c:crosses val="autoZero"/>
        <c:auto val="1"/>
        <c:lblOffset val="100"/>
        <c:baseTimeUnit val="years"/>
      </c:dateAx>
      <c:valAx>
        <c:axId val="196872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52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61.82</c:v>
                </c:pt>
                <c:pt idx="1">
                  <c:v>58.89</c:v>
                </c:pt>
                <c:pt idx="2">
                  <c:v>58.08</c:v>
                </c:pt>
                <c:pt idx="3">
                  <c:v>52.01</c:v>
                </c:pt>
                <c:pt idx="4">
                  <c:v>62.09</c:v>
                </c:pt>
              </c:numCache>
            </c:numRef>
          </c:val>
        </c:ser>
        <c:dLbls>
          <c:showLegendKey val="0"/>
          <c:showVal val="0"/>
          <c:showCatName val="0"/>
          <c:showSerName val="0"/>
          <c:showPercent val="0"/>
          <c:showBubbleSize val="0"/>
        </c:dLbls>
        <c:gapWidth val="150"/>
        <c:axId val="196681240"/>
        <c:axId val="195893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681240"/>
        <c:axId val="195893928"/>
      </c:lineChart>
      <c:dateAx>
        <c:axId val="196681240"/>
        <c:scaling>
          <c:orientation val="minMax"/>
        </c:scaling>
        <c:delete val="1"/>
        <c:axPos val="b"/>
        <c:numFmt formatCode="ge" sourceLinked="1"/>
        <c:majorTickMark val="none"/>
        <c:minorTickMark val="none"/>
        <c:tickLblPos val="none"/>
        <c:crossAx val="195893928"/>
        <c:crosses val="autoZero"/>
        <c:auto val="1"/>
        <c:lblOffset val="100"/>
        <c:baseTimeUnit val="years"/>
      </c:dateAx>
      <c:valAx>
        <c:axId val="195893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681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6730128"/>
        <c:axId val="19668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730128"/>
        <c:axId val="196687696"/>
      </c:lineChart>
      <c:dateAx>
        <c:axId val="196730128"/>
        <c:scaling>
          <c:orientation val="minMax"/>
        </c:scaling>
        <c:delete val="1"/>
        <c:axPos val="b"/>
        <c:numFmt formatCode="ge" sourceLinked="1"/>
        <c:majorTickMark val="none"/>
        <c:minorTickMark val="none"/>
        <c:tickLblPos val="none"/>
        <c:crossAx val="196687696"/>
        <c:crosses val="autoZero"/>
        <c:auto val="1"/>
        <c:lblOffset val="100"/>
        <c:baseTimeUnit val="years"/>
      </c:dateAx>
      <c:valAx>
        <c:axId val="19668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73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6653216"/>
        <c:axId val="118470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653216"/>
        <c:axId val="118470184"/>
      </c:lineChart>
      <c:dateAx>
        <c:axId val="196653216"/>
        <c:scaling>
          <c:orientation val="minMax"/>
        </c:scaling>
        <c:delete val="1"/>
        <c:axPos val="b"/>
        <c:numFmt formatCode="ge" sourceLinked="1"/>
        <c:majorTickMark val="none"/>
        <c:minorTickMark val="none"/>
        <c:tickLblPos val="none"/>
        <c:crossAx val="118470184"/>
        <c:crosses val="autoZero"/>
        <c:auto val="1"/>
        <c:lblOffset val="100"/>
        <c:baseTimeUnit val="years"/>
      </c:dateAx>
      <c:valAx>
        <c:axId val="118470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65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471752"/>
        <c:axId val="11847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471752"/>
        <c:axId val="118472144"/>
      </c:lineChart>
      <c:dateAx>
        <c:axId val="118471752"/>
        <c:scaling>
          <c:orientation val="minMax"/>
        </c:scaling>
        <c:delete val="1"/>
        <c:axPos val="b"/>
        <c:numFmt formatCode="ge" sourceLinked="1"/>
        <c:majorTickMark val="none"/>
        <c:minorTickMark val="none"/>
        <c:tickLblPos val="none"/>
        <c:crossAx val="118472144"/>
        <c:crosses val="autoZero"/>
        <c:auto val="1"/>
        <c:lblOffset val="100"/>
        <c:baseTimeUnit val="years"/>
      </c:dateAx>
      <c:valAx>
        <c:axId val="11847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71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473320"/>
        <c:axId val="11847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473320"/>
        <c:axId val="118473712"/>
      </c:lineChart>
      <c:dateAx>
        <c:axId val="118473320"/>
        <c:scaling>
          <c:orientation val="minMax"/>
        </c:scaling>
        <c:delete val="1"/>
        <c:axPos val="b"/>
        <c:numFmt formatCode="ge" sourceLinked="1"/>
        <c:majorTickMark val="none"/>
        <c:minorTickMark val="none"/>
        <c:tickLblPos val="none"/>
        <c:crossAx val="118473712"/>
        <c:crosses val="autoZero"/>
        <c:auto val="1"/>
        <c:lblOffset val="100"/>
        <c:baseTimeUnit val="years"/>
      </c:dateAx>
      <c:valAx>
        <c:axId val="11847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73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1702.26</c:v>
                </c:pt>
                <c:pt idx="1">
                  <c:v>1836.11</c:v>
                </c:pt>
                <c:pt idx="2">
                  <c:v>2045.81</c:v>
                </c:pt>
                <c:pt idx="3">
                  <c:v>2024.99</c:v>
                </c:pt>
                <c:pt idx="4">
                  <c:v>1574.46</c:v>
                </c:pt>
              </c:numCache>
            </c:numRef>
          </c:val>
        </c:ser>
        <c:dLbls>
          <c:showLegendKey val="0"/>
          <c:showVal val="0"/>
          <c:showCatName val="0"/>
          <c:showSerName val="0"/>
          <c:showPercent val="0"/>
          <c:showBubbleSize val="0"/>
        </c:dLbls>
        <c:gapWidth val="150"/>
        <c:axId val="118474888"/>
        <c:axId val="11847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1749.66</c:v>
                </c:pt>
                <c:pt idx="2">
                  <c:v>1574.53</c:v>
                </c:pt>
                <c:pt idx="3">
                  <c:v>1506.51</c:v>
                </c:pt>
                <c:pt idx="4">
                  <c:v>1315.67</c:v>
                </c:pt>
              </c:numCache>
            </c:numRef>
          </c:val>
          <c:smooth val="0"/>
        </c:ser>
        <c:dLbls>
          <c:showLegendKey val="0"/>
          <c:showVal val="0"/>
          <c:showCatName val="0"/>
          <c:showSerName val="0"/>
          <c:showPercent val="0"/>
          <c:showBubbleSize val="0"/>
        </c:dLbls>
        <c:marker val="1"/>
        <c:smooth val="0"/>
        <c:axId val="118474888"/>
        <c:axId val="118475280"/>
      </c:lineChart>
      <c:dateAx>
        <c:axId val="118474888"/>
        <c:scaling>
          <c:orientation val="minMax"/>
        </c:scaling>
        <c:delete val="1"/>
        <c:axPos val="b"/>
        <c:numFmt formatCode="ge" sourceLinked="1"/>
        <c:majorTickMark val="none"/>
        <c:minorTickMark val="none"/>
        <c:tickLblPos val="none"/>
        <c:crossAx val="118475280"/>
        <c:crosses val="autoZero"/>
        <c:auto val="1"/>
        <c:lblOffset val="100"/>
        <c:baseTimeUnit val="years"/>
      </c:dateAx>
      <c:valAx>
        <c:axId val="11847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74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59.91</c:v>
                </c:pt>
                <c:pt idx="1">
                  <c:v>53.13</c:v>
                </c:pt>
                <c:pt idx="2">
                  <c:v>48.13</c:v>
                </c:pt>
                <c:pt idx="3">
                  <c:v>52.92</c:v>
                </c:pt>
                <c:pt idx="4">
                  <c:v>62.67</c:v>
                </c:pt>
              </c:numCache>
            </c:numRef>
          </c:val>
        </c:ser>
        <c:dLbls>
          <c:showLegendKey val="0"/>
          <c:showVal val="0"/>
          <c:showCatName val="0"/>
          <c:showSerName val="0"/>
          <c:showPercent val="0"/>
          <c:showBubbleSize val="0"/>
        </c:dLbls>
        <c:gapWidth val="150"/>
        <c:axId val="118469792"/>
        <c:axId val="118469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54.46</c:v>
                </c:pt>
                <c:pt idx="2">
                  <c:v>57.36</c:v>
                </c:pt>
                <c:pt idx="3">
                  <c:v>57.33</c:v>
                </c:pt>
                <c:pt idx="4">
                  <c:v>60.78</c:v>
                </c:pt>
              </c:numCache>
            </c:numRef>
          </c:val>
          <c:smooth val="0"/>
        </c:ser>
        <c:dLbls>
          <c:showLegendKey val="0"/>
          <c:showVal val="0"/>
          <c:showCatName val="0"/>
          <c:showSerName val="0"/>
          <c:showPercent val="0"/>
          <c:showBubbleSize val="0"/>
        </c:dLbls>
        <c:marker val="1"/>
        <c:smooth val="0"/>
        <c:axId val="118469792"/>
        <c:axId val="118469400"/>
      </c:lineChart>
      <c:dateAx>
        <c:axId val="118469792"/>
        <c:scaling>
          <c:orientation val="minMax"/>
        </c:scaling>
        <c:delete val="1"/>
        <c:axPos val="b"/>
        <c:numFmt formatCode="ge" sourceLinked="1"/>
        <c:majorTickMark val="none"/>
        <c:minorTickMark val="none"/>
        <c:tickLblPos val="none"/>
        <c:crossAx val="118469400"/>
        <c:crosses val="autoZero"/>
        <c:auto val="1"/>
        <c:lblOffset val="100"/>
        <c:baseTimeUnit val="years"/>
      </c:dateAx>
      <c:valAx>
        <c:axId val="118469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6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276.66000000000003</c:v>
                </c:pt>
                <c:pt idx="1">
                  <c:v>312.14999999999998</c:v>
                </c:pt>
                <c:pt idx="2">
                  <c:v>351.87</c:v>
                </c:pt>
                <c:pt idx="3">
                  <c:v>318.75</c:v>
                </c:pt>
                <c:pt idx="4">
                  <c:v>275.36</c:v>
                </c:pt>
              </c:numCache>
            </c:numRef>
          </c:val>
        </c:ser>
        <c:dLbls>
          <c:showLegendKey val="0"/>
          <c:showVal val="0"/>
          <c:showCatName val="0"/>
          <c:showSerName val="0"/>
          <c:showPercent val="0"/>
          <c:showBubbleSize val="0"/>
        </c:dLbls>
        <c:gapWidth val="150"/>
        <c:axId val="118471360"/>
        <c:axId val="196524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293.08999999999997</c:v>
                </c:pt>
                <c:pt idx="2">
                  <c:v>279.91000000000003</c:v>
                </c:pt>
                <c:pt idx="3">
                  <c:v>284.52999999999997</c:v>
                </c:pt>
                <c:pt idx="4">
                  <c:v>276.26</c:v>
                </c:pt>
              </c:numCache>
            </c:numRef>
          </c:val>
          <c:smooth val="0"/>
        </c:ser>
        <c:dLbls>
          <c:showLegendKey val="0"/>
          <c:showVal val="0"/>
          <c:showCatName val="0"/>
          <c:showSerName val="0"/>
          <c:showPercent val="0"/>
          <c:showBubbleSize val="0"/>
        </c:dLbls>
        <c:marker val="1"/>
        <c:smooth val="0"/>
        <c:axId val="118471360"/>
        <c:axId val="196524824"/>
      </c:lineChart>
      <c:dateAx>
        <c:axId val="118471360"/>
        <c:scaling>
          <c:orientation val="minMax"/>
        </c:scaling>
        <c:delete val="1"/>
        <c:axPos val="b"/>
        <c:numFmt formatCode="ge" sourceLinked="1"/>
        <c:majorTickMark val="none"/>
        <c:minorTickMark val="none"/>
        <c:tickLblPos val="none"/>
        <c:crossAx val="196524824"/>
        <c:crosses val="autoZero"/>
        <c:auto val="1"/>
        <c:lblOffset val="100"/>
        <c:baseTimeUnit val="years"/>
      </c:dateAx>
      <c:valAx>
        <c:axId val="196524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7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P52" zoomScale="70" zoomScaleNormal="7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尾花沢市大石田町環境衛生事業組合（事業会計分）</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Cc3</v>
      </c>
      <c r="X8" s="46"/>
      <c r="Y8" s="46"/>
      <c r="Z8" s="46"/>
      <c r="AA8" s="46"/>
      <c r="AB8" s="46"/>
      <c r="AC8" s="46"/>
      <c r="AD8" s="3"/>
      <c r="AE8" s="3"/>
      <c r="AF8" s="3"/>
      <c r="AG8" s="3"/>
      <c r="AH8" s="3"/>
      <c r="AI8" s="3"/>
      <c r="AJ8" s="3"/>
      <c r="AK8" s="3"/>
      <c r="AL8" s="47" t="str">
        <f>データ!R6</f>
        <v>-</v>
      </c>
      <c r="AM8" s="47"/>
      <c r="AN8" s="47"/>
      <c r="AO8" s="47"/>
      <c r="AP8" s="47"/>
      <c r="AQ8" s="47"/>
      <c r="AR8" s="47"/>
      <c r="AS8" s="47"/>
      <c r="AT8" s="43" t="str">
        <f>データ!S6</f>
        <v>-</v>
      </c>
      <c r="AU8" s="43"/>
      <c r="AV8" s="43"/>
      <c r="AW8" s="43"/>
      <c r="AX8" s="43"/>
      <c r="AY8" s="43"/>
      <c r="AZ8" s="43"/>
      <c r="BA8" s="43"/>
      <c r="BB8" s="43" t="str">
        <f>データ!T6</f>
        <v>-</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36.21</v>
      </c>
      <c r="Q10" s="43"/>
      <c r="R10" s="43"/>
      <c r="S10" s="43"/>
      <c r="T10" s="43"/>
      <c r="U10" s="43"/>
      <c r="V10" s="43"/>
      <c r="W10" s="43">
        <f>データ!P6</f>
        <v>90.91</v>
      </c>
      <c r="X10" s="43"/>
      <c r="Y10" s="43"/>
      <c r="Z10" s="43"/>
      <c r="AA10" s="43"/>
      <c r="AB10" s="43"/>
      <c r="AC10" s="43"/>
      <c r="AD10" s="47">
        <f>データ!Q6</f>
        <v>3240</v>
      </c>
      <c r="AE10" s="47"/>
      <c r="AF10" s="47"/>
      <c r="AG10" s="47"/>
      <c r="AH10" s="47"/>
      <c r="AI10" s="47"/>
      <c r="AJ10" s="47"/>
      <c r="AK10" s="2"/>
      <c r="AL10" s="47">
        <f>データ!U6</f>
        <v>9184</v>
      </c>
      <c r="AM10" s="47"/>
      <c r="AN10" s="47"/>
      <c r="AO10" s="47"/>
      <c r="AP10" s="47"/>
      <c r="AQ10" s="47"/>
      <c r="AR10" s="47"/>
      <c r="AS10" s="47"/>
      <c r="AT10" s="43">
        <f>データ!V6</f>
        <v>3.3</v>
      </c>
      <c r="AU10" s="43"/>
      <c r="AV10" s="43"/>
      <c r="AW10" s="43"/>
      <c r="AX10" s="43"/>
      <c r="AY10" s="43"/>
      <c r="AZ10" s="43"/>
      <c r="BA10" s="43"/>
      <c r="BB10" s="43">
        <f>データ!W6</f>
        <v>2783.03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69663</v>
      </c>
      <c r="D6" s="31">
        <f t="shared" si="3"/>
        <v>47</v>
      </c>
      <c r="E6" s="31">
        <f t="shared" si="3"/>
        <v>17</v>
      </c>
      <c r="F6" s="31">
        <f t="shared" si="3"/>
        <v>1</v>
      </c>
      <c r="G6" s="31">
        <f t="shared" si="3"/>
        <v>0</v>
      </c>
      <c r="H6" s="31" t="str">
        <f t="shared" si="3"/>
        <v>山形県　尾花沢市大石田町環境衛生事業組合（事業会計分）</v>
      </c>
      <c r="I6" s="31" t="str">
        <f t="shared" si="3"/>
        <v>法非適用</v>
      </c>
      <c r="J6" s="31" t="str">
        <f t="shared" si="3"/>
        <v>下水道事業</v>
      </c>
      <c r="K6" s="31" t="str">
        <f t="shared" si="3"/>
        <v>公共下水道</v>
      </c>
      <c r="L6" s="31" t="str">
        <f t="shared" si="3"/>
        <v>Cc3</v>
      </c>
      <c r="M6" s="32" t="str">
        <f t="shared" si="3"/>
        <v>-</v>
      </c>
      <c r="N6" s="32" t="str">
        <f t="shared" si="3"/>
        <v>該当数値なし</v>
      </c>
      <c r="O6" s="32">
        <f t="shared" si="3"/>
        <v>36.21</v>
      </c>
      <c r="P6" s="32">
        <f t="shared" si="3"/>
        <v>90.91</v>
      </c>
      <c r="Q6" s="32">
        <f t="shared" si="3"/>
        <v>3240</v>
      </c>
      <c r="R6" s="32" t="str">
        <f t="shared" si="3"/>
        <v>-</v>
      </c>
      <c r="S6" s="32" t="str">
        <f t="shared" si="3"/>
        <v>-</v>
      </c>
      <c r="T6" s="32" t="str">
        <f t="shared" si="3"/>
        <v>-</v>
      </c>
      <c r="U6" s="32">
        <f t="shared" si="3"/>
        <v>9184</v>
      </c>
      <c r="V6" s="32">
        <f t="shared" si="3"/>
        <v>3.3</v>
      </c>
      <c r="W6" s="32">
        <f t="shared" si="3"/>
        <v>2783.03</v>
      </c>
      <c r="X6" s="33">
        <f>IF(X7="",NA(),X7)</f>
        <v>61.82</v>
      </c>
      <c r="Y6" s="33">
        <f t="shared" ref="Y6:AG6" si="4">IF(Y7="",NA(),Y7)</f>
        <v>58.89</v>
      </c>
      <c r="Z6" s="33">
        <f t="shared" si="4"/>
        <v>58.08</v>
      </c>
      <c r="AA6" s="33">
        <f t="shared" si="4"/>
        <v>52.01</v>
      </c>
      <c r="AB6" s="33">
        <f t="shared" si="4"/>
        <v>62.09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1702.26</v>
      </c>
      <c r="BF6" s="33">
        <f t="shared" ref="BF6:BN6" si="7">IF(BF7="",NA(),BF7)</f>
        <v>1836.11</v>
      </c>
      <c r="BG6" s="33">
        <f t="shared" si="7"/>
        <v>2045.81</v>
      </c>
      <c r="BH6" s="33">
        <f t="shared" si="7"/>
        <v>2024.99</v>
      </c>
      <c r="BI6" s="33">
        <f t="shared" si="7"/>
        <v>1574.46</v>
      </c>
      <c r="BJ6" s="33">
        <f t="shared" si="7"/>
        <v>1882.66</v>
      </c>
      <c r="BK6" s="33">
        <f t="shared" si="7"/>
        <v>1749.66</v>
      </c>
      <c r="BL6" s="33">
        <f t="shared" si="7"/>
        <v>1574.53</v>
      </c>
      <c r="BM6" s="33">
        <f t="shared" si="7"/>
        <v>1506.51</v>
      </c>
      <c r="BN6" s="33">
        <f t="shared" si="7"/>
        <v>1315.67</v>
      </c>
      <c r="BO6" s="32" t="str">
        <f>IF(BO7="","",IF(BO7="-","【-】","【"&amp;SUBSTITUTE(TEXT(BO7,"#,##0.00"),"-","△")&amp;"】"))</f>
        <v>【776.35】</v>
      </c>
      <c r="BP6" s="33">
        <f>IF(BP7="",NA(),BP7)</f>
        <v>59.91</v>
      </c>
      <c r="BQ6" s="33">
        <f t="shared" ref="BQ6:BY6" si="8">IF(BQ7="",NA(),BQ7)</f>
        <v>53.13</v>
      </c>
      <c r="BR6" s="33">
        <f t="shared" si="8"/>
        <v>48.13</v>
      </c>
      <c r="BS6" s="33">
        <f t="shared" si="8"/>
        <v>52.92</v>
      </c>
      <c r="BT6" s="33">
        <f t="shared" si="8"/>
        <v>62.67</v>
      </c>
      <c r="BU6" s="33">
        <f t="shared" si="8"/>
        <v>54.67</v>
      </c>
      <c r="BV6" s="33">
        <f t="shared" si="8"/>
        <v>54.46</v>
      </c>
      <c r="BW6" s="33">
        <f t="shared" si="8"/>
        <v>57.36</v>
      </c>
      <c r="BX6" s="33">
        <f t="shared" si="8"/>
        <v>57.33</v>
      </c>
      <c r="BY6" s="33">
        <f t="shared" si="8"/>
        <v>60.78</v>
      </c>
      <c r="BZ6" s="32" t="str">
        <f>IF(BZ7="","",IF(BZ7="-","【-】","【"&amp;SUBSTITUTE(TEXT(BZ7,"#,##0.00"),"-","△")&amp;"】"))</f>
        <v>【96.57】</v>
      </c>
      <c r="CA6" s="33">
        <f>IF(CA7="",NA(),CA7)</f>
        <v>276.66000000000003</v>
      </c>
      <c r="CB6" s="33">
        <f t="shared" ref="CB6:CJ6" si="9">IF(CB7="",NA(),CB7)</f>
        <v>312.14999999999998</v>
      </c>
      <c r="CC6" s="33">
        <f t="shared" si="9"/>
        <v>351.87</v>
      </c>
      <c r="CD6" s="33">
        <f t="shared" si="9"/>
        <v>318.75</v>
      </c>
      <c r="CE6" s="33">
        <f t="shared" si="9"/>
        <v>275.36</v>
      </c>
      <c r="CF6" s="33">
        <f t="shared" si="9"/>
        <v>290.26</v>
      </c>
      <c r="CG6" s="33">
        <f t="shared" si="9"/>
        <v>293.08999999999997</v>
      </c>
      <c r="CH6" s="33">
        <f t="shared" si="9"/>
        <v>279.91000000000003</v>
      </c>
      <c r="CI6" s="33">
        <f t="shared" si="9"/>
        <v>284.52999999999997</v>
      </c>
      <c r="CJ6" s="33">
        <f t="shared" si="9"/>
        <v>276.26</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39.770000000000003</v>
      </c>
      <c r="CR6" s="33">
        <f t="shared" si="10"/>
        <v>38.950000000000003</v>
      </c>
      <c r="CS6" s="33">
        <f t="shared" si="10"/>
        <v>40.07</v>
      </c>
      <c r="CT6" s="33">
        <f t="shared" si="10"/>
        <v>39.92</v>
      </c>
      <c r="CU6" s="33">
        <f t="shared" si="10"/>
        <v>41.63</v>
      </c>
      <c r="CV6" s="32" t="str">
        <f>IF(CV7="","",IF(CV7="-","【-】","【"&amp;SUBSTITUTE(TEXT(CV7,"#,##0.00"),"-","△")&amp;"】"))</f>
        <v>【60.35】</v>
      </c>
      <c r="CW6" s="33">
        <f>IF(CW7="",NA(),CW7)</f>
        <v>79.62</v>
      </c>
      <c r="CX6" s="33">
        <f t="shared" ref="CX6:DF6" si="11">IF(CX7="",NA(),CX7)</f>
        <v>81.83</v>
      </c>
      <c r="CY6" s="33">
        <f t="shared" si="11"/>
        <v>78.3</v>
      </c>
      <c r="CZ6" s="33">
        <f t="shared" si="11"/>
        <v>84.73</v>
      </c>
      <c r="DA6" s="33">
        <f t="shared" si="11"/>
        <v>88.01</v>
      </c>
      <c r="DB6" s="33">
        <f t="shared" si="11"/>
        <v>65.66</v>
      </c>
      <c r="DC6" s="33">
        <f t="shared" si="11"/>
        <v>65.599999999999994</v>
      </c>
      <c r="DD6" s="33">
        <f t="shared" si="11"/>
        <v>66</v>
      </c>
      <c r="DE6" s="33">
        <f t="shared" si="11"/>
        <v>65.86</v>
      </c>
      <c r="DF6" s="33">
        <f t="shared" si="11"/>
        <v>66.33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0.18</v>
      </c>
      <c r="EK6" s="33">
        <f t="shared" si="14"/>
        <v>0.18</v>
      </c>
      <c r="EL6" s="33">
        <f t="shared" si="14"/>
        <v>0.19</v>
      </c>
      <c r="EM6" s="33">
        <f t="shared" si="14"/>
        <v>0.16</v>
      </c>
      <c r="EN6" s="32" t="str">
        <f>IF(EN7="","",IF(EN7="-","【-】","【"&amp;SUBSTITUTE(TEXT(EN7,"#,##0.00"),"-","△")&amp;"】"))</f>
        <v>【0.17】</v>
      </c>
    </row>
    <row r="7" spans="1:144" s="34" customFormat="1">
      <c r="A7" s="26"/>
      <c r="B7" s="35">
        <v>2014</v>
      </c>
      <c r="C7" s="35">
        <v>69663</v>
      </c>
      <c r="D7" s="35">
        <v>47</v>
      </c>
      <c r="E7" s="35">
        <v>17</v>
      </c>
      <c r="F7" s="35">
        <v>1</v>
      </c>
      <c r="G7" s="35">
        <v>0</v>
      </c>
      <c r="H7" s="35" t="s">
        <v>96</v>
      </c>
      <c r="I7" s="35" t="s">
        <v>97</v>
      </c>
      <c r="J7" s="35" t="s">
        <v>98</v>
      </c>
      <c r="K7" s="35" t="s">
        <v>99</v>
      </c>
      <c r="L7" s="35" t="s">
        <v>100</v>
      </c>
      <c r="M7" s="36" t="s">
        <v>101</v>
      </c>
      <c r="N7" s="36" t="s">
        <v>102</v>
      </c>
      <c r="O7" s="36">
        <v>36.21</v>
      </c>
      <c r="P7" s="36">
        <v>90.91</v>
      </c>
      <c r="Q7" s="36">
        <v>3240</v>
      </c>
      <c r="R7" s="36" t="s">
        <v>101</v>
      </c>
      <c r="S7" s="36" t="s">
        <v>101</v>
      </c>
      <c r="T7" s="36" t="s">
        <v>101</v>
      </c>
      <c r="U7" s="36">
        <v>9184</v>
      </c>
      <c r="V7" s="36">
        <v>3.3</v>
      </c>
      <c r="W7" s="36">
        <v>2783.03</v>
      </c>
      <c r="X7" s="36">
        <v>61.82</v>
      </c>
      <c r="Y7" s="36">
        <v>58.89</v>
      </c>
      <c r="Z7" s="36">
        <v>58.08</v>
      </c>
      <c r="AA7" s="36">
        <v>52.01</v>
      </c>
      <c r="AB7" s="36">
        <v>62.09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1702.26</v>
      </c>
      <c r="BF7" s="36">
        <v>1836.11</v>
      </c>
      <c r="BG7" s="36">
        <v>2045.81</v>
      </c>
      <c r="BH7" s="36">
        <v>2024.99</v>
      </c>
      <c r="BI7" s="36">
        <v>1574.46</v>
      </c>
      <c r="BJ7" s="36">
        <v>1882.66</v>
      </c>
      <c r="BK7" s="36">
        <v>1749.66</v>
      </c>
      <c r="BL7" s="36">
        <v>1574.53</v>
      </c>
      <c r="BM7" s="36">
        <v>1506.51</v>
      </c>
      <c r="BN7" s="36">
        <v>1315.67</v>
      </c>
      <c r="BO7" s="36">
        <v>776.35</v>
      </c>
      <c r="BP7" s="36">
        <v>59.91</v>
      </c>
      <c r="BQ7" s="36">
        <v>53.13</v>
      </c>
      <c r="BR7" s="36">
        <v>48.13</v>
      </c>
      <c r="BS7" s="36">
        <v>52.92</v>
      </c>
      <c r="BT7" s="36">
        <v>62.67</v>
      </c>
      <c r="BU7" s="36">
        <v>54.67</v>
      </c>
      <c r="BV7" s="36">
        <v>54.46</v>
      </c>
      <c r="BW7" s="36">
        <v>57.36</v>
      </c>
      <c r="BX7" s="36">
        <v>57.33</v>
      </c>
      <c r="BY7" s="36">
        <v>60.78</v>
      </c>
      <c r="BZ7" s="36">
        <v>96.57</v>
      </c>
      <c r="CA7" s="36">
        <v>276.66000000000003</v>
      </c>
      <c r="CB7" s="36">
        <v>312.14999999999998</v>
      </c>
      <c r="CC7" s="36">
        <v>351.87</v>
      </c>
      <c r="CD7" s="36">
        <v>318.75</v>
      </c>
      <c r="CE7" s="36">
        <v>275.36</v>
      </c>
      <c r="CF7" s="36">
        <v>290.26</v>
      </c>
      <c r="CG7" s="36">
        <v>293.08999999999997</v>
      </c>
      <c r="CH7" s="36">
        <v>279.91000000000003</v>
      </c>
      <c r="CI7" s="36">
        <v>284.52999999999997</v>
      </c>
      <c r="CJ7" s="36">
        <v>276.26</v>
      </c>
      <c r="CK7" s="36">
        <v>142.28</v>
      </c>
      <c r="CL7" s="36" t="s">
        <v>101</v>
      </c>
      <c r="CM7" s="36" t="s">
        <v>101</v>
      </c>
      <c r="CN7" s="36" t="s">
        <v>101</v>
      </c>
      <c r="CO7" s="36" t="s">
        <v>101</v>
      </c>
      <c r="CP7" s="36" t="s">
        <v>101</v>
      </c>
      <c r="CQ7" s="36">
        <v>39.770000000000003</v>
      </c>
      <c r="CR7" s="36">
        <v>38.950000000000003</v>
      </c>
      <c r="CS7" s="36">
        <v>40.07</v>
      </c>
      <c r="CT7" s="36">
        <v>39.92</v>
      </c>
      <c r="CU7" s="36">
        <v>41.63</v>
      </c>
      <c r="CV7" s="36">
        <v>60.35</v>
      </c>
      <c r="CW7" s="36">
        <v>79.62</v>
      </c>
      <c r="CX7" s="36">
        <v>81.83</v>
      </c>
      <c r="CY7" s="36">
        <v>78.3</v>
      </c>
      <c r="CZ7" s="36">
        <v>84.73</v>
      </c>
      <c r="DA7" s="36">
        <v>88.01</v>
      </c>
      <c r="DB7" s="36">
        <v>65.66</v>
      </c>
      <c r="DC7" s="36">
        <v>65.599999999999994</v>
      </c>
      <c r="DD7" s="36">
        <v>66</v>
      </c>
      <c r="DE7" s="36">
        <v>65.86</v>
      </c>
      <c r="DF7" s="36">
        <v>66.33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0.18</v>
      </c>
      <c r="EK7" s="36">
        <v>0.18</v>
      </c>
      <c r="EL7" s="36">
        <v>0.19</v>
      </c>
      <c r="EM7" s="36">
        <v>0.16</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U4913</cp:lastModifiedBy>
  <cp:lastPrinted>2016-02-16T06:09:48Z</cp:lastPrinted>
  <dcterms:created xsi:type="dcterms:W3CDTF">2016-02-03T08:47:52Z</dcterms:created>
  <dcterms:modified xsi:type="dcterms:W3CDTF">2016-02-16T06:09:52Z</dcterms:modified>
  <cp:category/>
</cp:coreProperties>
</file>