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4525"/>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<sst xmlns="http://schemas.openxmlformats.org/spreadsheetml/2006/main" count="221" uniqueCount="111">
  <si>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</si>
  <si>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</si>
  <si>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</si>
  <si>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</si>
  <si>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</si>
  <si>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</si>
  <si>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</si>
  <si>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</si>
  <si>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</si>
  <si>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</si>
  <si>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</si>
  <si>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</si>
  <si>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</si>
  <si>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</si>
  <si>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</si>
  <si>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</si>
  <si>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</si>
  <si>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</si>
  <si>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</si>
  <si>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</si>
  <si>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</si>
  <si>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</si>
  <si>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</si>
  <si>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</si>
  <si>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</si>
  <si>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</si>
  <si>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</si>
  <si>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</si>
  <si>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</si>
  <si>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</si>
  <si>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</si>
  <si>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</si>
  <si>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</si>
  <si>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</si>
  <si>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</si>
  <si>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</si>
  <si>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</si>
  <si>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</si>
  <si>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</si>
  <si>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</si>
  <si>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</si>
  <si>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</si>
  <si>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</si>
  <si>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</si>
  <si>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</si>
  <si>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</si>
  <si>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</si>
  <si>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</si>
  <si>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</si>
  <si>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</si>
  <si>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</si>
  <si>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</si>
  <si>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</si>
  <si>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</si>
  <si>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</si>
  <si>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</si>
  <si>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</si>
  <si>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</si>
  <si>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</si>
  <si>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</si>
  <si>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</si>
  <si>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</si>
  <si>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</si>
  <si>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</si>
  <si>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</si>
  <si>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</si>
  <si>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</si>
  <si>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</si>
  <si>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</si>
  <si>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</si>
  <si>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</si>
  <si>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</si>
  <si>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</si>
  <si>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</si>
  <si>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</si>
  <si>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</si>
  <si>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</si>
  <si>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</si>
  <si>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</si>
  <si>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</si>
  <si>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</si>
  <si>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</si>
  <si>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</si>
  <si>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</si>
  <si>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</si>
  <si>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</si>
  <si>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</si>
  <si>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</si>
  <si>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</si>
  <si>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</si>
  <si>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</si>
  <si>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</si>
  <si>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</si>
  <si>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</si>
  <si>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</si>
  <si>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</si>
  <si>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最上町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</si>
  <si>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</si>
  <si>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</si>
  <si>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</si>
  <si>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</si>
  <si>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</si>
  <si>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</si>
  <si>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</si>
  <si>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</si>
  <si>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</si>
  <si>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</si>
  <si>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</si>
  <si>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経費回収率については、処理区域内の人口が年々減ってきている為料金収入も減ってきているので、類似団体に比べ徐々に低くなってきている。その為、一般会計の繰入金に頼っている状況である。
　接続率は高いので水洗化率は類似団体より良い数字にはなっているが、人口減少の為施設利用率も徐々に減ってきている。
　年々起債の償還は減ってきているが、維持修繕費の増加や料金収入の減少などで徐々に汚水処理原価は上がってきている。
　処理区域内の人口減少と、今後老朽化に伴い維持修繕費が増える事を考えると料金の改定も考えていかなければならない。</t>
    <rPh sb="0" eb="2">
      <t>ケイヒ</t>
    </rPh>
    <rPh sb="2" eb="4">
      <t>カイシュウ</t>
    </rPh>
    <rPh sb="4" eb="5">
      <t>リツ</t>
    </rPh>
    <rPh sb="11" eb="13">
      <t>ショリ</t>
    </rPh>
    <rPh sb="13" eb="15">
      <t>クイキ</t>
    </rPh>
    <rPh sb="15" eb="16">
      <t>ナイ</t>
    </rPh>
    <rPh sb="17" eb="19">
      <t>ジンコウ</t>
    </rPh>
    <rPh sb="20" eb="22">
      <t>ネンネン</t>
    </rPh>
    <rPh sb="22" eb="23">
      <t>ヘ</t>
    </rPh>
    <rPh sb="29" eb="30">
      <t>タメ</t>
    </rPh>
    <rPh sb="30" eb="32">
      <t>リョウキン</t>
    </rPh>
    <rPh sb="32" eb="34">
      <t>シュウニュウ</t>
    </rPh>
    <rPh sb="35" eb="36">
      <t>ヘ</t>
    </rPh>
    <rPh sb="45" eb="47">
      <t>ルイジ</t>
    </rPh>
    <rPh sb="47" eb="49">
      <t>ダンタイ</t>
    </rPh>
    <rPh sb="50" eb="51">
      <t>クラ</t>
    </rPh>
    <rPh sb="52" eb="54">
      <t>ジョジョ</t>
    </rPh>
    <rPh sb="55" eb="56">
      <t>ヒク</t>
    </rPh>
    <rPh sb="67" eb="68">
      <t>タメ</t>
    </rPh>
    <rPh sb="69" eb="71">
      <t>イッパン</t>
    </rPh>
    <rPh sb="71" eb="73">
      <t>カイケイ</t>
    </rPh>
    <rPh sb="74" eb="76">
      <t>クリイレ</t>
    </rPh>
    <rPh sb="76" eb="77">
      <t>キン</t>
    </rPh>
    <rPh sb="78" eb="79">
      <t>タヨ</t>
    </rPh>
    <rPh sb="83" eb="85">
      <t>ジョウキョウ</t>
    </rPh>
    <rPh sb="91" eb="93">
      <t>セツゾク</t>
    </rPh>
    <rPh sb="93" eb="94">
      <t>リツ</t>
    </rPh>
    <rPh sb="95" eb="96">
      <t>タカ</t>
    </rPh>
    <rPh sb="99" eb="102">
      <t>スイセンカ</t>
    </rPh>
    <rPh sb="102" eb="103">
      <t>リツ</t>
    </rPh>
    <rPh sb="104" eb="106">
      <t>ルイジ</t>
    </rPh>
    <rPh sb="106" eb="108">
      <t>ダンタイ</t>
    </rPh>
    <rPh sb="110" eb="111">
      <t>ヨ</t>
    </rPh>
    <rPh sb="112" eb="114">
      <t>スウジ</t>
    </rPh>
    <rPh sb="128" eb="129">
      <t>タメ</t>
    </rPh>
    <rPh sb="129" eb="131">
      <t>シセツ</t>
    </rPh>
    <rPh sb="131" eb="134">
      <t>リヨウリツ</t>
    </rPh>
    <rPh sb="135" eb="137">
      <t>ジョジョ</t>
    </rPh>
    <rPh sb="138" eb="139">
      <t>ヘ</t>
    </rPh>
    <rPh sb="148" eb="150">
      <t>ネンネン</t>
    </rPh>
    <rPh sb="150" eb="152">
      <t>キサイ</t>
    </rPh>
    <rPh sb="153" eb="155">
      <t>ショウカン</t>
    </rPh>
    <rPh sb="156" eb="157">
      <t>ヘ</t>
    </rPh>
    <rPh sb="165" eb="167">
      <t>イジ</t>
    </rPh>
    <rPh sb="167" eb="169">
      <t>シュウゼン</t>
    </rPh>
    <rPh sb="169" eb="170">
      <t>ヒ</t>
    </rPh>
    <rPh sb="171" eb="173">
      <t>ゾウカ</t>
    </rPh>
    <rPh sb="174" eb="176">
      <t>リョウキン</t>
    </rPh>
    <rPh sb="176" eb="178">
      <t>シュウニュウ</t>
    </rPh>
    <rPh sb="179" eb="181">
      <t>ゲンショウ</t>
    </rPh>
    <rPh sb="184" eb="186">
      <t>ジョジョ</t>
    </rPh>
    <rPh sb="187" eb="189">
      <t>オスイ</t>
    </rPh>
    <rPh sb="189" eb="191">
      <t>ショリ</t>
    </rPh>
    <rPh sb="191" eb="193">
      <t>ゲンカ</t>
    </rPh>
    <rPh sb="194" eb="195">
      <t>ア</t>
    </rPh>
    <rPh sb="205" eb="207">
      <t>ショリ</t>
    </rPh>
    <rPh sb="207" eb="209">
      <t>クイキ</t>
    </rPh>
    <rPh sb="209" eb="210">
      <t>ナイ</t>
    </rPh>
    <rPh sb="211" eb="213">
      <t>ジンコウ</t>
    </rPh>
    <rPh sb="213" eb="215">
      <t>ゲンショウ</t>
    </rPh>
    <rPh sb="217" eb="219">
      <t>コンゴ</t>
    </rPh>
    <rPh sb="219" eb="222">
      <t>ロウキュウカ</t>
    </rPh>
    <rPh sb="223" eb="224">
      <t>トモナ</t>
    </rPh>
    <rPh sb="225" eb="227">
      <t>イジ</t>
    </rPh>
    <rPh sb="227" eb="229">
      <t>シュウゼン</t>
    </rPh>
    <rPh sb="229" eb="230">
      <t>ヒ</t>
    </rPh>
    <rPh sb="231" eb="232">
      <t>フ</t>
    </rPh>
    <rPh sb="234" eb="235">
      <t>コト</t>
    </rPh>
    <rPh sb="236" eb="237">
      <t>カンガ</t>
    </rPh>
    <rPh sb="240" eb="242">
      <t>リョウキン</t>
    </rPh>
    <rPh sb="243" eb="245">
      <t>カイテイ</t>
    </rPh>
    <rPh sb="246" eb="247">
      <t>カンガ</t>
    </rPh>
    <phoneticPr fontId="4"/>
  </si>
  <si>
    <t>　供用開始から約２０年ということもあり、現在目立った問題はないが、今後処理施設の長寿命化を考え平成２９年から修繕計画を考えているところである。
　</t>
    <rPh sb="1" eb="3">
      <t>キョウヨウ</t>
    </rPh>
    <rPh sb="3" eb="5">
      <t>カイシ</t>
    </rPh>
    <rPh sb="7" eb="8">
      <t>ヤク</t>
    </rPh>
    <rPh sb="10" eb="11">
      <t>ネン</t>
    </rPh>
    <rPh sb="20" eb="22">
      <t>ゲンザイ</t>
    </rPh>
    <rPh sb="22" eb="24">
      <t>メダ</t>
    </rPh>
    <rPh sb="26" eb="28">
      <t>モンダイ</t>
    </rPh>
    <rPh sb="33" eb="35">
      <t>コンゴ</t>
    </rPh>
    <rPh sb="35" eb="37">
      <t>ショリ</t>
    </rPh>
    <rPh sb="37" eb="39">
      <t>シセツ</t>
    </rPh>
    <rPh sb="40" eb="41">
      <t>チョウ</t>
    </rPh>
    <rPh sb="41" eb="43">
      <t>ジュミョウ</t>
    </rPh>
    <rPh sb="43" eb="44">
      <t>カ</t>
    </rPh>
    <rPh sb="45" eb="46">
      <t>カンガ</t>
    </rPh>
    <rPh sb="47" eb="49">
      <t>ヘイセイ</t>
    </rPh>
    <rPh sb="51" eb="52">
      <t>ネン</t>
    </rPh>
    <rPh sb="54" eb="56">
      <t>シュウゼン</t>
    </rPh>
    <rPh sb="56" eb="58">
      <t>ケイカク</t>
    </rPh>
    <rPh sb="59" eb="60">
      <t>カンガ</t>
    </rPh>
    <phoneticPr fontId="4"/>
  </si>
  <si>
    <t>　人口減少・高齢化により、料金収入も減り今現在は一般会計の繰入金に頼っている状況である。ただ、起債の償還は徐々に減ってきているので、今後長寿命化を図り、将来大規模な修繕費が発生しないようにしていきたい。
　また、接続率は高い状況ではあるが今後も人口減少は続くと考えられるので、他の下水道料金（公共下水道や合併浄化槽）との整合性も考えながら、料金改定も考えていきたい。</t>
    <rPh sb="1" eb="3">
      <t>ジンコウ</t>
    </rPh>
    <rPh sb="3" eb="5">
      <t>ゲンショウ</t>
    </rPh>
    <rPh sb="6" eb="8">
      <t>コウレイ</t>
    </rPh>
    <rPh sb="8" eb="9">
      <t>カ</t>
    </rPh>
    <rPh sb="13" eb="15">
      <t>リョウキン</t>
    </rPh>
    <rPh sb="15" eb="17">
      <t>シュウニュウ</t>
    </rPh>
    <rPh sb="18" eb="19">
      <t>ヘ</t>
    </rPh>
    <rPh sb="20" eb="23">
      <t>イマゲンザイ</t>
    </rPh>
    <rPh sb="24" eb="26">
      <t>イッパン</t>
    </rPh>
    <rPh sb="26" eb="28">
      <t>カイケイ</t>
    </rPh>
    <rPh sb="29" eb="31">
      <t>クリイレ</t>
    </rPh>
    <rPh sb="31" eb="32">
      <t>キン</t>
    </rPh>
    <rPh sb="33" eb="34">
      <t>タヨ</t>
    </rPh>
    <rPh sb="38" eb="40">
      <t>ジョウキョウ</t>
    </rPh>
    <rPh sb="47" eb="49">
      <t>キサイ</t>
    </rPh>
    <rPh sb="50" eb="52">
      <t>ショウカン</t>
    </rPh>
    <rPh sb="53" eb="55">
      <t>ジョジョ</t>
    </rPh>
    <rPh sb="56" eb="57">
      <t>ヘ</t>
    </rPh>
    <rPh sb="66" eb="68">
      <t>コンゴ</t>
    </rPh>
    <rPh sb="68" eb="69">
      <t>チョウ</t>
    </rPh>
    <rPh sb="69" eb="72">
      <t>ジュミョウカ</t>
    </rPh>
    <rPh sb="73" eb="74">
      <t>ハカ</t>
    </rPh>
    <rPh sb="76" eb="78">
      <t>ショウライ</t>
    </rPh>
    <rPh sb="78" eb="81">
      <t>ダイキボ</t>
    </rPh>
    <rPh sb="82" eb="84">
      <t>シュウゼン</t>
    </rPh>
    <rPh sb="84" eb="85">
      <t>ヒ</t>
    </rPh>
    <rPh sb="86" eb="88">
      <t>ハッセイ</t>
    </rPh>
    <rPh sb="106" eb="108">
      <t>セツゾク</t>
    </rPh>
    <rPh sb="108" eb="109">
      <t>リツ</t>
    </rPh>
    <rPh sb="110" eb="111">
      <t>タカ</t>
    </rPh>
    <rPh sb="112" eb="114">
      <t>ジョウキョウ</t>
    </rPh>
    <rPh sb="119" eb="121">
      <t>コンゴ</t>
    </rPh>
    <rPh sb="122" eb="124">
      <t>ジンコウ</t>
    </rPh>
    <rPh sb="124" eb="126">
      <t>ゲンショウ</t>
    </rPh>
    <rPh sb="127" eb="128">
      <t>ツヅ</t>
    </rPh>
    <rPh sb="130" eb="131">
      <t>カンガ</t>
    </rPh>
    <rPh sb="138" eb="139">
      <t>ホカ</t>
    </rPh>
    <rPh sb="140" eb="143">
      <t>ゲスイドウ</t>
    </rPh>
    <rPh sb="143" eb="145">
      <t>リョウキン</t>
    </rPh>
    <rPh sb="146" eb="148">
      <t>コウキョウ</t>
    </rPh>
    <rPh sb="148" eb="151">
      <t>ゲスイドウ</t>
    </rPh>
    <rPh sb="152" eb="154">
      <t>ガッペイ</t>
    </rPh>
    <rPh sb="154" eb="157">
      <t>ジョウカソウ</t>
    </rPh>
    <rPh sb="160" eb="163">
      <t>セイゴウセイ</t>
    </rPh>
    <rPh sb="164" eb="165">
      <t>カンガ</t>
    </rPh>
    <rPh sb="170" eb="172">
      <t>リョウキン</t>
    </rPh>
    <rPh sb="172" eb="174">
      <t>カイテイ</t>
    </rPh>
    <rPh sb="175" eb="176">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</si>
</sst>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5508864"/>
        <c:axId val="85510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85508864"/>
        <c:axId val="85510784"/>
      </c:lineChart>
      <c:dateAx>
        <c:axId val="85508864"/>
        <c:scaling>
          <c:orientation val="minMax"/>
        </c:scaling>
        <c:delete val="1"/>
        <c:axPos val="b"/>
        <c:numFmt formatCode="ge" sourceLinked="1"/>
        <c:majorTickMark val="none"/>
        <c:minorTickMark val="none"/>
        <c:tickLblPos val="none"/>
        <c:crossAx val="85510784"/>
        <c:crosses val="autoZero"/>
        <c:auto val="1"/>
        <c:lblOffset val="100"/>
        <c:baseTimeUnit val="years"/>
      </c:dateAx>
      <c:valAx>
        <c:axId val="85510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50886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55.84</c:v>
                </c:pt>
                <c:pt idx="1">
                  <c:v>53.9</c:v>
                </c:pt>
                <c:pt idx="2">
                  <c:v>55.84</c:v>
                </c:pt>
                <c:pt idx="3">
                  <c:v>51.95</c:v>
                </c:pt>
                <c:pt idx="4">
                  <c:v>51.95</c:v>
                </c:pt>
              </c:numCache>
            </c:numRef>
          </c:val>
        </c:ser>
        <c:dLbls>
          <c:showLegendKey val="0"/>
          <c:showVal val="0"/>
          <c:showCatName val="0"/>
          <c:showSerName val="0"/>
          <c:showPercent val="0"/>
          <c:showBubbleSize val="0"/>
        </c:dLbls>
        <c:gapWidth val="150"/>
        <c:axId val="91112576"/>
        <c:axId val="91114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91112576"/>
        <c:axId val="91114496"/>
      </c:lineChart>
      <c:dateAx>
        <c:axId val="91112576"/>
        <c:scaling>
          <c:orientation val="minMax"/>
        </c:scaling>
        <c:delete val="1"/>
        <c:axPos val="b"/>
        <c:numFmt formatCode="ge" sourceLinked="1"/>
        <c:majorTickMark val="none"/>
        <c:minorTickMark val="none"/>
        <c:tickLblPos val="none"/>
        <c:crossAx val="91114496"/>
        <c:crosses val="autoZero"/>
        <c:auto val="1"/>
        <c:lblOffset val="100"/>
        <c:baseTimeUnit val="years"/>
      </c:dateAx>
      <c:valAx>
        <c:axId val="91114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112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96.55</c:v>
                </c:pt>
                <c:pt idx="1">
                  <c:v>97.06</c:v>
                </c:pt>
                <c:pt idx="2">
                  <c:v>97.3</c:v>
                </c:pt>
                <c:pt idx="3">
                  <c:v>97.76</c:v>
                </c:pt>
                <c:pt idx="4">
                  <c:v>97.75</c:v>
                </c:pt>
              </c:numCache>
            </c:numRef>
          </c:val>
        </c:ser>
        <c:dLbls>
          <c:showLegendKey val="0"/>
          <c:showVal val="0"/>
          <c:showCatName val="0"/>
          <c:showSerName val="0"/>
          <c:showPercent val="0"/>
          <c:showBubbleSize val="0"/>
        </c:dLbls>
        <c:gapWidth val="150"/>
        <c:axId val="90833664"/>
        <c:axId val="9083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90833664"/>
        <c:axId val="90835584"/>
      </c:lineChart>
      <c:dateAx>
        <c:axId val="90833664"/>
        <c:scaling>
          <c:orientation val="minMax"/>
        </c:scaling>
        <c:delete val="1"/>
        <c:axPos val="b"/>
        <c:numFmt formatCode="ge" sourceLinked="1"/>
        <c:majorTickMark val="none"/>
        <c:minorTickMark val="none"/>
        <c:tickLblPos val="none"/>
        <c:crossAx val="90835584"/>
        <c:crosses val="autoZero"/>
        <c:auto val="1"/>
        <c:lblOffset val="100"/>
        <c:baseTimeUnit val="years"/>
      </c:dateAx>
      <c:valAx>
        <c:axId val="9083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83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99.95</c:v>
                </c:pt>
                <c:pt idx="1">
                  <c:v>95.97</c:v>
                </c:pt>
                <c:pt idx="2">
                  <c:v>95.11</c:v>
                </c:pt>
                <c:pt idx="3">
                  <c:v>99.59</c:v>
                </c:pt>
                <c:pt idx="4">
                  <c:v>97.93</c:v>
                </c:pt>
              </c:numCache>
            </c:numRef>
          </c:val>
        </c:ser>
        <c:dLbls>
          <c:showLegendKey val="0"/>
          <c:showVal val="0"/>
          <c:showCatName val="0"/>
          <c:showSerName val="0"/>
          <c:showPercent val="0"/>
          <c:showBubbleSize val="0"/>
        </c:dLbls>
        <c:gapWidth val="150"/>
        <c:axId val="85561728"/>
        <c:axId val="8556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561728"/>
        <c:axId val="85563648"/>
      </c:lineChart>
      <c:dateAx>
        <c:axId val="85561728"/>
        <c:scaling>
          <c:orientation val="minMax"/>
        </c:scaling>
        <c:delete val="1"/>
        <c:axPos val="b"/>
        <c:numFmt formatCode="ge" sourceLinked="1"/>
        <c:majorTickMark val="none"/>
        <c:minorTickMark val="none"/>
        <c:tickLblPos val="none"/>
        <c:crossAx val="85563648"/>
        <c:crosses val="autoZero"/>
        <c:auto val="1"/>
        <c:lblOffset val="100"/>
        <c:baseTimeUnit val="years"/>
      </c:dateAx>
      <c:valAx>
        <c:axId val="8556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56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598208"/>
        <c:axId val="85600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598208"/>
        <c:axId val="85600128"/>
      </c:lineChart>
      <c:dateAx>
        <c:axId val="85598208"/>
        <c:scaling>
          <c:orientation val="minMax"/>
        </c:scaling>
        <c:delete val="1"/>
        <c:axPos val="b"/>
        <c:numFmt formatCode="ge" sourceLinked="1"/>
        <c:majorTickMark val="none"/>
        <c:minorTickMark val="none"/>
        <c:tickLblPos val="none"/>
        <c:crossAx val="85600128"/>
        <c:crosses val="autoZero"/>
        <c:auto val="1"/>
        <c:lblOffset val="100"/>
        <c:baseTimeUnit val="years"/>
      </c:dateAx>
      <c:valAx>
        <c:axId val="8560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59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642624"/>
        <c:axId val="85648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642624"/>
        <c:axId val="85648896"/>
      </c:lineChart>
      <c:dateAx>
        <c:axId val="85642624"/>
        <c:scaling>
          <c:orientation val="minMax"/>
        </c:scaling>
        <c:delete val="1"/>
        <c:axPos val="b"/>
        <c:numFmt formatCode="ge" sourceLinked="1"/>
        <c:majorTickMark val="none"/>
        <c:minorTickMark val="none"/>
        <c:tickLblPos val="none"/>
        <c:crossAx val="85648896"/>
        <c:crosses val="autoZero"/>
        <c:auto val="1"/>
        <c:lblOffset val="100"/>
        <c:baseTimeUnit val="years"/>
      </c:dateAx>
      <c:valAx>
        <c:axId val="85648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64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0592384"/>
        <c:axId val="9059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592384"/>
        <c:axId val="90594304"/>
      </c:lineChart>
      <c:dateAx>
        <c:axId val="90592384"/>
        <c:scaling>
          <c:orientation val="minMax"/>
        </c:scaling>
        <c:delete val="1"/>
        <c:axPos val="b"/>
        <c:numFmt formatCode="ge" sourceLinked="1"/>
        <c:majorTickMark val="none"/>
        <c:minorTickMark val="none"/>
        <c:tickLblPos val="none"/>
        <c:crossAx val="90594304"/>
        <c:crosses val="autoZero"/>
        <c:auto val="1"/>
        <c:lblOffset val="100"/>
        <c:baseTimeUnit val="years"/>
      </c:dateAx>
      <c:valAx>
        <c:axId val="9059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592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0627072"/>
        <c:axId val="90649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627072"/>
        <c:axId val="90649728"/>
      </c:lineChart>
      <c:dateAx>
        <c:axId val="90627072"/>
        <c:scaling>
          <c:orientation val="minMax"/>
        </c:scaling>
        <c:delete val="1"/>
        <c:axPos val="b"/>
        <c:numFmt formatCode="ge" sourceLinked="1"/>
        <c:majorTickMark val="none"/>
        <c:minorTickMark val="none"/>
        <c:tickLblPos val="none"/>
        <c:crossAx val="90649728"/>
        <c:crosses val="autoZero"/>
        <c:auto val="1"/>
        <c:lblOffset val="100"/>
        <c:baseTimeUnit val="years"/>
      </c:dateAx>
      <c:valAx>
        <c:axId val="9064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627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827.5</c:v>
                </c:pt>
                <c:pt idx="1">
                  <c:v>774.14</c:v>
                </c:pt>
                <c:pt idx="2">
                  <c:v>721.91</c:v>
                </c:pt>
                <c:pt idx="3">
                  <c:v>765.36</c:v>
                </c:pt>
                <c:pt idx="4">
                  <c:v>604.95000000000005</c:v>
                </c:pt>
              </c:numCache>
            </c:numRef>
          </c:val>
        </c:ser>
        <c:dLbls>
          <c:showLegendKey val="0"/>
          <c:showVal val="0"/>
          <c:showCatName val="0"/>
          <c:showSerName val="0"/>
          <c:showPercent val="0"/>
          <c:showBubbleSize val="0"/>
        </c:dLbls>
        <c:gapWidth val="150"/>
        <c:axId val="90671744"/>
        <c:axId val="9067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90671744"/>
        <c:axId val="90673920"/>
      </c:lineChart>
      <c:dateAx>
        <c:axId val="90671744"/>
        <c:scaling>
          <c:orientation val="minMax"/>
        </c:scaling>
        <c:delete val="1"/>
        <c:axPos val="b"/>
        <c:numFmt formatCode="ge" sourceLinked="1"/>
        <c:majorTickMark val="none"/>
        <c:minorTickMark val="none"/>
        <c:tickLblPos val="none"/>
        <c:crossAx val="90673920"/>
        <c:crosses val="autoZero"/>
        <c:auto val="1"/>
        <c:lblOffset val="100"/>
        <c:baseTimeUnit val="years"/>
      </c:dateAx>
      <c:valAx>
        <c:axId val="9067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67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55.9</c:v>
                </c:pt>
                <c:pt idx="1">
                  <c:v>46.94</c:v>
                </c:pt>
                <c:pt idx="2">
                  <c:v>46.66</c:v>
                </c:pt>
                <c:pt idx="3">
                  <c:v>43.23</c:v>
                </c:pt>
                <c:pt idx="4">
                  <c:v>46.39</c:v>
                </c:pt>
              </c:numCache>
            </c:numRef>
          </c:val>
        </c:ser>
        <c:dLbls>
          <c:showLegendKey val="0"/>
          <c:showVal val="0"/>
          <c:showCatName val="0"/>
          <c:showSerName val="0"/>
          <c:showPercent val="0"/>
          <c:showBubbleSize val="0"/>
        </c:dLbls>
        <c:gapWidth val="150"/>
        <c:axId val="90798336"/>
        <c:axId val="90800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90798336"/>
        <c:axId val="90800512"/>
      </c:lineChart>
      <c:dateAx>
        <c:axId val="90798336"/>
        <c:scaling>
          <c:orientation val="minMax"/>
        </c:scaling>
        <c:delete val="1"/>
        <c:axPos val="b"/>
        <c:numFmt formatCode="ge" sourceLinked="1"/>
        <c:majorTickMark val="none"/>
        <c:minorTickMark val="none"/>
        <c:tickLblPos val="none"/>
        <c:crossAx val="90800512"/>
        <c:crosses val="autoZero"/>
        <c:auto val="1"/>
        <c:lblOffset val="100"/>
        <c:baseTimeUnit val="years"/>
      </c:dateAx>
      <c:valAx>
        <c:axId val="90800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798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229.89</c:v>
                </c:pt>
                <c:pt idx="1">
                  <c:v>260.69</c:v>
                </c:pt>
                <c:pt idx="2">
                  <c:v>270.68</c:v>
                </c:pt>
                <c:pt idx="3">
                  <c:v>299.5</c:v>
                </c:pt>
                <c:pt idx="4">
                  <c:v>284.85000000000002</c:v>
                </c:pt>
              </c:numCache>
            </c:numRef>
          </c:val>
        </c:ser>
        <c:dLbls>
          <c:showLegendKey val="0"/>
          <c:showVal val="0"/>
          <c:showCatName val="0"/>
          <c:showSerName val="0"/>
          <c:showPercent val="0"/>
          <c:showBubbleSize val="0"/>
        </c:dLbls>
        <c:gapWidth val="150"/>
        <c:axId val="90813952"/>
        <c:axId val="90815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90813952"/>
        <c:axId val="90815872"/>
      </c:lineChart>
      <c:dateAx>
        <c:axId val="90813952"/>
        <c:scaling>
          <c:orientation val="minMax"/>
        </c:scaling>
        <c:delete val="1"/>
        <c:axPos val="b"/>
        <c:numFmt formatCode="ge" sourceLinked="1"/>
        <c:majorTickMark val="none"/>
        <c:minorTickMark val="none"/>
        <c:tickLblPos val="none"/>
        <c:crossAx val="90815872"/>
        <c:crosses val="autoZero"/>
        <c:auto val="1"/>
        <c:lblOffset val="100"/>
        <c:baseTimeUnit val="years"/>
      </c:dateAx>
      <c:valAx>
        <c:axId val="90815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81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Y49"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最上町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9454</v>
      </c>
      <c r="AM8" s="47"/>
      <c r="AN8" s="47"/>
      <c r="AO8" s="47"/>
      <c r="AP8" s="47"/>
      <c r="AQ8" s="47"/>
      <c r="AR8" s="47"/>
      <c r="AS8" s="47"/>
      <c r="AT8" s="43">
        <f>データ!S6</f>
        <v>330.37</v>
      </c>
      <c r="AU8" s="43"/>
      <c r="AV8" s="43"/>
      <c r="AW8" s="43"/>
      <c r="AX8" s="43"/>
      <c r="AY8" s="43"/>
      <c r="AZ8" s="43"/>
      <c r="BA8" s="43"/>
      <c r="BB8" s="43">
        <f>データ!T6</f>
        <v>28.62</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3.78</v>
      </c>
      <c r="Q10" s="43"/>
      <c r="R10" s="43"/>
      <c r="S10" s="43"/>
      <c r="T10" s="43"/>
      <c r="U10" s="43"/>
      <c r="V10" s="43"/>
      <c r="W10" s="43">
        <f>データ!P6</f>
        <v>91.57</v>
      </c>
      <c r="X10" s="43"/>
      <c r="Y10" s="43"/>
      <c r="Z10" s="43"/>
      <c r="AA10" s="43"/>
      <c r="AB10" s="43"/>
      <c r="AC10" s="43"/>
      <c r="AD10" s="47">
        <f>データ!Q6</f>
        <v>2990</v>
      </c>
      <c r="AE10" s="47"/>
      <c r="AF10" s="47"/>
      <c r="AG10" s="47"/>
      <c r="AH10" s="47"/>
      <c r="AI10" s="47"/>
      <c r="AJ10" s="47"/>
      <c r="AK10" s="2"/>
      <c r="AL10" s="47">
        <f>データ!U6</f>
        <v>356</v>
      </c>
      <c r="AM10" s="47"/>
      <c r="AN10" s="47"/>
      <c r="AO10" s="47"/>
      <c r="AP10" s="47"/>
      <c r="AQ10" s="47"/>
      <c r="AR10" s="47"/>
      <c r="AS10" s="47"/>
      <c r="AT10" s="43">
        <f>データ!V6</f>
        <v>0.13</v>
      </c>
      <c r="AU10" s="43"/>
      <c r="AV10" s="43"/>
      <c r="AW10" s="43"/>
      <c r="AX10" s="43"/>
      <c r="AY10" s="43"/>
      <c r="AZ10" s="43"/>
      <c r="BA10" s="43"/>
      <c r="BB10" s="43">
        <f>データ!W6</f>
        <v>2738.46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63622</v>
      </c>
      <c r="D6" s="31">
        <f t="shared" si="3"/>
        <v>47</v>
      </c>
      <c r="E6" s="31">
        <f t="shared" si="3"/>
        <v>17</v>
      </c>
      <c r="F6" s="31">
        <f t="shared" si="3"/>
        <v>5</v>
      </c>
      <c r="G6" s="31">
        <f t="shared" si="3"/>
        <v>0</v>
      </c>
      <c r="H6" s="31" t="str">
        <f t="shared" si="3"/>
        <v>山形県　最上町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3.78</v>
      </c>
      <c r="P6" s="32">
        <f t="shared" si="3"/>
        <v>91.57</v>
      </c>
      <c r="Q6" s="32">
        <f t="shared" si="3"/>
        <v>2990</v>
      </c>
      <c r="R6" s="32">
        <f t="shared" si="3"/>
        <v>9454</v>
      </c>
      <c r="S6" s="32">
        <f t="shared" si="3"/>
        <v>330.37</v>
      </c>
      <c r="T6" s="32">
        <f t="shared" si="3"/>
        <v>28.62</v>
      </c>
      <c r="U6" s="32">
        <f t="shared" si="3"/>
        <v>356</v>
      </c>
      <c r="V6" s="32">
        <f t="shared" si="3"/>
        <v>0.13</v>
      </c>
      <c r="W6" s="32">
        <f t="shared" si="3"/>
        <v>2738.46</v>
      </c>
      <c r="X6" s="33">
        <f>IF(X7="",NA(),X7)</f>
        <v>99.95</v>
      </c>
      <c r="Y6" s="33">
        <f t="shared" ref="Y6:AG6" si="4">IF(Y7="",NA(),Y7)</f>
        <v>95.97</v>
      </c>
      <c r="Z6" s="33">
        <f t="shared" si="4"/>
        <v>95.11</v>
      </c>
      <c r="AA6" s="33">
        <f t="shared" si="4"/>
        <v>99.59</v>
      </c>
      <c r="AB6" s="33">
        <f t="shared" si="4"/>
        <v>97.93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827.5</v>
      </c>
      <c r="BF6" s="33">
        <f t="shared" ref="BF6:BN6" si="7">IF(BF7="",NA(),BF7)</f>
        <v>774.14</v>
      </c>
      <c r="BG6" s="33">
        <f t="shared" si="7"/>
        <v>721.91</v>
      </c>
      <c r="BH6" s="33">
        <f t="shared" si="7"/>
        <v>765.36</v>
      </c>
      <c r="BI6" s="33">
        <f t="shared" si="7"/>
        <v>604.95000000000005</v>
      </c>
      <c r="BJ6" s="33">
        <f t="shared" si="7"/>
        <v>1267.26</v>
      </c>
      <c r="BK6" s="33">
        <f t="shared" si="7"/>
        <v>1239.2</v>
      </c>
      <c r="BL6" s="33">
        <f t="shared" si="7"/>
        <v>1197.82</v>
      </c>
      <c r="BM6" s="33">
        <f t="shared" si="7"/>
        <v>1126.77</v>
      </c>
      <c r="BN6" s="33">
        <f t="shared" si="7"/>
        <v>1044.8</v>
      </c>
      <c r="BO6" s="32" t="str">
        <f>IF(BO7="","",IF(BO7="-","【-】","【"&amp;SUBSTITUTE(TEXT(BO7,"#,##0.00"),"-","△")&amp;"】"))</f>
        <v>【992.47】</v>
      </c>
      <c r="BP6" s="33">
        <f>IF(BP7="",NA(),BP7)</f>
        <v>55.9</v>
      </c>
      <c r="BQ6" s="33">
        <f t="shared" ref="BQ6:BY6" si="8">IF(BQ7="",NA(),BQ7)</f>
        <v>46.94</v>
      </c>
      <c r="BR6" s="33">
        <f t="shared" si="8"/>
        <v>46.66</v>
      </c>
      <c r="BS6" s="33">
        <f t="shared" si="8"/>
        <v>43.23</v>
      </c>
      <c r="BT6" s="33">
        <f t="shared" si="8"/>
        <v>46.39</v>
      </c>
      <c r="BU6" s="33">
        <f t="shared" si="8"/>
        <v>53.42</v>
      </c>
      <c r="BV6" s="33">
        <f t="shared" si="8"/>
        <v>51.56</v>
      </c>
      <c r="BW6" s="33">
        <f t="shared" si="8"/>
        <v>51.03</v>
      </c>
      <c r="BX6" s="33">
        <f t="shared" si="8"/>
        <v>50.9</v>
      </c>
      <c r="BY6" s="33">
        <f t="shared" si="8"/>
        <v>50.82</v>
      </c>
      <c r="BZ6" s="32" t="str">
        <f>IF(BZ7="","",IF(BZ7="-","【-】","【"&amp;SUBSTITUTE(TEXT(BZ7,"#,##0.00"),"-","△")&amp;"】"))</f>
        <v>【51.49】</v>
      </c>
      <c r="CA6" s="33">
        <f>IF(CA7="",NA(),CA7)</f>
        <v>229.89</v>
      </c>
      <c r="CB6" s="33">
        <f t="shared" ref="CB6:CJ6" si="9">IF(CB7="",NA(),CB7)</f>
        <v>260.69</v>
      </c>
      <c r="CC6" s="33">
        <f t="shared" si="9"/>
        <v>270.68</v>
      </c>
      <c r="CD6" s="33">
        <f t="shared" si="9"/>
        <v>299.5</v>
      </c>
      <c r="CE6" s="33">
        <f t="shared" si="9"/>
        <v>284.85000000000002</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55.84</v>
      </c>
      <c r="CM6" s="33">
        <f t="shared" ref="CM6:CU6" si="10">IF(CM7="",NA(),CM7)</f>
        <v>53.9</v>
      </c>
      <c r="CN6" s="33">
        <f t="shared" si="10"/>
        <v>55.84</v>
      </c>
      <c r="CO6" s="33">
        <f t="shared" si="10"/>
        <v>51.95</v>
      </c>
      <c r="CP6" s="33">
        <f t="shared" si="10"/>
        <v>51.95</v>
      </c>
      <c r="CQ6" s="33">
        <f t="shared" si="10"/>
        <v>54.23</v>
      </c>
      <c r="CR6" s="33">
        <f t="shared" si="10"/>
        <v>55.2</v>
      </c>
      <c r="CS6" s="33">
        <f t="shared" si="10"/>
        <v>54.74</v>
      </c>
      <c r="CT6" s="33">
        <f t="shared" si="10"/>
        <v>53.78</v>
      </c>
      <c r="CU6" s="33">
        <f t="shared" si="10"/>
        <v>53.24</v>
      </c>
      <c r="CV6" s="32" t="str">
        <f>IF(CV7="","",IF(CV7="-","【-】","【"&amp;SUBSTITUTE(TEXT(CV7,"#,##0.00"),"-","△")&amp;"】"))</f>
        <v>【53.32】</v>
      </c>
      <c r="CW6" s="33">
        <f>IF(CW7="",NA(),CW7)</f>
        <v>96.55</v>
      </c>
      <c r="CX6" s="33">
        <f t="shared" ref="CX6:DF6" si="11">IF(CX7="",NA(),CX7)</f>
        <v>97.06</v>
      </c>
      <c r="CY6" s="33">
        <f t="shared" si="11"/>
        <v>97.3</v>
      </c>
      <c r="CZ6" s="33">
        <f t="shared" si="11"/>
        <v>97.76</v>
      </c>
      <c r="DA6" s="33">
        <f t="shared" si="11"/>
        <v>97.75</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63622</v>
      </c>
      <c r="D7" s="35">
        <v>47</v>
      </c>
      <c r="E7" s="35">
        <v>17</v>
      </c>
      <c r="F7" s="35">
        <v>5</v>
      </c>
      <c r="G7" s="35">
        <v>0</v>
      </c>
      <c r="H7" s="35" t="s">
        <v>96</v>
      </c>
      <c r="I7" s="35" t="s">
        <v>97</v>
      </c>
      <c r="J7" s="35" t="s">
        <v>98</v>
      </c>
      <c r="K7" s="35" t="s">
        <v>99</v>
      </c>
      <c r="L7" s="35" t="s">
        <v>100</v>
      </c>
      <c r="M7" s="36" t="s">
        <v>101</v>
      </c>
      <c r="N7" s="36" t="s">
        <v>102</v>
      </c>
      <c r="O7" s="36">
        <v>3.78</v>
      </c>
      <c r="P7" s="36">
        <v>91.57</v>
      </c>
      <c r="Q7" s="36">
        <v>2990</v>
      </c>
      <c r="R7" s="36">
        <v>9454</v>
      </c>
      <c r="S7" s="36">
        <v>330.37</v>
      </c>
      <c r="T7" s="36">
        <v>28.62</v>
      </c>
      <c r="U7" s="36">
        <v>356</v>
      </c>
      <c r="V7" s="36">
        <v>0.13</v>
      </c>
      <c r="W7" s="36">
        <v>2738.46</v>
      </c>
      <c r="X7" s="36">
        <v>99.95</v>
      </c>
      <c r="Y7" s="36">
        <v>95.97</v>
      </c>
      <c r="Z7" s="36">
        <v>95.11</v>
      </c>
      <c r="AA7" s="36">
        <v>99.59</v>
      </c>
      <c r="AB7" s="36">
        <v>97.93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827.5</v>
      </c>
      <c r="BF7" s="36">
        <v>774.14</v>
      </c>
      <c r="BG7" s="36">
        <v>721.91</v>
      </c>
      <c r="BH7" s="36">
        <v>765.36</v>
      </c>
      <c r="BI7" s="36">
        <v>604.95000000000005</v>
      </c>
      <c r="BJ7" s="36">
        <v>1267.26</v>
      </c>
      <c r="BK7" s="36">
        <v>1239.2</v>
      </c>
      <c r="BL7" s="36">
        <v>1197.82</v>
      </c>
      <c r="BM7" s="36">
        <v>1126.77</v>
      </c>
      <c r="BN7" s="36">
        <v>1044.8</v>
      </c>
      <c r="BO7" s="36">
        <v>992.47</v>
      </c>
      <c r="BP7" s="36">
        <v>55.9</v>
      </c>
      <c r="BQ7" s="36">
        <v>46.94</v>
      </c>
      <c r="BR7" s="36">
        <v>46.66</v>
      </c>
      <c r="BS7" s="36">
        <v>43.23</v>
      </c>
      <c r="BT7" s="36">
        <v>46.39</v>
      </c>
      <c r="BU7" s="36">
        <v>53.42</v>
      </c>
      <c r="BV7" s="36">
        <v>51.56</v>
      </c>
      <c r="BW7" s="36">
        <v>51.03</v>
      </c>
      <c r="BX7" s="36">
        <v>50.9</v>
      </c>
      <c r="BY7" s="36">
        <v>50.82</v>
      </c>
      <c r="BZ7" s="36">
        <v>51.49</v>
      </c>
      <c r="CA7" s="36">
        <v>229.89</v>
      </c>
      <c r="CB7" s="36">
        <v>260.69</v>
      </c>
      <c r="CC7" s="36">
        <v>270.68</v>
      </c>
      <c r="CD7" s="36">
        <v>299.5</v>
      </c>
      <c r="CE7" s="36">
        <v>284.85000000000002</v>
      </c>
      <c r="CF7" s="36">
        <v>269.12</v>
      </c>
      <c r="CG7" s="36">
        <v>283.26</v>
      </c>
      <c r="CH7" s="36">
        <v>289.60000000000002</v>
      </c>
      <c r="CI7" s="36">
        <v>293.27</v>
      </c>
      <c r="CJ7" s="36">
        <v>300.52</v>
      </c>
      <c r="CK7" s="36">
        <v>295.10000000000002</v>
      </c>
      <c r="CL7" s="36">
        <v>55.84</v>
      </c>
      <c r="CM7" s="36">
        <v>53.9</v>
      </c>
      <c r="CN7" s="36">
        <v>55.84</v>
      </c>
      <c r="CO7" s="36">
        <v>51.95</v>
      </c>
      <c r="CP7" s="36">
        <v>51.95</v>
      </c>
      <c r="CQ7" s="36">
        <v>54.23</v>
      </c>
      <c r="CR7" s="36">
        <v>55.2</v>
      </c>
      <c r="CS7" s="36">
        <v>54.74</v>
      </c>
      <c r="CT7" s="36">
        <v>53.78</v>
      </c>
      <c r="CU7" s="36">
        <v>53.24</v>
      </c>
      <c r="CV7" s="36">
        <v>53.32</v>
      </c>
      <c r="CW7" s="36">
        <v>96.55</v>
      </c>
      <c r="CX7" s="36">
        <v>97.06</v>
      </c>
      <c r="CY7" s="36">
        <v>97.3</v>
      </c>
      <c r="CZ7" s="36">
        <v>97.76</v>
      </c>
      <c r="DA7" s="36">
        <v>97.75</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cp:lastPrinted>2016-02-16T01:06:19Z</cp:lastPrinted>
  <dcterms:created xsi:type="dcterms:W3CDTF">2016-02-03T09:09:50Z</dcterms:created>
  <dcterms:modified xsi:type="dcterms:W3CDTF">2016-02-16T01:08:47Z</dcterms:modified>
  <cp:category/>
</cp:coreProperties>
</file>