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<sst xmlns="http://schemas.openxmlformats.org/spreadsheetml/2006/main" count="218" uniqueCount="108">
  <si>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</si>
  <si>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</si>
  <si>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</si>
  <si>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</si>
  <si>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</si>
  <si>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</si>
  <si>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</si>
  <si>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</si>
  <si>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</si>
  <si>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</si>
  <si>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</si>
  <si>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</si>
  <si>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</si>
  <si>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</si>
  <si>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</si>
  <si>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</si>
  <si>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</si>
  <si>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</si>
  <si>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</si>
  <si>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</si>
  <si>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</si>
  <si>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</si>
  <si>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</si>
  <si>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</si>
  <si>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</si>
  <si>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</si>
  <si>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</si>
  <si>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</si>
  <si>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</si>
  <si>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</si>
  <si>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</si>
  <si>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</si>
  <si>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</si>
  <si>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</si>
  <si>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</si>
  <si>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</si>
  <si>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</si>
  <si>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</si>
  <si>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</si>
  <si>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</si>
  <si>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</si>
  <si>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</si>
  <si>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</si>
  <si>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</si>
  <si>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</si>
  <si>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</si>
  <si>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</si>
  <si>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</si>
  <si>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</si>
  <si>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</si>
  <si>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</si>
  <si>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</si>
  <si>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</si>
  <si>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</si>
  <si>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</si>
  <si>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</si>
  <si>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</si>
  <si>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</si>
  <si>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</si>
  <si>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</si>
  <si>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</si>
  <si>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</si>
  <si>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</si>
  <si>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</si>
  <si>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</si>
  <si>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</si>
  <si>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</si>
  <si>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</si>
  <si>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</si>
  <si>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</si>
  <si>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</si>
  <si>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</si>
  <si>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</si>
  <si>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</si>
  <si>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</si>
  <si>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</si>
  <si>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</si>
  <si>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</si>
  <si>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</si>
  <si>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</si>
  <si>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</si>
  <si>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</si>
  <si>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</si>
  <si>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</si>
  <si>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</si>
  <si>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</si>
  <si>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</si>
  <si>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</si>
  <si>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</si>
  <si>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</si>
  <si>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</si>
  <si>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</si>
  <si>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</si>
  <si>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新庄市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</si>
  <si>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</si>
  <si>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</si>
  <si>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</si>
  <si>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</si>
  <si>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</si>
  <si>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</si>
  <si>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</si>
  <si>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</si>
  <si>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</si>
  <si>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</si>
  <si>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</si>
  <si>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耐用年数が経過している施設が数多くあるため、経営状況を考慮しながら計画的に実施する必要がある。</t>
    <rPh sb="1" eb="3">
      <t>タイヨウ</t>
    </rPh>
    <rPh sb="3" eb="5">
      <t>ネンスウ</t>
    </rPh>
    <rPh sb="6" eb="8">
      <t>ケイカ</t>
    </rPh>
    <rPh sb="12" eb="14">
      <t>シセツ</t>
    </rPh>
    <rPh sb="15" eb="17">
      <t>カズオオ</t>
    </rPh>
    <rPh sb="23" eb="25">
      <t>ケイエイ</t>
    </rPh>
    <rPh sb="25" eb="27">
      <t>ジョウキョウ</t>
    </rPh>
    <rPh sb="28" eb="30">
      <t>コウリョ</t>
    </rPh>
    <rPh sb="34" eb="37">
      <t>ケイカクテキ</t>
    </rPh>
    <rPh sb="38" eb="40">
      <t>ジッシ</t>
    </rPh>
    <rPh sb="42" eb="44">
      <t>ヒツヨウ</t>
    </rPh>
    <phoneticPr fontId="4"/>
  </si>
  <si>
    <t>　今後、上水道事業との経営統合を検討しながら、健全経営を図る。</t>
    <rPh sb="1" eb="3">
      <t>コンゴ</t>
    </rPh>
    <rPh sb="4" eb="6">
      <t>ジョウスイ</t>
    </rPh>
    <rPh sb="6" eb="7">
      <t>ドウ</t>
    </rPh>
    <rPh sb="7" eb="9">
      <t>ジギョウ</t>
    </rPh>
    <rPh sb="11" eb="13">
      <t>ケイエイ</t>
    </rPh>
    <rPh sb="13" eb="15">
      <t>トウゴウ</t>
    </rPh>
    <rPh sb="16" eb="18">
      <t>ケントウ</t>
    </rPh>
    <rPh sb="23" eb="25">
      <t>ケンゼン</t>
    </rPh>
    <rPh sb="25" eb="27">
      <t>ケイエイ</t>
    </rPh>
    <rPh sb="28" eb="29">
      <t>ハカ</t>
    </rPh>
    <phoneticPr fontId="4"/>
  </si>
  <si>
    <t>　年間総有収水量が、社会情勢等により少ないため、使用料収入が増加しないことが経営に影響を与え、施設利用率も上がっていない。
　経営改善のための使用料改定は、上水道使用料とのバランスもあり状況を見極める必要がある。</t>
    <rPh sb="1" eb="3">
      <t>ネンカン</t>
    </rPh>
    <rPh sb="3" eb="4">
      <t>ソウ</t>
    </rPh>
    <rPh sb="5" eb="6">
      <t>オサム</t>
    </rPh>
    <rPh sb="6" eb="8">
      <t>スイリョウ</t>
    </rPh>
    <rPh sb="10" eb="12">
      <t>シャカイ</t>
    </rPh>
    <rPh sb="12" eb="14">
      <t>ジョウセイ</t>
    </rPh>
    <rPh sb="14" eb="15">
      <t>トウ</t>
    </rPh>
    <rPh sb="18" eb="19">
      <t>スク</t>
    </rPh>
    <rPh sb="24" eb="26">
      <t>シヨウ</t>
    </rPh>
    <rPh sb="26" eb="27">
      <t>リョウ</t>
    </rPh>
    <rPh sb="27" eb="29">
      <t>シュウニュウ</t>
    </rPh>
    <rPh sb="30" eb="32">
      <t>ゾウカ</t>
    </rPh>
    <rPh sb="38" eb="40">
      <t>ケイエイ</t>
    </rPh>
    <rPh sb="41" eb="43">
      <t>エイキョウ</t>
    </rPh>
    <rPh sb="44" eb="45">
      <t>アタ</t>
    </rPh>
    <rPh sb="47" eb="49">
      <t>シセツ</t>
    </rPh>
    <rPh sb="51" eb="52">
      <t>リツ</t>
    </rPh>
    <rPh sb="53" eb="54">
      <t>ア</t>
    </rPh>
    <rPh sb="63" eb="65">
      <t>ケイエイ</t>
    </rPh>
    <rPh sb="65" eb="67">
      <t>カイゼン</t>
    </rPh>
    <rPh sb="71" eb="73">
      <t>シヨウ</t>
    </rPh>
    <rPh sb="73" eb="74">
      <t>リョウ</t>
    </rPh>
    <rPh sb="74" eb="76">
      <t>カイテイ</t>
    </rPh>
    <rPh sb="78" eb="80">
      <t>ジョウスイ</t>
    </rPh>
    <rPh sb="80" eb="81">
      <t>ドウ</t>
    </rPh>
    <rPh sb="81" eb="83">
      <t>シヨウ</t>
    </rPh>
    <rPh sb="83" eb="84">
      <t>リョウ</t>
    </rPh>
    <rPh sb="93" eb="95">
      <t>ジョウキョウ</t>
    </rPh>
    <rPh sb="96" eb="98">
      <t>ミキワ</t>
    </rPh>
    <rPh sb="100" eb="10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</si>
</sst>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2512"/>
        <c:axId val="7339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2512"/>
        <c:axId val="73394432"/>
      </c:lineChart>
      <c:dateAx>
        <c:axId val="7339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4432"/>
        <c:crosses val="autoZero"/>
        <c:auto val="1"/>
        <c:lblOffset val="100"/>
        <c:baseTimeUnit val="years"/>
      </c:dateAx>
      <c:valAx>
        <c:axId val="7339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31.83</c:v>
                </c:pt>
                <c:pt idx="1">
                  <c:v>30.78</c:v>
                </c:pt>
                <c:pt idx="2">
                  <c:v>31.06</c:v>
                </c:pt>
                <c:pt idx="3">
                  <c:v>30.88</c:v>
                </c:pt>
                <c:pt idx="4">
                  <c:v>31.81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2864"/>
        <c:axId val="7629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92864"/>
        <c:axId val="76294784"/>
      </c:lineChart>
      <c:dateAx>
        <c:axId val="7629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294784"/>
        <c:crosses val="autoZero"/>
        <c:auto val="1"/>
        <c:lblOffset val="100"/>
        <c:baseTimeUnit val="years"/>
      </c:dateAx>
      <c:valAx>
        <c:axId val="7629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29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85.76</c:v>
                </c:pt>
                <c:pt idx="1">
                  <c:v>84.2</c:v>
                </c:pt>
                <c:pt idx="2">
                  <c:v>84.2</c:v>
                </c:pt>
                <c:pt idx="3">
                  <c:v>84.2</c:v>
                </c:pt>
                <c:pt idx="4">
                  <c:v>84.2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45728"/>
        <c:axId val="7634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45728"/>
        <c:axId val="76347648"/>
      </c:lineChart>
      <c:dateAx>
        <c:axId val="7634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347648"/>
        <c:crosses val="autoZero"/>
        <c:auto val="1"/>
        <c:lblOffset val="100"/>
        <c:baseTimeUnit val="years"/>
      </c:dateAx>
      <c:valAx>
        <c:axId val="7634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34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89.11</c:v>
                </c:pt>
                <c:pt idx="1">
                  <c:v>66.66</c:v>
                </c:pt>
                <c:pt idx="2">
                  <c:v>59.38</c:v>
                </c:pt>
                <c:pt idx="3">
                  <c:v>64.650000000000006</c:v>
                </c:pt>
                <c:pt idx="4">
                  <c:v>85.04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56096"/>
        <c:axId val="7475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56096"/>
        <c:axId val="74758016"/>
      </c:lineChart>
      <c:dateAx>
        <c:axId val="7475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758016"/>
        <c:crosses val="autoZero"/>
        <c:auto val="1"/>
        <c:lblOffset val="100"/>
        <c:baseTimeUnit val="years"/>
      </c:dateAx>
      <c:valAx>
        <c:axId val="7475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75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21280"/>
        <c:axId val="743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21280"/>
        <c:axId val="74335744"/>
      </c:lineChart>
      <c:dateAx>
        <c:axId val="7432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35744"/>
        <c:crosses val="autoZero"/>
        <c:auto val="1"/>
        <c:lblOffset val="100"/>
        <c:baseTimeUnit val="years"/>
      </c:dateAx>
      <c:valAx>
        <c:axId val="743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2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70048"/>
        <c:axId val="7437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70048"/>
        <c:axId val="74376320"/>
      </c:lineChart>
      <c:dateAx>
        <c:axId val="7437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76320"/>
        <c:crosses val="autoZero"/>
        <c:auto val="1"/>
        <c:lblOffset val="100"/>
        <c:baseTimeUnit val="years"/>
      </c:dateAx>
      <c:valAx>
        <c:axId val="7437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7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14592"/>
        <c:axId val="7481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14592"/>
        <c:axId val="74816512"/>
      </c:lineChart>
      <c:dateAx>
        <c:axId val="7481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16512"/>
        <c:crosses val="autoZero"/>
        <c:auto val="1"/>
        <c:lblOffset val="100"/>
        <c:baseTimeUnit val="years"/>
      </c:dateAx>
      <c:valAx>
        <c:axId val="7481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81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41088"/>
        <c:axId val="7643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41088"/>
        <c:axId val="76432512"/>
      </c:lineChart>
      <c:dateAx>
        <c:axId val="748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32512"/>
        <c:crosses val="autoZero"/>
        <c:auto val="1"/>
        <c:lblOffset val="100"/>
        <c:baseTimeUnit val="years"/>
      </c:dateAx>
      <c:valAx>
        <c:axId val="7643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84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272.76</c:v>
                </c:pt>
                <c:pt idx="1">
                  <c:v>260.24</c:v>
                </c:pt>
                <c:pt idx="2">
                  <c:v>229.58</c:v>
                </c:pt>
                <c:pt idx="3">
                  <c:v>199.24</c:v>
                </c:pt>
                <c:pt idx="4">
                  <c:v>164.96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62336"/>
        <c:axId val="7646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2336"/>
        <c:axId val="76468608"/>
      </c:lineChart>
      <c:dateAx>
        <c:axId val="7646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68608"/>
        <c:crosses val="autoZero"/>
        <c:auto val="1"/>
        <c:lblOffset val="100"/>
        <c:baseTimeUnit val="years"/>
      </c:dateAx>
      <c:valAx>
        <c:axId val="7646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46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85.29</c:v>
                </c:pt>
                <c:pt idx="1">
                  <c:v>63.9</c:v>
                </c:pt>
                <c:pt idx="2">
                  <c:v>55.57</c:v>
                </c:pt>
                <c:pt idx="3">
                  <c:v>62.43</c:v>
                </c:pt>
                <c:pt idx="4">
                  <c:v>50.98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48960"/>
        <c:axId val="7625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48960"/>
        <c:axId val="76251136"/>
      </c:lineChart>
      <c:dateAx>
        <c:axId val="7624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251136"/>
        <c:crosses val="autoZero"/>
        <c:auto val="1"/>
        <c:lblOffset val="100"/>
        <c:baseTimeUnit val="years"/>
      </c:dateAx>
      <c:valAx>
        <c:axId val="7625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24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344.38</c:v>
                </c:pt>
                <c:pt idx="1">
                  <c:v>466.32</c:v>
                </c:pt>
                <c:pt idx="2">
                  <c:v>535.66</c:v>
                </c:pt>
                <c:pt idx="3">
                  <c:v>480.96</c:v>
                </c:pt>
                <c:pt idx="4">
                  <c:v>586.41999999999996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68672"/>
        <c:axId val="7627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8672"/>
        <c:axId val="76270592"/>
      </c:lineChart>
      <c:dateAx>
        <c:axId val="7626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270592"/>
        <c:crosses val="autoZero"/>
        <c:auto val="1"/>
        <c:lblOffset val="100"/>
        <c:baseTimeUnit val="years"/>
      </c:dateAx>
      <c:valAx>
        <c:axId val="7627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26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Q48" zoomScaleNormal="100" workbookViewId="0">
      <selection activeCell="CD18" sqref="CD1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山形県　新庄市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37725</v>
      </c>
      <c r="AJ8" s="55"/>
      <c r="AK8" s="55"/>
      <c r="AL8" s="55"/>
      <c r="AM8" s="55"/>
      <c r="AN8" s="55"/>
      <c r="AO8" s="55"/>
      <c r="AP8" s="56"/>
      <c r="AQ8" s="46">
        <f>データ!R6</f>
        <v>222.85</v>
      </c>
      <c r="AR8" s="46"/>
      <c r="AS8" s="46"/>
      <c r="AT8" s="46"/>
      <c r="AU8" s="46"/>
      <c r="AV8" s="46"/>
      <c r="AW8" s="46"/>
      <c r="AX8" s="46"/>
      <c r="AY8" s="46">
        <f>データ!S6</f>
        <v>169.28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1.6</v>
      </c>
      <c r="S10" s="46"/>
      <c r="T10" s="46"/>
      <c r="U10" s="46"/>
      <c r="V10" s="46"/>
      <c r="W10" s="46"/>
      <c r="X10" s="46"/>
      <c r="Y10" s="46"/>
      <c r="Z10" s="80">
        <f>データ!P6</f>
        <v>4806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597</v>
      </c>
      <c r="AJ10" s="80"/>
      <c r="AK10" s="80"/>
      <c r="AL10" s="80"/>
      <c r="AM10" s="80"/>
      <c r="AN10" s="80"/>
      <c r="AO10" s="80"/>
      <c r="AP10" s="80"/>
      <c r="AQ10" s="46">
        <f>データ!U6</f>
        <v>0.7</v>
      </c>
      <c r="AR10" s="46"/>
      <c r="AS10" s="46"/>
      <c r="AT10" s="46"/>
      <c r="AU10" s="46"/>
      <c r="AV10" s="46"/>
      <c r="AW10" s="46"/>
      <c r="AX10" s="46"/>
      <c r="AY10" s="46">
        <f>データ!V6</f>
        <v>852.86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62057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山形県　新庄市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1.6</v>
      </c>
      <c r="P6" s="32">
        <f t="shared" si="3"/>
        <v>4806</v>
      </c>
      <c r="Q6" s="32">
        <f t="shared" si="3"/>
        <v>37725</v>
      </c>
      <c r="R6" s="32">
        <f t="shared" si="3"/>
        <v>222.85</v>
      </c>
      <c r="S6" s="32">
        <f t="shared" si="3"/>
        <v>169.28</v>
      </c>
      <c r="T6" s="32">
        <f t="shared" si="3"/>
        <v>597</v>
      </c>
      <c r="U6" s="32">
        <f t="shared" si="3"/>
        <v>0.7</v>
      </c>
      <c r="V6" s="32">
        <f t="shared" si="3"/>
        <v>852.86</v>
      </c>
      <c r="W6" s="33">
        <f>IF(W7="",NA(),W7)</f>
        <v>89.11</v>
      </c>
      <c r="X6" s="33">
        <f t="shared" ref="X6:AF6" si="4">IF(X7="",NA(),X7)</f>
        <v>66.66</v>
      </c>
      <c r="Y6" s="33">
        <f t="shared" si="4"/>
        <v>59.38</v>
      </c>
      <c r="Z6" s="33">
        <f t="shared" si="4"/>
        <v>64.650000000000006</v>
      </c>
      <c r="AA6" s="33">
        <f t="shared" si="4"/>
        <v>85.04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272.76</v>
      </c>
      <c r="BE6" s="33">
        <f t="shared" ref="BE6:BM6" si="7">IF(BE7="",NA(),BE7)</f>
        <v>260.24</v>
      </c>
      <c r="BF6" s="33">
        <f t="shared" si="7"/>
        <v>229.58</v>
      </c>
      <c r="BG6" s="33">
        <f t="shared" si="7"/>
        <v>199.24</v>
      </c>
      <c r="BH6" s="33">
        <f t="shared" si="7"/>
        <v>164.96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85.29</v>
      </c>
      <c r="BP6" s="33">
        <f t="shared" ref="BP6:BX6" si="8">IF(BP7="",NA(),BP7)</f>
        <v>63.9</v>
      </c>
      <c r="BQ6" s="33">
        <f t="shared" si="8"/>
        <v>55.57</v>
      </c>
      <c r="BR6" s="33">
        <f t="shared" si="8"/>
        <v>62.43</v>
      </c>
      <c r="BS6" s="33">
        <f t="shared" si="8"/>
        <v>50.98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344.38</v>
      </c>
      <c r="CA6" s="33">
        <f t="shared" ref="CA6:CI6" si="9">IF(CA7="",NA(),CA7)</f>
        <v>466.32</v>
      </c>
      <c r="CB6" s="33">
        <f t="shared" si="9"/>
        <v>535.66</v>
      </c>
      <c r="CC6" s="33">
        <f t="shared" si="9"/>
        <v>480.96</v>
      </c>
      <c r="CD6" s="33">
        <f t="shared" si="9"/>
        <v>586.41999999999996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31.83</v>
      </c>
      <c r="CL6" s="33">
        <f t="shared" ref="CL6:CT6" si="10">IF(CL7="",NA(),CL7)</f>
        <v>30.78</v>
      </c>
      <c r="CM6" s="33">
        <f t="shared" si="10"/>
        <v>31.06</v>
      </c>
      <c r="CN6" s="33">
        <f t="shared" si="10"/>
        <v>30.88</v>
      </c>
      <c r="CO6" s="33">
        <f t="shared" si="10"/>
        <v>31.81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85.76</v>
      </c>
      <c r="CW6" s="33">
        <f t="shared" ref="CW6:DE6" si="11">IF(CW7="",NA(),CW7)</f>
        <v>84.2</v>
      </c>
      <c r="CX6" s="33">
        <f t="shared" si="11"/>
        <v>84.2</v>
      </c>
      <c r="CY6" s="33">
        <f t="shared" si="11"/>
        <v>84.2</v>
      </c>
      <c r="CZ6" s="33">
        <f t="shared" si="11"/>
        <v>84.2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62057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1.6</v>
      </c>
      <c r="P7" s="36">
        <v>4806</v>
      </c>
      <c r="Q7" s="36">
        <v>37725</v>
      </c>
      <c r="R7" s="36">
        <v>222.85</v>
      </c>
      <c r="S7" s="36">
        <v>169.28</v>
      </c>
      <c r="T7" s="36">
        <v>597</v>
      </c>
      <c r="U7" s="36">
        <v>0.7</v>
      </c>
      <c r="V7" s="36">
        <v>852.86</v>
      </c>
      <c r="W7" s="36">
        <v>89.11</v>
      </c>
      <c r="X7" s="36">
        <v>66.66</v>
      </c>
      <c r="Y7" s="36">
        <v>59.38</v>
      </c>
      <c r="Z7" s="36">
        <v>64.650000000000006</v>
      </c>
      <c r="AA7" s="36">
        <v>85.04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272.76</v>
      </c>
      <c r="BE7" s="36">
        <v>260.24</v>
      </c>
      <c r="BF7" s="36">
        <v>229.58</v>
      </c>
      <c r="BG7" s="36">
        <v>199.24</v>
      </c>
      <c r="BH7" s="36">
        <v>164.96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85.29</v>
      </c>
      <c r="BP7" s="36">
        <v>63.9</v>
      </c>
      <c r="BQ7" s="36">
        <v>55.57</v>
      </c>
      <c r="BR7" s="36">
        <v>62.43</v>
      </c>
      <c r="BS7" s="36">
        <v>50.98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344.38</v>
      </c>
      <c r="CA7" s="36">
        <v>466.32</v>
      </c>
      <c r="CB7" s="36">
        <v>535.66</v>
      </c>
      <c r="CC7" s="36">
        <v>480.96</v>
      </c>
      <c r="CD7" s="36">
        <v>586.41999999999996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31.83</v>
      </c>
      <c r="CL7" s="36">
        <v>30.78</v>
      </c>
      <c r="CM7" s="36">
        <v>31.06</v>
      </c>
      <c r="CN7" s="36">
        <v>30.88</v>
      </c>
      <c r="CO7" s="36">
        <v>31.81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85.76</v>
      </c>
      <c r="CW7" s="36">
        <v>84.2</v>
      </c>
      <c r="CX7" s="36">
        <v>84.2</v>
      </c>
      <c r="CY7" s="36">
        <v>84.2</v>
      </c>
      <c r="CZ7" s="36">
        <v>84.2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setup</cp:lastModifiedBy>
  <cp:lastPrinted>2016-01-27T04:58:09Z</cp:lastPrinted>
  <dcterms:created xsi:type="dcterms:W3CDTF">2016-01-18T05:00:08Z</dcterms:created>
  <dcterms:modified xsi:type="dcterms:W3CDTF">2016-01-27T05:05:10Z</dcterms:modified>
</cp:coreProperties>
</file>