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<sst xmlns="http://schemas.openxmlformats.org/spreadsheetml/2006/main" count="269" uniqueCount="110">
  <si>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</si>
  <si>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</si>
  <si>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</si>
  <si>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</si>
  <si>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</si>
  <si>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</si>
  <si>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</si>
  <si>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</si>
  <si>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</si>
  <si>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</si>
  <si>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</si>
  <si>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</si>
  <si>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</si>
  <si>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</si>
  <si>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</si>
  <si>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</si>
  <si>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</si>
  <si>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</si>
  <si>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</si>
  <si>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</si>
  <si>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</si>
  <si>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</si>
  <si>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</si>
  <si>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</si>
  <si>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</si>
  <si>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</si>
  <si>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</si>
  <si>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</si>
  <si>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</si>
  <si>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</si>
  <si>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</si>
  <si>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</si>
  <si>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</si>
  <si>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</si>
  <si>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</si>
  <si>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</si>
  <si>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</si>
  <si>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</si>
  <si>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</si>
  <si>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</si>
  <si>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</si>
  <si>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</si>
  <si>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</si>
  <si>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</si>
  <si>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</si>
  <si>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</si>
  <si>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</si>
  <si>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</si>
  <si>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</si>
  <si>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</si>
  <si>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</si>
  <si>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</si>
  <si>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</si>
  <si>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</si>
  <si>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</si>
  <si>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</si>
  <si>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</si>
  <si>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</si>
  <si>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</si>
  <si>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</si>
  <si>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</si>
  <si>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</si>
  <si>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</si>
  <si>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</si>
  <si>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</si>
  <si>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</si>
  <si>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</si>
  <si>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</si>
  <si>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</si>
  <si>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</si>
  <si>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</si>
  <si>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</si>
  <si>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</si>
  <si>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</si>
  <si>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</si>
  <si>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</si>
  <si>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</si>
  <si>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</si>
  <si>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</si>
  <si>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</si>
  <si>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</si>
  <si>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</si>
  <si>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</si>
  <si>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</si>
  <si>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</si>
  <si>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</si>
  <si>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</si>
  <si>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</si>
  <si>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</si>
  <si>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</si>
  <si>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</si>
  <si>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</si>
  <si>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</si>
  <si>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</si>
  <si>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</si>
  <si>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</si>
  <si>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天童市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</si>
  <si>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</si>
  <si>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</si>
  <si>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</si>
  <si>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</si>
  <si>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</si>
  <si>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</si>
  <si>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</si>
  <si>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</si>
  <si>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</si>
  <si>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</si>
  <si>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本市ではH24から地方公営企業法を適用したため、有形固定資産減価償却率（①）のみから老朽化の度合いを分析することは難しい。
　また、法定耐用年数を経過した資産がないため、管渠老朽化率（②）は算定されず、更新した管渠延長の割合を表す管渠改善率（③）で示している通り、現在では更新には着手していない。</t>
    <rPh sb="1" eb="2">
      <t>ホン</t>
    </rPh>
    <rPh sb="2" eb="3">
      <t>シ</t>
    </rPh>
    <rPh sb="10" eb="12">
      <t>チホウ</t>
    </rPh>
    <rPh sb="12" eb="14">
      <t>コウエイ</t>
    </rPh>
    <rPh sb="14" eb="16">
      <t>キギョウ</t>
    </rPh>
    <rPh sb="16" eb="17">
      <t>ホウ</t>
    </rPh>
    <rPh sb="18" eb="20">
      <t>テキヨウ</t>
    </rPh>
    <rPh sb="25" eb="27">
      <t>ユウケイ</t>
    </rPh>
    <rPh sb="27" eb="29">
      <t>コテイ</t>
    </rPh>
    <rPh sb="29" eb="31">
      <t>シサン</t>
    </rPh>
    <rPh sb="31" eb="33">
      <t>ゲンカ</t>
    </rPh>
    <rPh sb="33" eb="35">
      <t>ショウキャク</t>
    </rPh>
    <rPh sb="35" eb="36">
      <t>リツ</t>
    </rPh>
    <rPh sb="43" eb="46">
      <t>ロウキュウカ</t>
    </rPh>
    <rPh sb="47" eb="49">
      <t>ドア</t>
    </rPh>
    <rPh sb="51" eb="53">
      <t>ブンセキ</t>
    </rPh>
    <rPh sb="58" eb="59">
      <t>ムズカ</t>
    </rPh>
    <rPh sb="67" eb="69">
      <t>ホウテイ</t>
    </rPh>
    <rPh sb="69" eb="71">
      <t>タイヨウ</t>
    </rPh>
    <rPh sb="71" eb="73">
      <t>ネンスウ</t>
    </rPh>
    <rPh sb="74" eb="76">
      <t>ケイカ</t>
    </rPh>
    <rPh sb="78" eb="80">
      <t>シサン</t>
    </rPh>
    <rPh sb="86" eb="88">
      <t>カンキョ</t>
    </rPh>
    <rPh sb="88" eb="91">
      <t>ロウキュウカ</t>
    </rPh>
    <rPh sb="91" eb="92">
      <t>リツ</t>
    </rPh>
    <rPh sb="96" eb="98">
      <t>サンテイ</t>
    </rPh>
    <rPh sb="102" eb="104">
      <t>コウシン</t>
    </rPh>
    <rPh sb="106" eb="108">
      <t>カンキョ</t>
    </rPh>
    <rPh sb="108" eb="110">
      <t>エンチョウ</t>
    </rPh>
    <rPh sb="111" eb="113">
      <t>ワリアイ</t>
    </rPh>
    <rPh sb="114" eb="115">
      <t>アラワ</t>
    </rPh>
    <rPh sb="116" eb="118">
      <t>カンキョ</t>
    </rPh>
    <rPh sb="118" eb="120">
      <t>カイゼン</t>
    </rPh>
    <rPh sb="120" eb="121">
      <t>リツ</t>
    </rPh>
    <rPh sb="125" eb="126">
      <t>シメ</t>
    </rPh>
    <rPh sb="130" eb="131">
      <t>トオ</t>
    </rPh>
    <rPh sb="141" eb="143">
      <t>チャクシュ</t>
    </rPh>
    <phoneticPr fontId="4"/>
  </si>
  <si>
    <t>　本市特定環境保全公共下水道事業ではH4に供用開始したため、管渠の法定耐用年数である50年を経過した資産は現在のところ存在しない。これからは老朽化の度合いに注視しつつ、長寿命化を図る。
　その財源確保や、健全経営のためにも、引き続き費用削減に取り組むほか、収入の安定化を図るため、普及啓蒙による水洗化率の向上を目指し、使用料の定期的な見直しを考える必要がある。</t>
    <rPh sb="1" eb="2">
      <t>ホン</t>
    </rPh>
    <rPh sb="2" eb="3">
      <t>シ</t>
    </rPh>
    <rPh sb="3" eb="5">
      <t>トクテイ</t>
    </rPh>
    <rPh sb="5" eb="7">
      <t>カンキョウ</t>
    </rPh>
    <rPh sb="7" eb="9">
      <t>ホゼン</t>
    </rPh>
    <rPh sb="9" eb="11">
      <t>コウキョウ</t>
    </rPh>
    <rPh sb="11" eb="14">
      <t>ゲスイドウ</t>
    </rPh>
    <rPh sb="14" eb="16">
      <t>ジギョウ</t>
    </rPh>
    <rPh sb="21" eb="23">
      <t>キョウヨウ</t>
    </rPh>
    <rPh sb="23" eb="25">
      <t>カイシ</t>
    </rPh>
    <rPh sb="30" eb="32">
      <t>カンキョ</t>
    </rPh>
    <rPh sb="33" eb="35">
      <t>ホウテイ</t>
    </rPh>
    <rPh sb="35" eb="37">
      <t>タイヨウ</t>
    </rPh>
    <rPh sb="37" eb="39">
      <t>ネンスウ</t>
    </rPh>
    <rPh sb="44" eb="45">
      <t>ネン</t>
    </rPh>
    <rPh sb="46" eb="48">
      <t>ケイカ</t>
    </rPh>
    <rPh sb="50" eb="52">
      <t>シサン</t>
    </rPh>
    <rPh sb="53" eb="55">
      <t>ゲンザイ</t>
    </rPh>
    <rPh sb="59" eb="61">
      <t>ソンザイ</t>
    </rPh>
    <rPh sb="70" eb="73">
      <t>ロウキュウカ</t>
    </rPh>
    <rPh sb="74" eb="76">
      <t>ドア</t>
    </rPh>
    <rPh sb="78" eb="80">
      <t>チュウシ</t>
    </rPh>
    <rPh sb="84" eb="85">
      <t>チョウ</t>
    </rPh>
    <rPh sb="85" eb="88">
      <t>ジュミョウカ</t>
    </rPh>
    <rPh sb="89" eb="90">
      <t>ハカ</t>
    </rPh>
    <rPh sb="96" eb="98">
      <t>ザイゲン</t>
    </rPh>
    <rPh sb="98" eb="100">
      <t>カクホ</t>
    </rPh>
    <rPh sb="102" eb="104">
      <t>ケンゼン</t>
    </rPh>
    <rPh sb="104" eb="106">
      <t>ケイエイ</t>
    </rPh>
    <rPh sb="112" eb="113">
      <t>ヒ</t>
    </rPh>
    <rPh sb="114" eb="115">
      <t>ツヅ</t>
    </rPh>
    <rPh sb="116" eb="118">
      <t>ヒヨウ</t>
    </rPh>
    <rPh sb="118" eb="120">
      <t>サクゲン</t>
    </rPh>
    <rPh sb="121" eb="122">
      <t>ト</t>
    </rPh>
    <rPh sb="123" eb="124">
      <t>ク</t>
    </rPh>
    <rPh sb="128" eb="130">
      <t>シュウニュウ</t>
    </rPh>
    <rPh sb="131" eb="134">
      <t>アンテイカ</t>
    </rPh>
    <rPh sb="135" eb="136">
      <t>ハカ</t>
    </rPh>
    <rPh sb="140" eb="142">
      <t>フキュウ</t>
    </rPh>
    <rPh sb="142" eb="144">
      <t>ケイモウ</t>
    </rPh>
    <rPh sb="147" eb="150">
      <t>スイセンカ</t>
    </rPh>
    <rPh sb="150" eb="151">
      <t>リツ</t>
    </rPh>
    <rPh sb="152" eb="154">
      <t>コウジョウ</t>
    </rPh>
    <phoneticPr fontId="4"/>
  </si>
  <si>
    <t>　本市ではH25に豪雨災害が発生した影響で使用料収入が減少し、経費が増加した。これに伴い経営指標が一時的に悪化したが、H26からは回復傾向にある。経常収支比率（①）においては100％を維持しているものの、経費回収率（⑤）において100％に達しておらず、他会計からの繰入依存度は高い。民間委託の推進等の取り組みにより、汚水処理原価（⑥）を抑制しているものの、依然として使用料で賄いきれない現状である。
　短期的な債務に対する支払能力を表す流動比率（③）において、H26は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使用料収入に対する企業債残高の割合を表す企業債残高対事業規模比率（④）においては、類似団体と比較して高い値となっている。
　水洗化率（⑧）についてはH26で75.60％と、類似団体と比較して低い数値となっている。</t>
    <rPh sb="1" eb="2">
      <t>ホン</t>
    </rPh>
    <rPh sb="2" eb="3">
      <t>シ</t>
    </rPh>
    <rPh sb="9" eb="11">
      <t>ゴウウ</t>
    </rPh>
    <rPh sb="11" eb="13">
      <t>サイガイ</t>
    </rPh>
    <rPh sb="14" eb="16">
      <t>ハッセイ</t>
    </rPh>
    <rPh sb="18" eb="20">
      <t>エイキョウ</t>
    </rPh>
    <rPh sb="21" eb="24">
      <t>シヨウリョウ</t>
    </rPh>
    <rPh sb="24" eb="26">
      <t>シュウニュウ</t>
    </rPh>
    <rPh sb="27" eb="29">
      <t>ゲンショウ</t>
    </rPh>
    <rPh sb="31" eb="33">
      <t>ケイヒ</t>
    </rPh>
    <rPh sb="34" eb="36">
      <t>ゾウカ</t>
    </rPh>
    <rPh sb="42" eb="43">
      <t>トモナ</t>
    </rPh>
    <rPh sb="44" eb="46">
      <t>ケイエイ</t>
    </rPh>
    <rPh sb="46" eb="48">
      <t>シヒョウ</t>
    </rPh>
    <rPh sb="49" eb="52">
      <t>イチジテキ</t>
    </rPh>
    <rPh sb="53" eb="55">
      <t>アッカ</t>
    </rPh>
    <rPh sb="92" eb="94">
      <t>イジ</t>
    </rPh>
    <rPh sb="126" eb="127">
      <t>タ</t>
    </rPh>
    <rPh sb="127" eb="129">
      <t>カイケイ</t>
    </rPh>
    <rPh sb="132" eb="134">
      <t>クリイレ</t>
    </rPh>
    <rPh sb="134" eb="136">
      <t>イゾン</t>
    </rPh>
    <rPh sb="136" eb="137">
      <t>ド</t>
    </rPh>
    <rPh sb="138" eb="139">
      <t>タカ</t>
    </rPh>
    <rPh sb="141" eb="143">
      <t>ミンカン</t>
    </rPh>
    <rPh sb="143" eb="145">
      <t>イタク</t>
    </rPh>
    <rPh sb="146" eb="148">
      <t>スイシン</t>
    </rPh>
    <rPh sb="148" eb="149">
      <t>トウ</t>
    </rPh>
    <rPh sb="158" eb="160">
      <t>オスイ</t>
    </rPh>
    <rPh sb="160" eb="162">
      <t>ショリ</t>
    </rPh>
    <rPh sb="162" eb="164">
      <t>ゲンカ</t>
    </rPh>
    <rPh sb="168" eb="170">
      <t>ヨクセイ</t>
    </rPh>
    <rPh sb="178" eb="180">
      <t>イゼン</t>
    </rPh>
    <rPh sb="183" eb="186">
      <t>シヨウリョウ</t>
    </rPh>
    <rPh sb="187" eb="188">
      <t>マカナ</t>
    </rPh>
    <rPh sb="193" eb="195">
      <t>ゲンジョウ</t>
    </rPh>
    <rPh sb="201" eb="204">
      <t>タンキテキ</t>
    </rPh>
    <rPh sb="205" eb="207">
      <t>サイム</t>
    </rPh>
    <rPh sb="208" eb="209">
      <t>タイ</t>
    </rPh>
    <rPh sb="211" eb="213">
      <t>シハライ</t>
    </rPh>
    <rPh sb="213" eb="215">
      <t>ノウリョク</t>
    </rPh>
    <rPh sb="216" eb="217">
      <t>アラワ</t>
    </rPh>
    <rPh sb="218" eb="220">
      <t>リュウドウ</t>
    </rPh>
    <rPh sb="220" eb="222">
      <t>ヒリツ</t>
    </rPh>
    <rPh sb="234" eb="236">
      <t>キョクタン</t>
    </rPh>
    <rPh sb="237" eb="238">
      <t>ヒク</t>
    </rPh>
    <rPh sb="239" eb="241">
      <t>スウチ</t>
    </rPh>
    <rPh sb="249" eb="251">
      <t>カイケイ</t>
    </rPh>
    <rPh sb="251" eb="253">
      <t>セイド</t>
    </rPh>
    <rPh sb="254" eb="256">
      <t>カイセイ</t>
    </rPh>
    <rPh sb="260" eb="262">
      <t>ケンセツ</t>
    </rPh>
    <rPh sb="262" eb="264">
      <t>カイリョウ</t>
    </rPh>
    <rPh sb="264" eb="265">
      <t>トウ</t>
    </rPh>
    <rPh sb="266" eb="267">
      <t>ア</t>
    </rPh>
    <rPh sb="271" eb="273">
      <t>キギョウ</t>
    </rPh>
    <rPh sb="273" eb="274">
      <t>サイ</t>
    </rPh>
    <rPh sb="275" eb="277">
      <t>イチブ</t>
    </rPh>
    <rPh sb="278" eb="280">
      <t>リュウドウ</t>
    </rPh>
    <rPh sb="280" eb="282">
      <t>フサイ</t>
    </rPh>
    <rPh sb="283" eb="284">
      <t>フク</t>
    </rPh>
    <rPh sb="301" eb="303">
      <t>ショウカン</t>
    </rPh>
    <rPh sb="304" eb="306">
      <t>ゲンシ</t>
    </rPh>
    <rPh sb="307" eb="310">
      <t>シヨウリョウ</t>
    </rPh>
    <rPh sb="310" eb="312">
      <t>シュウニュウ</t>
    </rPh>
    <rPh sb="313" eb="315">
      <t>イッパン</t>
    </rPh>
    <rPh sb="315" eb="317">
      <t>カイケイ</t>
    </rPh>
    <rPh sb="317" eb="320">
      <t>フタンキン</t>
    </rPh>
    <rPh sb="335" eb="338">
      <t>シヨウリョウ</t>
    </rPh>
    <rPh sb="338" eb="340">
      <t>シュウニュウ</t>
    </rPh>
    <rPh sb="341" eb="342">
      <t>タイ</t>
    </rPh>
    <rPh sb="344" eb="346">
      <t>キギョウ</t>
    </rPh>
    <rPh sb="346" eb="347">
      <t>サイ</t>
    </rPh>
    <rPh sb="347" eb="349">
      <t>ザンダカ</t>
    </rPh>
    <rPh sb="350" eb="352">
      <t>ワリアイ</t>
    </rPh>
    <rPh sb="353" eb="354">
      <t>アラワ</t>
    </rPh>
    <rPh sb="355" eb="357">
      <t>キギョウ</t>
    </rPh>
    <rPh sb="357" eb="358">
      <t>サイ</t>
    </rPh>
    <rPh sb="358" eb="360">
      <t>ザンダカ</t>
    </rPh>
    <rPh sb="360" eb="361">
      <t>タイ</t>
    </rPh>
    <rPh sb="361" eb="363">
      <t>ジギョウ</t>
    </rPh>
    <rPh sb="363" eb="365">
      <t>キボ</t>
    </rPh>
    <rPh sb="365" eb="367">
      <t>ヒリツ</t>
    </rPh>
    <rPh sb="376" eb="378">
      <t>ルイジ</t>
    </rPh>
    <rPh sb="378" eb="380">
      <t>ダンタイ</t>
    </rPh>
    <rPh sb="381" eb="383">
      <t>ヒカク</t>
    </rPh>
    <rPh sb="385" eb="386">
      <t>タカ</t>
    </rPh>
    <rPh sb="387" eb="388">
      <t>アタイ</t>
    </rPh>
    <rPh sb="397" eb="400">
      <t>スイセンカ</t>
    </rPh>
    <rPh sb="400" eb="401">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</si>
</sst>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42384512"/>
        <c:axId val="14303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0.11</c:v>
                </c:pt>
                <c:pt idx="3">
                  <c:v>0.05</c:v>
                </c:pt>
                <c:pt idx="4">
                  <c:v>0.04</c:v>
                </c:pt>
              </c:numCache>
            </c:numRef>
          </c:val>
          <c:smooth val="0"/>
        </c:ser>
        <c:dLbls>
          <c:showLegendKey val="0"/>
          <c:showVal val="0"/>
          <c:showCatName val="0"/>
          <c:showSerName val="0"/>
          <c:showPercent val="0"/>
          <c:showBubbleSize val="0"/>
        </c:dLbls>
        <c:marker val="1"/>
        <c:smooth val="0"/>
        <c:axId val="142384512"/>
        <c:axId val="143037952"/>
      </c:lineChart>
      <c:dateAx>
        <c:axId val="142384512"/>
        <c:scaling>
          <c:orientation val="minMax"/>
        </c:scaling>
        <c:delete val="1"/>
        <c:axPos val="b"/>
        <c:numFmt formatCode="ge" sourceLinked="1"/>
        <c:majorTickMark val="none"/>
        <c:minorTickMark val="none"/>
        <c:tickLblPos val="none"/>
        <c:crossAx val="143037952"/>
        <c:crosses val="autoZero"/>
        <c:auto val="1"/>
        <c:lblOffset val="100"/>
        <c:baseTimeUnit val="years"/>
      </c:dateAx>
      <c:valAx>
        <c:axId val="14303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38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6550784"/>
        <c:axId val="14655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42.31</c:v>
                </c:pt>
                <c:pt idx="3">
                  <c:v>43.65</c:v>
                </c:pt>
                <c:pt idx="4">
                  <c:v>43.58</c:v>
                </c:pt>
              </c:numCache>
            </c:numRef>
          </c:val>
          <c:smooth val="0"/>
        </c:ser>
        <c:dLbls>
          <c:showLegendKey val="0"/>
          <c:showVal val="0"/>
          <c:showCatName val="0"/>
          <c:showSerName val="0"/>
          <c:showPercent val="0"/>
          <c:showBubbleSize val="0"/>
        </c:dLbls>
        <c:marker val="1"/>
        <c:smooth val="0"/>
        <c:axId val="146550784"/>
        <c:axId val="146552704"/>
      </c:lineChart>
      <c:dateAx>
        <c:axId val="146550784"/>
        <c:scaling>
          <c:orientation val="minMax"/>
        </c:scaling>
        <c:delete val="1"/>
        <c:axPos val="b"/>
        <c:numFmt formatCode="ge" sourceLinked="1"/>
        <c:majorTickMark val="none"/>
        <c:minorTickMark val="none"/>
        <c:tickLblPos val="none"/>
        <c:crossAx val="146552704"/>
        <c:crosses val="autoZero"/>
        <c:auto val="1"/>
        <c:lblOffset val="100"/>
        <c:baseTimeUnit val="years"/>
      </c:dateAx>
      <c:valAx>
        <c:axId val="14655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55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73.489999999999995</c:v>
                </c:pt>
                <c:pt idx="3">
                  <c:v>75.430000000000007</c:v>
                </c:pt>
                <c:pt idx="4">
                  <c:v>75.599999999999994</c:v>
                </c:pt>
              </c:numCache>
            </c:numRef>
          </c:val>
        </c:ser>
        <c:dLbls>
          <c:showLegendKey val="0"/>
          <c:showVal val="0"/>
          <c:showCatName val="0"/>
          <c:showSerName val="0"/>
          <c:showPercent val="0"/>
          <c:showBubbleSize val="0"/>
        </c:dLbls>
        <c:gapWidth val="150"/>
        <c:axId val="146566528"/>
        <c:axId val="14661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81.3</c:v>
                </c:pt>
                <c:pt idx="3">
                  <c:v>82.2</c:v>
                </c:pt>
                <c:pt idx="4">
                  <c:v>82.35</c:v>
                </c:pt>
              </c:numCache>
            </c:numRef>
          </c:val>
          <c:smooth val="0"/>
        </c:ser>
        <c:dLbls>
          <c:showLegendKey val="0"/>
          <c:showVal val="0"/>
          <c:showCatName val="0"/>
          <c:showSerName val="0"/>
          <c:showPercent val="0"/>
          <c:showBubbleSize val="0"/>
        </c:dLbls>
        <c:marker val="1"/>
        <c:smooth val="0"/>
        <c:axId val="146566528"/>
        <c:axId val="146613760"/>
      </c:lineChart>
      <c:dateAx>
        <c:axId val="146566528"/>
        <c:scaling>
          <c:orientation val="minMax"/>
        </c:scaling>
        <c:delete val="1"/>
        <c:axPos val="b"/>
        <c:numFmt formatCode="ge" sourceLinked="1"/>
        <c:majorTickMark val="none"/>
        <c:minorTickMark val="none"/>
        <c:tickLblPos val="none"/>
        <c:crossAx val="146613760"/>
        <c:crosses val="autoZero"/>
        <c:auto val="1"/>
        <c:lblOffset val="100"/>
        <c:baseTimeUnit val="years"/>
      </c:dateAx>
      <c:valAx>
        <c:axId val="1466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56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100</c:v>
                </c:pt>
                <c:pt idx="3">
                  <c:v>100</c:v>
                </c:pt>
                <c:pt idx="4">
                  <c:v>100.28</c:v>
                </c:pt>
              </c:numCache>
            </c:numRef>
          </c:val>
        </c:ser>
        <c:dLbls>
          <c:showLegendKey val="0"/>
          <c:showVal val="0"/>
          <c:showCatName val="0"/>
          <c:showSerName val="0"/>
          <c:showPercent val="0"/>
          <c:showBubbleSize val="0"/>
        </c:dLbls>
        <c:gapWidth val="150"/>
        <c:axId val="143340288"/>
        <c:axId val="1433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94.73</c:v>
                </c:pt>
                <c:pt idx="3">
                  <c:v>96.59</c:v>
                </c:pt>
                <c:pt idx="4">
                  <c:v>101.24</c:v>
                </c:pt>
              </c:numCache>
            </c:numRef>
          </c:val>
          <c:smooth val="0"/>
        </c:ser>
        <c:dLbls>
          <c:showLegendKey val="0"/>
          <c:showVal val="0"/>
          <c:showCatName val="0"/>
          <c:showSerName val="0"/>
          <c:showPercent val="0"/>
          <c:showBubbleSize val="0"/>
        </c:dLbls>
        <c:marker val="1"/>
        <c:smooth val="0"/>
        <c:axId val="143340288"/>
        <c:axId val="143342208"/>
      </c:lineChart>
      <c:dateAx>
        <c:axId val="143340288"/>
        <c:scaling>
          <c:orientation val="minMax"/>
        </c:scaling>
        <c:delete val="1"/>
        <c:axPos val="b"/>
        <c:numFmt formatCode="ge" sourceLinked="1"/>
        <c:majorTickMark val="none"/>
        <c:minorTickMark val="none"/>
        <c:tickLblPos val="none"/>
        <c:crossAx val="143342208"/>
        <c:crosses val="autoZero"/>
        <c:auto val="1"/>
        <c:lblOffset val="100"/>
        <c:baseTimeUnit val="years"/>
      </c:dateAx>
      <c:valAx>
        <c:axId val="1433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334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1.82</c:v>
                </c:pt>
                <c:pt idx="3">
                  <c:v>3.59</c:v>
                </c:pt>
                <c:pt idx="4">
                  <c:v>7.44</c:v>
                </c:pt>
              </c:numCache>
            </c:numRef>
          </c:val>
        </c:ser>
        <c:dLbls>
          <c:showLegendKey val="0"/>
          <c:showVal val="0"/>
          <c:showCatName val="0"/>
          <c:showSerName val="0"/>
          <c:showPercent val="0"/>
          <c:showBubbleSize val="0"/>
        </c:dLbls>
        <c:gapWidth val="150"/>
        <c:axId val="144363904"/>
        <c:axId val="14436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12.99</c:v>
                </c:pt>
                <c:pt idx="3">
                  <c:v>13.6</c:v>
                </c:pt>
                <c:pt idx="4">
                  <c:v>22.34</c:v>
                </c:pt>
              </c:numCache>
            </c:numRef>
          </c:val>
          <c:smooth val="0"/>
        </c:ser>
        <c:dLbls>
          <c:showLegendKey val="0"/>
          <c:showVal val="0"/>
          <c:showCatName val="0"/>
          <c:showSerName val="0"/>
          <c:showPercent val="0"/>
          <c:showBubbleSize val="0"/>
        </c:dLbls>
        <c:marker val="1"/>
        <c:smooth val="0"/>
        <c:axId val="144363904"/>
        <c:axId val="144365824"/>
      </c:lineChart>
      <c:dateAx>
        <c:axId val="144363904"/>
        <c:scaling>
          <c:orientation val="minMax"/>
        </c:scaling>
        <c:delete val="1"/>
        <c:axPos val="b"/>
        <c:numFmt formatCode="ge" sourceLinked="1"/>
        <c:majorTickMark val="none"/>
        <c:minorTickMark val="none"/>
        <c:tickLblPos val="none"/>
        <c:crossAx val="144365824"/>
        <c:crosses val="autoZero"/>
        <c:auto val="1"/>
        <c:lblOffset val="100"/>
        <c:baseTimeUnit val="years"/>
      </c:dateAx>
      <c:valAx>
        <c:axId val="14436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36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44509184"/>
        <c:axId val="14452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44509184"/>
        <c:axId val="144527744"/>
      </c:lineChart>
      <c:dateAx>
        <c:axId val="144509184"/>
        <c:scaling>
          <c:orientation val="minMax"/>
        </c:scaling>
        <c:delete val="1"/>
        <c:axPos val="b"/>
        <c:numFmt formatCode="ge" sourceLinked="1"/>
        <c:majorTickMark val="none"/>
        <c:minorTickMark val="none"/>
        <c:tickLblPos val="none"/>
        <c:crossAx val="144527744"/>
        <c:crosses val="autoZero"/>
        <c:auto val="1"/>
        <c:lblOffset val="100"/>
        <c:baseTimeUnit val="years"/>
      </c:dateAx>
      <c:valAx>
        <c:axId val="14452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5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44549760"/>
        <c:axId val="14455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236.15</c:v>
                </c:pt>
                <c:pt idx="3">
                  <c:v>232.81</c:v>
                </c:pt>
                <c:pt idx="4">
                  <c:v>184.13</c:v>
                </c:pt>
              </c:numCache>
            </c:numRef>
          </c:val>
          <c:smooth val="0"/>
        </c:ser>
        <c:dLbls>
          <c:showLegendKey val="0"/>
          <c:showVal val="0"/>
          <c:showCatName val="0"/>
          <c:showSerName val="0"/>
          <c:showPercent val="0"/>
          <c:showBubbleSize val="0"/>
        </c:dLbls>
        <c:marker val="1"/>
        <c:smooth val="0"/>
        <c:axId val="144549760"/>
        <c:axId val="144556032"/>
      </c:lineChart>
      <c:dateAx>
        <c:axId val="144549760"/>
        <c:scaling>
          <c:orientation val="minMax"/>
        </c:scaling>
        <c:delete val="1"/>
        <c:axPos val="b"/>
        <c:numFmt formatCode="ge" sourceLinked="1"/>
        <c:majorTickMark val="none"/>
        <c:minorTickMark val="none"/>
        <c:tickLblPos val="none"/>
        <c:crossAx val="144556032"/>
        <c:crosses val="autoZero"/>
        <c:auto val="1"/>
        <c:lblOffset val="100"/>
        <c:baseTimeUnit val="years"/>
      </c:dateAx>
      <c:valAx>
        <c:axId val="14455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54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0</c:v>
                </c:pt>
                <c:pt idx="3">
                  <c:v>0</c:v>
                </c:pt>
                <c:pt idx="4">
                  <c:v>5.62</c:v>
                </c:pt>
              </c:numCache>
            </c:numRef>
          </c:val>
        </c:ser>
        <c:dLbls>
          <c:showLegendKey val="0"/>
          <c:showVal val="0"/>
          <c:showCatName val="0"/>
          <c:showSerName val="0"/>
          <c:showPercent val="0"/>
          <c:showBubbleSize val="0"/>
        </c:dLbls>
        <c:gapWidth val="150"/>
        <c:axId val="145081856"/>
        <c:axId val="14508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243.58</c:v>
                </c:pt>
                <c:pt idx="3">
                  <c:v>290.19</c:v>
                </c:pt>
                <c:pt idx="4">
                  <c:v>63.22</c:v>
                </c:pt>
              </c:numCache>
            </c:numRef>
          </c:val>
          <c:smooth val="0"/>
        </c:ser>
        <c:dLbls>
          <c:showLegendKey val="0"/>
          <c:showVal val="0"/>
          <c:showCatName val="0"/>
          <c:showSerName val="0"/>
          <c:showPercent val="0"/>
          <c:showBubbleSize val="0"/>
        </c:dLbls>
        <c:marker val="1"/>
        <c:smooth val="0"/>
        <c:axId val="145081856"/>
        <c:axId val="145083776"/>
      </c:lineChart>
      <c:dateAx>
        <c:axId val="145081856"/>
        <c:scaling>
          <c:orientation val="minMax"/>
        </c:scaling>
        <c:delete val="1"/>
        <c:axPos val="b"/>
        <c:numFmt formatCode="ge" sourceLinked="1"/>
        <c:majorTickMark val="none"/>
        <c:minorTickMark val="none"/>
        <c:tickLblPos val="none"/>
        <c:crossAx val="145083776"/>
        <c:crosses val="autoZero"/>
        <c:auto val="1"/>
        <c:lblOffset val="100"/>
        <c:baseTimeUnit val="years"/>
      </c:dateAx>
      <c:valAx>
        <c:axId val="14508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08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2561.59</c:v>
                </c:pt>
                <c:pt idx="3">
                  <c:v>2678.42</c:v>
                </c:pt>
                <c:pt idx="4">
                  <c:v>2568.2399999999998</c:v>
                </c:pt>
              </c:numCache>
            </c:numRef>
          </c:val>
        </c:ser>
        <c:dLbls>
          <c:showLegendKey val="0"/>
          <c:showVal val="0"/>
          <c:showCatName val="0"/>
          <c:showSerName val="0"/>
          <c:showPercent val="0"/>
          <c:showBubbleSize val="0"/>
        </c:dLbls>
        <c:gapWidth val="150"/>
        <c:axId val="145527936"/>
        <c:axId val="14552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1622.51</c:v>
                </c:pt>
                <c:pt idx="3">
                  <c:v>1569.13</c:v>
                </c:pt>
                <c:pt idx="4">
                  <c:v>1436</c:v>
                </c:pt>
              </c:numCache>
            </c:numRef>
          </c:val>
          <c:smooth val="0"/>
        </c:ser>
        <c:dLbls>
          <c:showLegendKey val="0"/>
          <c:showVal val="0"/>
          <c:showCatName val="0"/>
          <c:showSerName val="0"/>
          <c:showPercent val="0"/>
          <c:showBubbleSize val="0"/>
        </c:dLbls>
        <c:marker val="1"/>
        <c:smooth val="0"/>
        <c:axId val="145527936"/>
        <c:axId val="145529856"/>
      </c:lineChart>
      <c:dateAx>
        <c:axId val="145527936"/>
        <c:scaling>
          <c:orientation val="minMax"/>
        </c:scaling>
        <c:delete val="1"/>
        <c:axPos val="b"/>
        <c:numFmt formatCode="ge" sourceLinked="1"/>
        <c:majorTickMark val="none"/>
        <c:minorTickMark val="none"/>
        <c:tickLblPos val="none"/>
        <c:crossAx val="145529856"/>
        <c:crosses val="autoZero"/>
        <c:auto val="1"/>
        <c:lblOffset val="100"/>
        <c:baseTimeUnit val="years"/>
      </c:dateAx>
      <c:valAx>
        <c:axId val="14552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52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61.22</c:v>
                </c:pt>
                <c:pt idx="3">
                  <c:v>57.02</c:v>
                </c:pt>
                <c:pt idx="4">
                  <c:v>73.150000000000006</c:v>
                </c:pt>
              </c:numCache>
            </c:numRef>
          </c:val>
        </c:ser>
        <c:dLbls>
          <c:showLegendKey val="0"/>
          <c:showVal val="0"/>
          <c:showCatName val="0"/>
          <c:showSerName val="0"/>
          <c:showPercent val="0"/>
          <c:showBubbleSize val="0"/>
        </c:dLbls>
        <c:gapWidth val="150"/>
        <c:axId val="145867520"/>
        <c:axId val="14586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62.83</c:v>
                </c:pt>
                <c:pt idx="3">
                  <c:v>64.63</c:v>
                </c:pt>
                <c:pt idx="4">
                  <c:v>66.56</c:v>
                </c:pt>
              </c:numCache>
            </c:numRef>
          </c:val>
          <c:smooth val="0"/>
        </c:ser>
        <c:dLbls>
          <c:showLegendKey val="0"/>
          <c:showVal val="0"/>
          <c:showCatName val="0"/>
          <c:showSerName val="0"/>
          <c:showPercent val="0"/>
          <c:showBubbleSize val="0"/>
        </c:dLbls>
        <c:marker val="1"/>
        <c:smooth val="0"/>
        <c:axId val="145867520"/>
        <c:axId val="145869440"/>
      </c:lineChart>
      <c:dateAx>
        <c:axId val="145867520"/>
        <c:scaling>
          <c:orientation val="minMax"/>
        </c:scaling>
        <c:delete val="1"/>
        <c:axPos val="b"/>
        <c:numFmt formatCode="ge" sourceLinked="1"/>
        <c:majorTickMark val="none"/>
        <c:minorTickMark val="none"/>
        <c:tickLblPos val="none"/>
        <c:crossAx val="145869440"/>
        <c:crosses val="autoZero"/>
        <c:auto val="1"/>
        <c:lblOffset val="100"/>
        <c:baseTimeUnit val="years"/>
      </c:dateAx>
      <c:valAx>
        <c:axId val="14586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586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254.65</c:v>
                </c:pt>
                <c:pt idx="3">
                  <c:v>273.91000000000003</c:v>
                </c:pt>
                <c:pt idx="4">
                  <c:v>214.66</c:v>
                </c:pt>
              </c:numCache>
            </c:numRef>
          </c:val>
        </c:ser>
        <c:dLbls>
          <c:showLegendKey val="0"/>
          <c:showVal val="0"/>
          <c:showCatName val="0"/>
          <c:showSerName val="0"/>
          <c:showPercent val="0"/>
          <c:showBubbleSize val="0"/>
        </c:dLbls>
        <c:gapWidth val="150"/>
        <c:axId val="146088320"/>
        <c:axId val="14609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250.43</c:v>
                </c:pt>
                <c:pt idx="3">
                  <c:v>245.75</c:v>
                </c:pt>
                <c:pt idx="4">
                  <c:v>244.29</c:v>
                </c:pt>
              </c:numCache>
            </c:numRef>
          </c:val>
          <c:smooth val="0"/>
        </c:ser>
        <c:dLbls>
          <c:showLegendKey val="0"/>
          <c:showVal val="0"/>
          <c:showCatName val="0"/>
          <c:showSerName val="0"/>
          <c:showPercent val="0"/>
          <c:showBubbleSize val="0"/>
        </c:dLbls>
        <c:marker val="1"/>
        <c:smooth val="0"/>
        <c:axId val="146088320"/>
        <c:axId val="146090240"/>
      </c:lineChart>
      <c:dateAx>
        <c:axId val="146088320"/>
        <c:scaling>
          <c:orientation val="minMax"/>
        </c:scaling>
        <c:delete val="1"/>
        <c:axPos val="b"/>
        <c:numFmt formatCode="ge" sourceLinked="1"/>
        <c:majorTickMark val="none"/>
        <c:minorTickMark val="none"/>
        <c:tickLblPos val="none"/>
        <c:crossAx val="146090240"/>
        <c:crosses val="autoZero"/>
        <c:auto val="1"/>
        <c:lblOffset val="100"/>
        <c:baseTimeUnit val="years"/>
      </c:dateAx>
      <c:valAx>
        <c:axId val="14609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08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R31" zoomScale="70" zoomScaleNormal="7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天童市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62171</v>
      </c>
      <c r="AM8" s="47"/>
      <c r="AN8" s="47"/>
      <c r="AO8" s="47"/>
      <c r="AP8" s="47"/>
      <c r="AQ8" s="47"/>
      <c r="AR8" s="47"/>
      <c r="AS8" s="47"/>
      <c r="AT8" s="43">
        <f>データ!S6</f>
        <v>113.01</v>
      </c>
      <c r="AU8" s="43"/>
      <c r="AV8" s="43"/>
      <c r="AW8" s="43"/>
      <c r="AX8" s="43"/>
      <c r="AY8" s="43"/>
      <c r="AZ8" s="43"/>
      <c r="BA8" s="43"/>
      <c r="BB8" s="43">
        <f>データ!T6</f>
        <v>550.14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50.28</v>
      </c>
      <c r="J10" s="43"/>
      <c r="K10" s="43"/>
      <c r="L10" s="43"/>
      <c r="M10" s="43"/>
      <c r="N10" s="43"/>
      <c r="O10" s="43"/>
      <c r="P10" s="43">
        <f>データ!O6</f>
        <v>22.59</v>
      </c>
      <c r="Q10" s="43"/>
      <c r="R10" s="43"/>
      <c r="S10" s="43"/>
      <c r="T10" s="43"/>
      <c r="U10" s="43"/>
      <c r="V10" s="43"/>
      <c r="W10" s="43">
        <f>データ!P6</f>
        <v>65.06</v>
      </c>
      <c r="X10" s="43"/>
      <c r="Y10" s="43"/>
      <c r="Z10" s="43"/>
      <c r="AA10" s="43"/>
      <c r="AB10" s="43"/>
      <c r="AC10" s="43"/>
      <c r="AD10" s="47">
        <f>データ!Q6</f>
        <v>3240</v>
      </c>
      <c r="AE10" s="47"/>
      <c r="AF10" s="47"/>
      <c r="AG10" s="47"/>
      <c r="AH10" s="47"/>
      <c r="AI10" s="47"/>
      <c r="AJ10" s="47"/>
      <c r="AK10" s="2"/>
      <c r="AL10" s="47">
        <f>データ!U6</f>
        <v>14031</v>
      </c>
      <c r="AM10" s="47"/>
      <c r="AN10" s="47"/>
      <c r="AO10" s="47"/>
      <c r="AP10" s="47"/>
      <c r="AQ10" s="47"/>
      <c r="AR10" s="47"/>
      <c r="AS10" s="47"/>
      <c r="AT10" s="43">
        <f>データ!V6</f>
        <v>5.24</v>
      </c>
      <c r="AU10" s="43"/>
      <c r="AV10" s="43"/>
      <c r="AW10" s="43"/>
      <c r="AX10" s="43"/>
      <c r="AY10" s="43"/>
      <c r="AZ10" s="43"/>
      <c r="BA10" s="43"/>
      <c r="BB10" s="43">
        <f>データ!W6</f>
        <v>2677.67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62103</v>
      </c>
      <c r="D6" s="31">
        <f t="shared" si="3"/>
        <v>46</v>
      </c>
      <c r="E6" s="31">
        <f t="shared" si="3"/>
        <v>17</v>
      </c>
      <c r="F6" s="31">
        <f t="shared" si="3"/>
        <v>4</v>
      </c>
      <c r="G6" s="31">
        <f t="shared" si="3"/>
        <v>0</v>
      </c>
      <c r="H6" s="31" t="str">
        <f t="shared" si="3"/>
        <v>山形県　天童市</v>
      </c>
      <c r="I6" s="31" t="str">
        <f t="shared" si="3"/>
        <v>法適用</v>
      </c>
      <c r="J6" s="31" t="str">
        <f t="shared" si="3"/>
        <v>下水道事業</v>
      </c>
      <c r="K6" s="31" t="str">
        <f t="shared" si="3"/>
        <v>特定環境保全公共下水道</v>
      </c>
      <c r="L6" s="31" t="str">
        <f t="shared" si="3"/>
        <v>D2</v>
      </c>
      <c r="M6" s="32" t="str">
        <f t="shared" si="3"/>
        <v>-</v>
      </c>
      <c r="N6" s="32">
        <f t="shared" si="3"/>
        <v>50.28</v>
      </c>
      <c r="O6" s="32">
        <f t="shared" si="3"/>
        <v>22.59</v>
      </c>
      <c r="P6" s="32">
        <f t="shared" si="3"/>
        <v>65.06</v>
      </c>
      <c r="Q6" s="32">
        <f t="shared" si="3"/>
        <v>3240</v>
      </c>
      <c r="R6" s="32">
        <f t="shared" si="3"/>
        <v>62171</v>
      </c>
      <c r="S6" s="32">
        <f t="shared" si="3"/>
        <v>113.01</v>
      </c>
      <c r="T6" s="32">
        <f t="shared" si="3"/>
        <v>550.14</v>
      </c>
      <c r="U6" s="32">
        <f t="shared" si="3"/>
        <v>14031</v>
      </c>
      <c r="V6" s="32">
        <f t="shared" si="3"/>
        <v>5.24</v>
      </c>
      <c r="W6" s="32">
        <f t="shared" si="3"/>
        <v>2677.67</v>
      </c>
      <c r="X6" s="33" t="str">
        <f>IF(X7="",NA(),X7)</f>
        <v>-</v>
      </c>
      <c r="Y6" s="33" t="str">
        <f t="shared" ref="Y6:AG6" si="4">IF(Y7="",NA(),Y7)</f>
        <v>-</v>
      </c>
      <c r="Z6" s="33">
        <f t="shared" si="4"/>
        <v>100</v>
      </c>
      <c r="AA6" s="33">
        <f t="shared" si="4"/>
        <v>100</v>
      </c>
      <c r="AB6" s="33">
        <f t="shared" si="4"/>
        <v>100.28</v>
      </c>
      <c r="AC6" s="33" t="str">
        <f t="shared" si="4"/>
        <v>-</v>
      </c>
      <c r="AD6" s="33" t="str">
        <f t="shared" si="4"/>
        <v>-</v>
      </c>
      <c r="AE6" s="33">
        <f t="shared" si="4"/>
        <v>94.73</v>
      </c>
      <c r="AF6" s="33">
        <f t="shared" si="4"/>
        <v>96.59</v>
      </c>
      <c r="AG6" s="33">
        <f t="shared" si="4"/>
        <v>101.24</v>
      </c>
      <c r="AH6" s="32" t="str">
        <f>IF(AH7="","",IF(AH7="-","【-】","【"&amp;SUBSTITUTE(TEXT(AH7,"#,##0.00"),"-","△")&amp;"】"))</f>
        <v>【99.53】</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236.15</v>
      </c>
      <c r="AQ6" s="33">
        <f t="shared" si="5"/>
        <v>232.81</v>
      </c>
      <c r="AR6" s="33">
        <f t="shared" si="5"/>
        <v>184.13</v>
      </c>
      <c r="AS6" s="32" t="str">
        <f>IF(AS7="","",IF(AS7="-","【-】","【"&amp;SUBSTITUTE(TEXT(AS7,"#,##0.00"),"-","△")&amp;"】"))</f>
        <v>【154.95】</v>
      </c>
      <c r="AT6" s="33" t="str">
        <f>IF(AT7="",NA(),AT7)</f>
        <v>-</v>
      </c>
      <c r="AU6" s="33" t="str">
        <f t="shared" ref="AU6:BC6" si="6">IF(AU7="",NA(),AU7)</f>
        <v>-</v>
      </c>
      <c r="AV6" s="33" t="str">
        <f t="shared" si="6"/>
        <v>-</v>
      </c>
      <c r="AW6" s="33" t="str">
        <f t="shared" si="6"/>
        <v>-</v>
      </c>
      <c r="AX6" s="33">
        <f t="shared" si="6"/>
        <v>5.62</v>
      </c>
      <c r="AY6" s="33" t="str">
        <f t="shared" si="6"/>
        <v>-</v>
      </c>
      <c r="AZ6" s="33" t="str">
        <f t="shared" si="6"/>
        <v>-</v>
      </c>
      <c r="BA6" s="33">
        <f t="shared" si="6"/>
        <v>243.58</v>
      </c>
      <c r="BB6" s="33">
        <f t="shared" si="6"/>
        <v>290.19</v>
      </c>
      <c r="BC6" s="33">
        <f t="shared" si="6"/>
        <v>63.22</v>
      </c>
      <c r="BD6" s="32" t="str">
        <f>IF(BD7="","",IF(BD7="-","【-】","【"&amp;SUBSTITUTE(TEXT(BD7,"#,##0.00"),"-","△")&amp;"】"))</f>
        <v>【59.45】</v>
      </c>
      <c r="BE6" s="33" t="str">
        <f>IF(BE7="",NA(),BE7)</f>
        <v>-</v>
      </c>
      <c r="BF6" s="33" t="str">
        <f t="shared" ref="BF6:BN6" si="7">IF(BF7="",NA(),BF7)</f>
        <v>-</v>
      </c>
      <c r="BG6" s="33">
        <f t="shared" si="7"/>
        <v>2561.59</v>
      </c>
      <c r="BH6" s="33">
        <f t="shared" si="7"/>
        <v>2678.42</v>
      </c>
      <c r="BI6" s="33">
        <f t="shared" si="7"/>
        <v>2568.2399999999998</v>
      </c>
      <c r="BJ6" s="33" t="str">
        <f t="shared" si="7"/>
        <v>-</v>
      </c>
      <c r="BK6" s="33" t="str">
        <f t="shared" si="7"/>
        <v>-</v>
      </c>
      <c r="BL6" s="33">
        <f t="shared" si="7"/>
        <v>1622.51</v>
      </c>
      <c r="BM6" s="33">
        <f t="shared" si="7"/>
        <v>1569.13</v>
      </c>
      <c r="BN6" s="33">
        <f t="shared" si="7"/>
        <v>1436</v>
      </c>
      <c r="BO6" s="32" t="str">
        <f>IF(BO7="","",IF(BO7="-","【-】","【"&amp;SUBSTITUTE(TEXT(BO7,"#,##0.00"),"-","△")&amp;"】"))</f>
        <v>【1,479.31】</v>
      </c>
      <c r="BP6" s="33" t="str">
        <f>IF(BP7="",NA(),BP7)</f>
        <v>-</v>
      </c>
      <c r="BQ6" s="33" t="str">
        <f t="shared" ref="BQ6:BY6" si="8">IF(BQ7="",NA(),BQ7)</f>
        <v>-</v>
      </c>
      <c r="BR6" s="33">
        <f t="shared" si="8"/>
        <v>61.22</v>
      </c>
      <c r="BS6" s="33">
        <f t="shared" si="8"/>
        <v>57.02</v>
      </c>
      <c r="BT6" s="33">
        <f t="shared" si="8"/>
        <v>73.150000000000006</v>
      </c>
      <c r="BU6" s="33" t="str">
        <f t="shared" si="8"/>
        <v>-</v>
      </c>
      <c r="BV6" s="33" t="str">
        <f t="shared" si="8"/>
        <v>-</v>
      </c>
      <c r="BW6" s="33">
        <f t="shared" si="8"/>
        <v>62.83</v>
      </c>
      <c r="BX6" s="33">
        <f t="shared" si="8"/>
        <v>64.63</v>
      </c>
      <c r="BY6" s="33">
        <f t="shared" si="8"/>
        <v>66.56</v>
      </c>
      <c r="BZ6" s="32" t="str">
        <f>IF(BZ7="","",IF(BZ7="-","【-】","【"&amp;SUBSTITUTE(TEXT(BZ7,"#,##0.00"),"-","△")&amp;"】"))</f>
        <v>【63.50】</v>
      </c>
      <c r="CA6" s="33" t="str">
        <f>IF(CA7="",NA(),CA7)</f>
        <v>-</v>
      </c>
      <c r="CB6" s="33" t="str">
        <f t="shared" ref="CB6:CJ6" si="9">IF(CB7="",NA(),CB7)</f>
        <v>-</v>
      </c>
      <c r="CC6" s="33">
        <f t="shared" si="9"/>
        <v>254.65</v>
      </c>
      <c r="CD6" s="33">
        <f t="shared" si="9"/>
        <v>273.91000000000003</v>
      </c>
      <c r="CE6" s="33">
        <f t="shared" si="9"/>
        <v>214.66</v>
      </c>
      <c r="CF6" s="33" t="str">
        <f t="shared" si="9"/>
        <v>-</v>
      </c>
      <c r="CG6" s="33" t="str">
        <f t="shared" si="9"/>
        <v>-</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f t="shared" si="10"/>
        <v>42.31</v>
      </c>
      <c r="CT6" s="33">
        <f t="shared" si="10"/>
        <v>43.65</v>
      </c>
      <c r="CU6" s="33">
        <f t="shared" si="10"/>
        <v>43.58</v>
      </c>
      <c r="CV6" s="32" t="str">
        <f>IF(CV7="","",IF(CV7="-","【-】","【"&amp;SUBSTITUTE(TEXT(CV7,"#,##0.00"),"-","△")&amp;"】"))</f>
        <v>【41.06】</v>
      </c>
      <c r="CW6" s="33" t="str">
        <f>IF(CW7="",NA(),CW7)</f>
        <v>-</v>
      </c>
      <c r="CX6" s="33" t="str">
        <f t="shared" ref="CX6:DF6" si="11">IF(CX7="",NA(),CX7)</f>
        <v>-</v>
      </c>
      <c r="CY6" s="33">
        <f t="shared" si="11"/>
        <v>73.489999999999995</v>
      </c>
      <c r="CZ6" s="33">
        <f t="shared" si="11"/>
        <v>75.430000000000007</v>
      </c>
      <c r="DA6" s="33">
        <f t="shared" si="11"/>
        <v>75.599999999999994</v>
      </c>
      <c r="DB6" s="33" t="str">
        <f t="shared" si="11"/>
        <v>-</v>
      </c>
      <c r="DC6" s="33" t="str">
        <f t="shared" si="11"/>
        <v>-</v>
      </c>
      <c r="DD6" s="33">
        <f t="shared" si="11"/>
        <v>81.3</v>
      </c>
      <c r="DE6" s="33">
        <f t="shared" si="11"/>
        <v>82.2</v>
      </c>
      <c r="DF6" s="33">
        <f t="shared" si="11"/>
        <v>82.35</v>
      </c>
      <c r="DG6" s="32" t="str">
        <f>IF(DG7="","",IF(DG7="-","【-】","【"&amp;SUBSTITUTE(TEXT(DG7,"#,##0.00"),"-","△")&amp;"】"))</f>
        <v>【80.39】</v>
      </c>
      <c r="DH6" s="33" t="str">
        <f>IF(DH7="",NA(),DH7)</f>
        <v>-</v>
      </c>
      <c r="DI6" s="33" t="str">
        <f t="shared" ref="DI6:DQ6" si="12">IF(DI7="",NA(),DI7)</f>
        <v>-</v>
      </c>
      <c r="DJ6" s="33">
        <f t="shared" si="12"/>
        <v>1.82</v>
      </c>
      <c r="DK6" s="33">
        <f t="shared" si="12"/>
        <v>3.59</v>
      </c>
      <c r="DL6" s="33">
        <f t="shared" si="12"/>
        <v>7.44</v>
      </c>
      <c r="DM6" s="33" t="str">
        <f t="shared" si="12"/>
        <v>-</v>
      </c>
      <c r="DN6" s="33" t="str">
        <f t="shared" si="12"/>
        <v>-</v>
      </c>
      <c r="DO6" s="33">
        <f t="shared" si="12"/>
        <v>12.99</v>
      </c>
      <c r="DP6" s="33">
        <f t="shared" si="12"/>
        <v>13.6</v>
      </c>
      <c r="DQ6" s="33">
        <f t="shared" si="12"/>
        <v>22.34</v>
      </c>
      <c r="DR6" s="32" t="str">
        <f>IF(DR7="","",IF(DR7="-","【-】","【"&amp;SUBSTITUTE(TEXT(DR7,"#,##0.00"),"-","△")&amp;"】"))</f>
        <v>【21.63】</v>
      </c>
      <c r="DS6" s="33" t="str">
        <f>IF(DS7="",NA(),DS7)</f>
        <v>-</v>
      </c>
      <c r="DT6" s="33" t="str">
        <f t="shared" ref="DT6:EB6" si="13">IF(DT7="",NA(),DT7)</f>
        <v>-</v>
      </c>
      <c r="DU6" s="32">
        <f t="shared" si="13"/>
        <v>0</v>
      </c>
      <c r="DV6" s="32">
        <f t="shared" si="13"/>
        <v>0</v>
      </c>
      <c r="DW6" s="32">
        <f t="shared" si="13"/>
        <v>0</v>
      </c>
      <c r="DX6" s="33" t="str">
        <f t="shared" si="13"/>
        <v>-</v>
      </c>
      <c r="DY6" s="33" t="str">
        <f t="shared" si="13"/>
        <v>-</v>
      </c>
      <c r="DZ6" s="32">
        <f t="shared" si="13"/>
        <v>0</v>
      </c>
      <c r="EA6" s="32">
        <f t="shared" si="13"/>
        <v>0</v>
      </c>
      <c r="EB6" s="32">
        <f t="shared" si="13"/>
        <v>0</v>
      </c>
      <c r="EC6" s="32" t="str">
        <f>IF(EC7="","",IF(EC7="-","【-】","【"&amp;SUBSTITUTE(TEXT(EC7,"#,##0.00"),"-","△")&amp;"】"))</f>
        <v>【0.00】</v>
      </c>
      <c r="ED6" s="33" t="str">
        <f>IF(ED7="",NA(),ED7)</f>
        <v>-</v>
      </c>
      <c r="EE6" s="33" t="str">
        <f t="shared" ref="EE6:EM6" si="14">IF(EE7="",NA(),EE7)</f>
        <v>-</v>
      </c>
      <c r="EF6" s="32">
        <f t="shared" si="14"/>
        <v>0</v>
      </c>
      <c r="EG6" s="32">
        <f t="shared" si="14"/>
        <v>0</v>
      </c>
      <c r="EH6" s="32">
        <f t="shared" si="14"/>
        <v>0</v>
      </c>
      <c r="EI6" s="33" t="str">
        <f t="shared" si="14"/>
        <v>-</v>
      </c>
      <c r="EJ6" s="33" t="str">
        <f t="shared" si="14"/>
        <v>-</v>
      </c>
      <c r="EK6" s="33">
        <f t="shared" si="14"/>
        <v>0.11</v>
      </c>
      <c r="EL6" s="33">
        <f t="shared" si="14"/>
        <v>0.05</v>
      </c>
      <c r="EM6" s="33">
        <f t="shared" si="14"/>
        <v>0.04</v>
      </c>
      <c r="EN6" s="32" t="str">
        <f>IF(EN7="","",IF(EN7="-","【-】","【"&amp;SUBSTITUTE(TEXT(EN7,"#,##0.00"),"-","△")&amp;"】"))</f>
        <v>【0.05】</v>
      </c>
    </row>
    <row r="7" spans="1:147" s="34" customFormat="1">
      <c r="A7" s="26"/>
      <c r="B7" s="35">
        <v>2014</v>
      </c>
      <c r="C7" s="35">
        <v>62103</v>
      </c>
      <c r="D7" s="35">
        <v>46</v>
      </c>
      <c r="E7" s="35">
        <v>17</v>
      </c>
      <c r="F7" s="35">
        <v>4</v>
      </c>
      <c r="G7" s="35">
        <v>0</v>
      </c>
      <c r="H7" s="35" t="s">
        <v>96</v>
      </c>
      <c r="I7" s="35" t="s">
        <v>97</v>
      </c>
      <c r="J7" s="35" t="s">
        <v>98</v>
      </c>
      <c r="K7" s="35" t="s">
        <v>99</v>
      </c>
      <c r="L7" s="35" t="s">
        <v>100</v>
      </c>
      <c r="M7" s="36" t="s">
        <v>101</v>
      </c>
      <c r="N7" s="36">
        <v>50.28</v>
      </c>
      <c r="O7" s="36">
        <v>22.59</v>
      </c>
      <c r="P7" s="36">
        <v>65.06</v>
      </c>
      <c r="Q7" s="36">
        <v>3240</v>
      </c>
      <c r="R7" s="36">
        <v>62171</v>
      </c>
      <c r="S7" s="36">
        <v>113.01</v>
      </c>
      <c r="T7" s="36">
        <v>550.14</v>
      </c>
      <c r="U7" s="36">
        <v>14031</v>
      </c>
      <c r="V7" s="36">
        <v>5.24</v>
      </c>
      <c r="W7" s="36">
        <v>2677.67</v>
      </c>
      <c r="X7" s="36" t="s">
        <v>101</v>
      </c>
      <c r="Y7" s="36" t="s">
        <v>101</v>
      </c>
      <c r="Z7" s="36">
        <v>100</v>
      </c>
      <c r="AA7" s="36">
        <v>100</v>
      </c>
      <c r="AB7" s="36">
        <v>100.28</v>
      </c>
      <c r="AC7" s="36" t="s">
        <v>101</v>
      </c>
      <c r="AD7" s="36" t="s">
        <v>101</v>
      </c>
      <c r="AE7" s="36">
        <v>94.73</v>
      </c>
      <c r="AF7" s="36">
        <v>96.59</v>
      </c>
      <c r="AG7" s="36">
        <v>101.24</v>
      </c>
      <c r="AH7" s="36">
        <v>99.53</v>
      </c>
      <c r="AI7" s="36" t="s">
        <v>101</v>
      </c>
      <c r="AJ7" s="36" t="s">
        <v>101</v>
      </c>
      <c r="AK7" s="36">
        <v>0</v>
      </c>
      <c r="AL7" s="36">
        <v>0</v>
      </c>
      <c r="AM7" s="36">
        <v>0</v>
      </c>
      <c r="AN7" s="36" t="s">
        <v>101</v>
      </c>
      <c r="AO7" s="36" t="s">
        <v>101</v>
      </c>
      <c r="AP7" s="36">
        <v>236.15</v>
      </c>
      <c r="AQ7" s="36">
        <v>232.81</v>
      </c>
      <c r="AR7" s="36">
        <v>184.13</v>
      </c>
      <c r="AS7" s="36">
        <v>154.94999999999999</v>
      </c>
      <c r="AT7" s="36" t="s">
        <v>101</v>
      </c>
      <c r="AU7" s="36" t="s">
        <v>101</v>
      </c>
      <c r="AV7" s="36" t="s">
        <v>101</v>
      </c>
      <c r="AW7" s="36" t="s">
        <v>101</v>
      </c>
      <c r="AX7" s="36">
        <v>5.62</v>
      </c>
      <c r="AY7" s="36" t="s">
        <v>101</v>
      </c>
      <c r="AZ7" s="36" t="s">
        <v>101</v>
      </c>
      <c r="BA7" s="36">
        <v>243.58</v>
      </c>
      <c r="BB7" s="36">
        <v>290.19</v>
      </c>
      <c r="BC7" s="36">
        <v>63.22</v>
      </c>
      <c r="BD7" s="36">
        <v>59.45</v>
      </c>
      <c r="BE7" s="36" t="s">
        <v>101</v>
      </c>
      <c r="BF7" s="36" t="s">
        <v>101</v>
      </c>
      <c r="BG7" s="36">
        <v>2561.59</v>
      </c>
      <c r="BH7" s="36">
        <v>2678.42</v>
      </c>
      <c r="BI7" s="36">
        <v>2568.2399999999998</v>
      </c>
      <c r="BJ7" s="36" t="s">
        <v>101</v>
      </c>
      <c r="BK7" s="36" t="s">
        <v>101</v>
      </c>
      <c r="BL7" s="36">
        <v>1622.51</v>
      </c>
      <c r="BM7" s="36">
        <v>1569.13</v>
      </c>
      <c r="BN7" s="36">
        <v>1436</v>
      </c>
      <c r="BO7" s="36">
        <v>1479.31</v>
      </c>
      <c r="BP7" s="36" t="s">
        <v>101</v>
      </c>
      <c r="BQ7" s="36" t="s">
        <v>101</v>
      </c>
      <c r="BR7" s="36">
        <v>61.22</v>
      </c>
      <c r="BS7" s="36">
        <v>57.02</v>
      </c>
      <c r="BT7" s="36">
        <v>73.150000000000006</v>
      </c>
      <c r="BU7" s="36" t="s">
        <v>101</v>
      </c>
      <c r="BV7" s="36" t="s">
        <v>101</v>
      </c>
      <c r="BW7" s="36">
        <v>62.83</v>
      </c>
      <c r="BX7" s="36">
        <v>64.63</v>
      </c>
      <c r="BY7" s="36">
        <v>66.56</v>
      </c>
      <c r="BZ7" s="36">
        <v>63.5</v>
      </c>
      <c r="CA7" s="36" t="s">
        <v>101</v>
      </c>
      <c r="CB7" s="36" t="s">
        <v>101</v>
      </c>
      <c r="CC7" s="36">
        <v>254.65</v>
      </c>
      <c r="CD7" s="36">
        <v>273.91000000000003</v>
      </c>
      <c r="CE7" s="36">
        <v>214.66</v>
      </c>
      <c r="CF7" s="36" t="s">
        <v>101</v>
      </c>
      <c r="CG7" s="36" t="s">
        <v>101</v>
      </c>
      <c r="CH7" s="36">
        <v>250.43</v>
      </c>
      <c r="CI7" s="36">
        <v>245.75</v>
      </c>
      <c r="CJ7" s="36">
        <v>244.29</v>
      </c>
      <c r="CK7" s="36">
        <v>253.12</v>
      </c>
      <c r="CL7" s="36" t="s">
        <v>101</v>
      </c>
      <c r="CM7" s="36" t="s">
        <v>101</v>
      </c>
      <c r="CN7" s="36" t="s">
        <v>101</v>
      </c>
      <c r="CO7" s="36" t="s">
        <v>101</v>
      </c>
      <c r="CP7" s="36" t="s">
        <v>101</v>
      </c>
      <c r="CQ7" s="36" t="s">
        <v>101</v>
      </c>
      <c r="CR7" s="36" t="s">
        <v>101</v>
      </c>
      <c r="CS7" s="36">
        <v>42.31</v>
      </c>
      <c r="CT7" s="36">
        <v>43.65</v>
      </c>
      <c r="CU7" s="36">
        <v>43.58</v>
      </c>
      <c r="CV7" s="36">
        <v>41.06</v>
      </c>
      <c r="CW7" s="36" t="s">
        <v>101</v>
      </c>
      <c r="CX7" s="36" t="s">
        <v>101</v>
      </c>
      <c r="CY7" s="36">
        <v>73.489999999999995</v>
      </c>
      <c r="CZ7" s="36">
        <v>75.430000000000007</v>
      </c>
      <c r="DA7" s="36">
        <v>75.599999999999994</v>
      </c>
      <c r="DB7" s="36" t="s">
        <v>101</v>
      </c>
      <c r="DC7" s="36" t="s">
        <v>101</v>
      </c>
      <c r="DD7" s="36">
        <v>81.3</v>
      </c>
      <c r="DE7" s="36">
        <v>82.2</v>
      </c>
      <c r="DF7" s="36">
        <v>82.35</v>
      </c>
      <c r="DG7" s="36">
        <v>80.39</v>
      </c>
      <c r="DH7" s="36" t="s">
        <v>101</v>
      </c>
      <c r="DI7" s="36" t="s">
        <v>101</v>
      </c>
      <c r="DJ7" s="36">
        <v>1.82</v>
      </c>
      <c r="DK7" s="36">
        <v>3.59</v>
      </c>
      <c r="DL7" s="36">
        <v>7.44</v>
      </c>
      <c r="DM7" s="36" t="s">
        <v>101</v>
      </c>
      <c r="DN7" s="36" t="s">
        <v>101</v>
      </c>
      <c r="DO7" s="36">
        <v>12.99</v>
      </c>
      <c r="DP7" s="36">
        <v>13.6</v>
      </c>
      <c r="DQ7" s="36">
        <v>22.34</v>
      </c>
      <c r="DR7" s="36">
        <v>21.63</v>
      </c>
      <c r="DS7" s="36" t="s">
        <v>101</v>
      </c>
      <c r="DT7" s="36" t="s">
        <v>101</v>
      </c>
      <c r="DU7" s="36">
        <v>0</v>
      </c>
      <c r="DV7" s="36">
        <v>0</v>
      </c>
      <c r="DW7" s="36">
        <v>0</v>
      </c>
      <c r="DX7" s="36" t="s">
        <v>101</v>
      </c>
      <c r="DY7" s="36" t="s">
        <v>101</v>
      </c>
      <c r="DZ7" s="36">
        <v>0</v>
      </c>
      <c r="EA7" s="36">
        <v>0</v>
      </c>
      <c r="EB7" s="36">
        <v>0</v>
      </c>
      <c r="EC7" s="36">
        <v>0</v>
      </c>
      <c r="ED7" s="36" t="s">
        <v>101</v>
      </c>
      <c r="EE7" s="36" t="s">
        <v>101</v>
      </c>
      <c r="EF7" s="36">
        <v>0</v>
      </c>
      <c r="EG7" s="36">
        <v>0</v>
      </c>
      <c r="EH7" s="36">
        <v>0</v>
      </c>
      <c r="EI7" s="36" t="s">
        <v>101</v>
      </c>
      <c r="EJ7" s="36" t="s">
        <v>101</v>
      </c>
      <c r="EK7" s="36">
        <v>0.11</v>
      </c>
      <c r="EL7" s="36">
        <v>0.05</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2016-02-12T07:36:32Z</cp:lastPrinted>
  <dcterms:created xsi:type="dcterms:W3CDTF">2016-02-03T07:46:28Z</dcterms:created>
  <dcterms:modified xsi:type="dcterms:W3CDTF">2016-02-12T07:40:29Z</dcterms:modified>
</cp:coreProperties>
</file>