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1650" yWindow="195" windowWidth="14940" windowHeight="786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AD10" i="4" s="1"/>
  <c r="P6" i="5"/>
  <c r="O6" i="5"/>
  <c r="P10" i="4" s="1"/>
  <c r="N6" i="5"/>
  <c r="M6" i="5"/>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10" i="4"/>
  <c r="I10" i="4"/>
  <c r="B10" i="4"/>
  <c r="BB8" i="4"/>
  <c r="AL8" i="4"/>
  <c r="W8" i="4"/>
  <c r="I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<sst xmlns="http://schemas.openxmlformats.org/spreadsheetml/2006/main" count="232" uniqueCount="111">
  <si>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</si>
  <si>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</si>
  <si>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</si>
  <si>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</si>
  <si>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</si>
  <si>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</si>
  <si>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</si>
  <si>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</si>
  <si>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</si>
  <si>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</si>
  <si>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</si>
  <si>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</si>
  <si>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</si>
  <si>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</si>
  <si>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</si>
  <si>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</si>
  <si>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</si>
  <si>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</si>
  <si>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</si>
  <si>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</si>
  <si>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</si>
  <si>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</si>
  <si>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</si>
  <si>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</si>
  <si>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</si>
  <si>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</si>
  <si>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</si>
  <si>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</si>
  <si>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</si>
  <si>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</si>
  <si>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</si>
  <si>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</si>
  <si>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</si>
  <si>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</si>
  <si>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</si>
  <si>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</si>
  <si>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</si>
  <si>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</si>
  <si>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</si>
  <si>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</si>
  <si>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</si>
  <si>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</si>
  <si>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</si>
  <si>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</si>
  <si>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</si>
  <si>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</si>
  <si>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</si>
  <si>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</si>
  <si>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</si>
  <si>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</si>
  <si>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</si>
  <si>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</si>
  <si>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</si>
  <si>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</si>
  <si>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</si>
  <si>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</si>
  <si>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</si>
  <si>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</si>
  <si>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</si>
  <si>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</si>
  <si>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</si>
  <si>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</si>
  <si>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</si>
  <si>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</si>
  <si>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</si>
  <si>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</si>
  <si>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</si>
  <si>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</si>
  <si>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</si>
  <si>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</si>
  <si>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</si>
  <si>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</si>
  <si>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</si>
  <si>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</si>
  <si>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</si>
  <si>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</si>
  <si>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</si>
  <si>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</si>
  <si>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</si>
  <si>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</si>
  <si>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</si>
  <si>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</si>
  <si>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</si>
  <si>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</si>
  <si>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</si>
  <si>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</si>
  <si>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</si>
  <si>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</si>
  <si>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</si>
  <si>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</si>
  <si>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</si>
  <si>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</si>
  <si>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</si>
  <si>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</si>
  <si>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</si>
  <si>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</si>
  <si>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上山市</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</si>
  <si>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</si>
  <si>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</si>
  <si>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</si>
  <si>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</si>
  <si>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</si>
  <si>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</si>
  <si>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</si>
  <si>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</si>
  <si>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</si>
  <si>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</si>
  <si>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</si>
  <si>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浄化槽の規模に応じた使用料を設定しておりますので、使用され続ける限り安定した収入が見込めることから経営上特に問題がないと考えておりますが、一部において休止により使用料収入が見込めない浄化槽も出ていることから、1基当たりの費用低減のためにも寄付受納による浄化槽追加を進めます。</t>
    <rPh sb="1" eb="4">
      <t>ジョウカソウ</t>
    </rPh>
    <rPh sb="5" eb="7">
      <t>キボ</t>
    </rPh>
    <rPh sb="8" eb="9">
      <t>オウ</t>
    </rPh>
    <rPh sb="11" eb="13">
      <t>シヨウ</t>
    </rPh>
    <rPh sb="13" eb="14">
      <t>リョウ</t>
    </rPh>
    <rPh sb="15" eb="17">
      <t>セッテイ</t>
    </rPh>
    <rPh sb="26" eb="28">
      <t>シヨウ</t>
    </rPh>
    <rPh sb="30" eb="31">
      <t>ツヅ</t>
    </rPh>
    <rPh sb="33" eb="34">
      <t>カギ</t>
    </rPh>
    <rPh sb="35" eb="37">
      <t>アンテイ</t>
    </rPh>
    <rPh sb="39" eb="41">
      <t>シュウニュウ</t>
    </rPh>
    <rPh sb="42" eb="44">
      <t>ミコ</t>
    </rPh>
    <rPh sb="50" eb="52">
      <t>ケイエイ</t>
    </rPh>
    <rPh sb="52" eb="53">
      <t>ジョウ</t>
    </rPh>
    <rPh sb="53" eb="54">
      <t>トク</t>
    </rPh>
    <rPh sb="55" eb="57">
      <t>モンダイ</t>
    </rPh>
    <rPh sb="61" eb="62">
      <t>カンガ</t>
    </rPh>
    <rPh sb="70" eb="72">
      <t>イチブ</t>
    </rPh>
    <rPh sb="76" eb="78">
      <t>キュウシ</t>
    </rPh>
    <rPh sb="81" eb="83">
      <t>シヨウ</t>
    </rPh>
    <rPh sb="83" eb="84">
      <t>リョウ</t>
    </rPh>
    <rPh sb="84" eb="86">
      <t>シュウニュウ</t>
    </rPh>
    <rPh sb="87" eb="89">
      <t>ミコ</t>
    </rPh>
    <rPh sb="92" eb="95">
      <t>ジョウカソウ</t>
    </rPh>
    <rPh sb="96" eb="97">
      <t>デ</t>
    </rPh>
    <rPh sb="106" eb="107">
      <t>キ</t>
    </rPh>
    <rPh sb="107" eb="108">
      <t>ア</t>
    </rPh>
    <rPh sb="111" eb="113">
      <t>ヒヨウ</t>
    </rPh>
    <rPh sb="113" eb="115">
      <t>テイゲン</t>
    </rPh>
    <rPh sb="120" eb="122">
      <t>キフ</t>
    </rPh>
    <rPh sb="122" eb="124">
      <t>ジュノウ</t>
    </rPh>
    <rPh sb="127" eb="130">
      <t>ジョウカソウ</t>
    </rPh>
    <rPh sb="130" eb="132">
      <t>ツイカ</t>
    </rPh>
    <rPh sb="133" eb="134">
      <t>スス</t>
    </rPh>
    <phoneticPr fontId="4"/>
  </si>
  <si>
    <t>　平成１６年から整備事業が行われていますので約１０年程度経過している浄化槽もありますが、浄化槽の躯体は、耐用年数で３０年、使用実績で約５０年もあり、長期使用が可能なものと一般的に考えられています。
　ただし、ブロワを含む駆動機器等は消耗品であり、随時修理・交換を行っています。</t>
    <rPh sb="1" eb="3">
      <t>ヘイセイ</t>
    </rPh>
    <rPh sb="5" eb="6">
      <t>ネン</t>
    </rPh>
    <rPh sb="8" eb="10">
      <t>セイビ</t>
    </rPh>
    <rPh sb="10" eb="12">
      <t>ジギョウ</t>
    </rPh>
    <rPh sb="13" eb="14">
      <t>オコナ</t>
    </rPh>
    <rPh sb="22" eb="23">
      <t>ヤク</t>
    </rPh>
    <rPh sb="25" eb="26">
      <t>ネン</t>
    </rPh>
    <rPh sb="26" eb="28">
      <t>テイド</t>
    </rPh>
    <rPh sb="28" eb="30">
      <t>ケイカ</t>
    </rPh>
    <rPh sb="34" eb="37">
      <t>ジョウカソウ</t>
    </rPh>
    <rPh sb="44" eb="47">
      <t>ジョウカソウ</t>
    </rPh>
    <rPh sb="48" eb="50">
      <t>クタイ</t>
    </rPh>
    <rPh sb="52" eb="54">
      <t>タイヨウ</t>
    </rPh>
    <rPh sb="54" eb="56">
      <t>ネンスウ</t>
    </rPh>
    <rPh sb="59" eb="60">
      <t>ネン</t>
    </rPh>
    <rPh sb="61" eb="63">
      <t>シヨウ</t>
    </rPh>
    <rPh sb="63" eb="65">
      <t>ジッセキ</t>
    </rPh>
    <rPh sb="66" eb="67">
      <t>ヤク</t>
    </rPh>
    <rPh sb="69" eb="70">
      <t>ネン</t>
    </rPh>
    <rPh sb="74" eb="76">
      <t>チョウキ</t>
    </rPh>
    <rPh sb="76" eb="78">
      <t>シヨウ</t>
    </rPh>
    <rPh sb="79" eb="81">
      <t>カノウ</t>
    </rPh>
    <rPh sb="85" eb="88">
      <t>イッパンテキ</t>
    </rPh>
    <rPh sb="89" eb="90">
      <t>カンガ</t>
    </rPh>
    <rPh sb="108" eb="109">
      <t>フク</t>
    </rPh>
    <rPh sb="110" eb="112">
      <t>クドウ</t>
    </rPh>
    <rPh sb="112" eb="114">
      <t>キキ</t>
    </rPh>
    <rPh sb="114" eb="115">
      <t>ナド</t>
    </rPh>
    <rPh sb="116" eb="118">
      <t>ショウモウ</t>
    </rPh>
    <rPh sb="123" eb="125">
      <t>ズイジ</t>
    </rPh>
    <rPh sb="125" eb="127">
      <t>シュウリ</t>
    </rPh>
    <rPh sb="128" eb="130">
      <t>コウカン</t>
    </rPh>
    <rPh sb="131" eb="132">
      <t>オコナ</t>
    </rPh>
    <phoneticPr fontId="4"/>
  </si>
  <si>
    <t>　本市の特定地域生活排水処理事業(浄化槽)については、平成１６年度～１９年度において整備された１５９基に加えて、同地域における良好な浄化槽の寄付受納分があり、現在計２１０基中２０８基が使用されております。
　収益的収支比率、企業債残高対事業規模比率、経費回収率、汚水処理原価等の指標をみる限り特に問題はなく、健全な運営となっております。
　一方、施設利用率をみると平均を下回っておりますが、これは対象地域において高齢化・過疎化が進み少人数の世帯が増えてきていることが影響しているものと思われます。なお、使用料は浄化槽の規模別となっていることから、使用人数減による収入上の影響は問題ありません。</t>
    <rPh sb="1" eb="3">
      <t>ホンシ</t>
    </rPh>
    <rPh sb="4" eb="6">
      <t>トクテイ</t>
    </rPh>
    <rPh sb="6" eb="8">
      <t>チイキ</t>
    </rPh>
    <rPh sb="8" eb="10">
      <t>セイカツ</t>
    </rPh>
    <rPh sb="10" eb="12">
      <t>ハイスイ</t>
    </rPh>
    <rPh sb="12" eb="14">
      <t>ショリ</t>
    </rPh>
    <rPh sb="14" eb="16">
      <t>ジギョウ</t>
    </rPh>
    <rPh sb="17" eb="20">
      <t>ジョウカソウ</t>
    </rPh>
    <rPh sb="27" eb="29">
      <t>ヘイセイ</t>
    </rPh>
    <rPh sb="31" eb="33">
      <t>ネンド</t>
    </rPh>
    <rPh sb="36" eb="38">
      <t>ネンド</t>
    </rPh>
    <rPh sb="42" eb="44">
      <t>セイビ</t>
    </rPh>
    <rPh sb="50" eb="51">
      <t>キ</t>
    </rPh>
    <rPh sb="52" eb="53">
      <t>クワ</t>
    </rPh>
    <rPh sb="56" eb="59">
      <t>ドウチイキ</t>
    </rPh>
    <rPh sb="63" eb="65">
      <t>リョウコウ</t>
    </rPh>
    <rPh sb="66" eb="69">
      <t>ジョウカソウ</t>
    </rPh>
    <rPh sb="70" eb="72">
      <t>キフ</t>
    </rPh>
    <rPh sb="72" eb="74">
      <t>ジュノウ</t>
    </rPh>
    <rPh sb="74" eb="75">
      <t>ブン</t>
    </rPh>
    <rPh sb="79" eb="81">
      <t>ゲンザイ</t>
    </rPh>
    <rPh sb="81" eb="82">
      <t>ケイ</t>
    </rPh>
    <rPh sb="85" eb="86">
      <t>キ</t>
    </rPh>
    <rPh sb="86" eb="87">
      <t>チュウ</t>
    </rPh>
    <rPh sb="90" eb="91">
      <t>キ</t>
    </rPh>
    <rPh sb="92" eb="94">
      <t>シヨウ</t>
    </rPh>
    <rPh sb="104" eb="107">
      <t>シュウエキテキ</t>
    </rPh>
    <rPh sb="107" eb="109">
      <t>シュウシ</t>
    </rPh>
    <rPh sb="109" eb="111">
      <t>ヒリツ</t>
    </rPh>
    <rPh sb="112" eb="114">
      <t>キギョウ</t>
    </rPh>
    <rPh sb="114" eb="115">
      <t>サイ</t>
    </rPh>
    <rPh sb="115" eb="117">
      <t>ザンダカ</t>
    </rPh>
    <rPh sb="117" eb="118">
      <t>タイ</t>
    </rPh>
    <rPh sb="118" eb="120">
      <t>ジギョウ</t>
    </rPh>
    <rPh sb="120" eb="122">
      <t>キボ</t>
    </rPh>
    <rPh sb="122" eb="124">
      <t>ヒリツ</t>
    </rPh>
    <rPh sb="125" eb="127">
      <t>ケイヒ</t>
    </rPh>
    <rPh sb="127" eb="129">
      <t>カイシュウ</t>
    </rPh>
    <rPh sb="129" eb="130">
      <t>リツ</t>
    </rPh>
    <rPh sb="131" eb="133">
      <t>オスイ</t>
    </rPh>
    <rPh sb="133" eb="135">
      <t>ショリ</t>
    </rPh>
    <rPh sb="135" eb="137">
      <t>ゲンカ</t>
    </rPh>
    <rPh sb="137" eb="138">
      <t>ナド</t>
    </rPh>
    <rPh sb="139" eb="141">
      <t>シヒョウ</t>
    </rPh>
    <rPh sb="144" eb="145">
      <t>カギ</t>
    </rPh>
    <rPh sb="146" eb="147">
      <t>トク</t>
    </rPh>
    <rPh sb="148" eb="150">
      <t>モンダイ</t>
    </rPh>
    <rPh sb="154" eb="156">
      <t>ケンゼン</t>
    </rPh>
    <rPh sb="157" eb="159">
      <t>ウンエイ</t>
    </rPh>
    <rPh sb="170" eb="172">
      <t>イッポウ</t>
    </rPh>
    <rPh sb="173" eb="175">
      <t>シセツ</t>
    </rPh>
    <rPh sb="175" eb="177">
      <t>リヨウ</t>
    </rPh>
    <rPh sb="177" eb="178">
      <t>リツ</t>
    </rPh>
    <rPh sb="182" eb="184">
      <t>ヘイキン</t>
    </rPh>
    <rPh sb="185" eb="187">
      <t>シタマワ</t>
    </rPh>
    <rPh sb="198" eb="200">
      <t>タイショウ</t>
    </rPh>
    <rPh sb="200" eb="202">
      <t>チイキ</t>
    </rPh>
    <rPh sb="206" eb="209">
      <t>コウレイカ</t>
    </rPh>
    <rPh sb="210" eb="213">
      <t>カソカ</t>
    </rPh>
    <rPh sb="214" eb="215">
      <t>スス</t>
    </rPh>
    <rPh sb="216" eb="219">
      <t>ショウニンズウ</t>
    </rPh>
    <rPh sb="220" eb="222">
      <t>セタイ</t>
    </rPh>
    <rPh sb="223" eb="224">
      <t>フ</t>
    </rPh>
    <rPh sb="233" eb="235">
      <t>エイキョウ</t>
    </rPh>
    <rPh sb="242" eb="243">
      <t>オモ</t>
    </rPh>
    <rPh sb="251" eb="254">
      <t>シヨウリョウ</t>
    </rPh>
    <rPh sb="255" eb="258">
      <t>ジョウカソウ</t>
    </rPh>
    <rPh sb="259" eb="261">
      <t>キボ</t>
    </rPh>
    <rPh sb="261" eb="262">
      <t>ベツ</t>
    </rPh>
    <rPh sb="273" eb="275">
      <t>シヨウ</t>
    </rPh>
    <rPh sb="275" eb="277">
      <t>ニンズウ</t>
    </rPh>
    <rPh sb="277" eb="278">
      <t>ゲン</t>
    </rPh>
    <rPh sb="281" eb="283">
      <t>シュウニュウ</t>
    </rPh>
    <rPh sb="283" eb="284">
      <t>ジョウ</t>
    </rPh>
    <rPh sb="285" eb="287">
      <t>エイキョウ</t>
    </rPh>
    <rPh sb="288" eb="290">
      <t>モンダイ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</si>
</sst>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4133632"/>
        <c:axId val="174135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74133632"/>
        <c:axId val="174135552"/>
      </c:lineChart>
      <c:dateAx>
        <c:axId val="174133632"/>
        <c:scaling>
          <c:orientation val="minMax"/>
        </c:scaling>
        <c:delete val="1"/>
        <c:axPos val="b"/>
        <c:numFmt formatCode="ge" sourceLinked="1"/>
        <c:majorTickMark val="none"/>
        <c:minorTickMark val="none"/>
        <c:tickLblPos val="none"/>
        <c:crossAx val="174135552"/>
        <c:crosses val="autoZero"/>
        <c:auto val="1"/>
        <c:lblOffset val="100"/>
        <c:baseTimeUnit val="years"/>
      </c:dateAx>
      <c:valAx>
        <c:axId val="17413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13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61.5</c:v>
                </c:pt>
                <c:pt idx="1">
                  <c:v>59.89</c:v>
                </c:pt>
                <c:pt idx="2">
                  <c:v>58.82</c:v>
                </c:pt>
                <c:pt idx="3">
                  <c:v>56.68</c:v>
                </c:pt>
                <c:pt idx="4">
                  <c:v>55.08</c:v>
                </c:pt>
              </c:numCache>
            </c:numRef>
          </c:val>
        </c:ser>
        <c:dLbls>
          <c:showLegendKey val="0"/>
          <c:showVal val="0"/>
          <c:showCatName val="0"/>
          <c:showSerName val="0"/>
          <c:showPercent val="0"/>
          <c:showBubbleSize val="0"/>
        </c:dLbls>
        <c:gapWidth val="150"/>
        <c:axId val="185737600"/>
        <c:axId val="185739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57.53</c:v>
                </c:pt>
                <c:pt idx="1">
                  <c:v>60.03</c:v>
                </c:pt>
                <c:pt idx="2">
                  <c:v>61.93</c:v>
                </c:pt>
                <c:pt idx="3">
                  <c:v>58.06</c:v>
                </c:pt>
                <c:pt idx="4">
                  <c:v>59.08</c:v>
                </c:pt>
              </c:numCache>
            </c:numRef>
          </c:val>
          <c:smooth val="0"/>
        </c:ser>
        <c:dLbls>
          <c:showLegendKey val="0"/>
          <c:showVal val="0"/>
          <c:showCatName val="0"/>
          <c:showSerName val="0"/>
          <c:showPercent val="0"/>
          <c:showBubbleSize val="0"/>
        </c:dLbls>
        <c:marker val="1"/>
        <c:smooth val="0"/>
        <c:axId val="185737600"/>
        <c:axId val="185739520"/>
      </c:lineChart>
      <c:dateAx>
        <c:axId val="185737600"/>
        <c:scaling>
          <c:orientation val="minMax"/>
        </c:scaling>
        <c:delete val="1"/>
        <c:axPos val="b"/>
        <c:numFmt formatCode="ge" sourceLinked="1"/>
        <c:majorTickMark val="none"/>
        <c:minorTickMark val="none"/>
        <c:tickLblPos val="none"/>
        <c:crossAx val="185739520"/>
        <c:crosses val="autoZero"/>
        <c:auto val="1"/>
        <c:lblOffset val="100"/>
        <c:baseTimeUnit val="years"/>
      </c:dateAx>
      <c:valAx>
        <c:axId val="185739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737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85868288"/>
        <c:axId val="18587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76.78</c:v>
                </c:pt>
                <c:pt idx="1">
                  <c:v>76.8</c:v>
                </c:pt>
                <c:pt idx="2">
                  <c:v>77.25</c:v>
                </c:pt>
                <c:pt idx="3">
                  <c:v>75.790000000000006</c:v>
                </c:pt>
                <c:pt idx="4">
                  <c:v>77.12</c:v>
                </c:pt>
              </c:numCache>
            </c:numRef>
          </c:val>
          <c:smooth val="0"/>
        </c:ser>
        <c:dLbls>
          <c:showLegendKey val="0"/>
          <c:showVal val="0"/>
          <c:showCatName val="0"/>
          <c:showSerName val="0"/>
          <c:showPercent val="0"/>
          <c:showBubbleSize val="0"/>
        </c:dLbls>
        <c:marker val="1"/>
        <c:smooth val="0"/>
        <c:axId val="185868288"/>
        <c:axId val="185870208"/>
      </c:lineChart>
      <c:dateAx>
        <c:axId val="185868288"/>
        <c:scaling>
          <c:orientation val="minMax"/>
        </c:scaling>
        <c:delete val="1"/>
        <c:axPos val="b"/>
        <c:numFmt formatCode="ge" sourceLinked="1"/>
        <c:majorTickMark val="none"/>
        <c:minorTickMark val="none"/>
        <c:tickLblPos val="none"/>
        <c:crossAx val="185870208"/>
        <c:crosses val="autoZero"/>
        <c:auto val="1"/>
        <c:lblOffset val="100"/>
        <c:baseTimeUnit val="years"/>
      </c:dateAx>
      <c:valAx>
        <c:axId val="18587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86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99.07</c:v>
                </c:pt>
                <c:pt idx="1">
                  <c:v>92.46</c:v>
                </c:pt>
                <c:pt idx="2">
                  <c:v>94.23</c:v>
                </c:pt>
                <c:pt idx="3">
                  <c:v>89.17</c:v>
                </c:pt>
                <c:pt idx="4">
                  <c:v>100.02</c:v>
                </c:pt>
              </c:numCache>
            </c:numRef>
          </c:val>
        </c:ser>
        <c:dLbls>
          <c:showLegendKey val="0"/>
          <c:showVal val="0"/>
          <c:showCatName val="0"/>
          <c:showSerName val="0"/>
          <c:showPercent val="0"/>
          <c:showBubbleSize val="0"/>
        </c:dLbls>
        <c:gapWidth val="150"/>
        <c:axId val="174235648"/>
        <c:axId val="174237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4235648"/>
        <c:axId val="174237568"/>
      </c:lineChart>
      <c:dateAx>
        <c:axId val="174235648"/>
        <c:scaling>
          <c:orientation val="minMax"/>
        </c:scaling>
        <c:delete val="1"/>
        <c:axPos val="b"/>
        <c:numFmt formatCode="ge" sourceLinked="1"/>
        <c:majorTickMark val="none"/>
        <c:minorTickMark val="none"/>
        <c:tickLblPos val="none"/>
        <c:crossAx val="174237568"/>
        <c:crosses val="autoZero"/>
        <c:auto val="1"/>
        <c:lblOffset val="100"/>
        <c:baseTimeUnit val="years"/>
      </c:dateAx>
      <c:valAx>
        <c:axId val="174237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235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5531136"/>
        <c:axId val="175533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5531136"/>
        <c:axId val="175533056"/>
      </c:lineChart>
      <c:dateAx>
        <c:axId val="175531136"/>
        <c:scaling>
          <c:orientation val="minMax"/>
        </c:scaling>
        <c:delete val="1"/>
        <c:axPos val="b"/>
        <c:numFmt formatCode="ge" sourceLinked="1"/>
        <c:majorTickMark val="none"/>
        <c:minorTickMark val="none"/>
        <c:tickLblPos val="none"/>
        <c:crossAx val="175533056"/>
        <c:crosses val="autoZero"/>
        <c:auto val="1"/>
        <c:lblOffset val="100"/>
        <c:baseTimeUnit val="years"/>
      </c:dateAx>
      <c:valAx>
        <c:axId val="175533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5531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1830400"/>
        <c:axId val="181832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1830400"/>
        <c:axId val="181832320"/>
      </c:lineChart>
      <c:dateAx>
        <c:axId val="181830400"/>
        <c:scaling>
          <c:orientation val="minMax"/>
        </c:scaling>
        <c:delete val="1"/>
        <c:axPos val="b"/>
        <c:numFmt formatCode="ge" sourceLinked="1"/>
        <c:majorTickMark val="none"/>
        <c:minorTickMark val="none"/>
        <c:tickLblPos val="none"/>
        <c:crossAx val="181832320"/>
        <c:crosses val="autoZero"/>
        <c:auto val="1"/>
        <c:lblOffset val="100"/>
        <c:baseTimeUnit val="years"/>
      </c:dateAx>
      <c:valAx>
        <c:axId val="18183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83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2026240"/>
        <c:axId val="182028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2026240"/>
        <c:axId val="182028160"/>
      </c:lineChart>
      <c:dateAx>
        <c:axId val="182026240"/>
        <c:scaling>
          <c:orientation val="minMax"/>
        </c:scaling>
        <c:delete val="1"/>
        <c:axPos val="b"/>
        <c:numFmt formatCode="ge" sourceLinked="1"/>
        <c:majorTickMark val="none"/>
        <c:minorTickMark val="none"/>
        <c:tickLblPos val="none"/>
        <c:crossAx val="182028160"/>
        <c:crosses val="autoZero"/>
        <c:auto val="1"/>
        <c:lblOffset val="100"/>
        <c:baseTimeUnit val="years"/>
      </c:dateAx>
      <c:valAx>
        <c:axId val="182028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026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3439360"/>
        <c:axId val="18344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3439360"/>
        <c:axId val="183441280"/>
      </c:lineChart>
      <c:dateAx>
        <c:axId val="183439360"/>
        <c:scaling>
          <c:orientation val="minMax"/>
        </c:scaling>
        <c:delete val="1"/>
        <c:axPos val="b"/>
        <c:numFmt formatCode="ge" sourceLinked="1"/>
        <c:majorTickMark val="none"/>
        <c:minorTickMark val="none"/>
        <c:tickLblPos val="none"/>
        <c:crossAx val="183441280"/>
        <c:crosses val="autoZero"/>
        <c:auto val="1"/>
        <c:lblOffset val="100"/>
        <c:baseTimeUnit val="years"/>
      </c:dateAx>
      <c:valAx>
        <c:axId val="18344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43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398.55</c:v>
                </c:pt>
                <c:pt idx="1">
                  <c:v>538.91999999999996</c:v>
                </c:pt>
                <c:pt idx="2">
                  <c:v>610.25</c:v>
                </c:pt>
                <c:pt idx="3">
                  <c:v>657.4</c:v>
                </c:pt>
                <c:pt idx="4">
                  <c:v>452.47</c:v>
                </c:pt>
              </c:numCache>
            </c:numRef>
          </c:val>
        </c:ser>
        <c:dLbls>
          <c:showLegendKey val="0"/>
          <c:showVal val="0"/>
          <c:showCatName val="0"/>
          <c:showSerName val="0"/>
          <c:showPercent val="0"/>
          <c:showBubbleSize val="0"/>
        </c:dLbls>
        <c:gapWidth val="150"/>
        <c:axId val="183860608"/>
        <c:axId val="183862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442.18</c:v>
                </c:pt>
                <c:pt idx="1">
                  <c:v>421.01</c:v>
                </c:pt>
                <c:pt idx="2">
                  <c:v>430.64</c:v>
                </c:pt>
                <c:pt idx="3">
                  <c:v>446.63</c:v>
                </c:pt>
                <c:pt idx="4">
                  <c:v>416.91</c:v>
                </c:pt>
              </c:numCache>
            </c:numRef>
          </c:val>
          <c:smooth val="0"/>
        </c:ser>
        <c:dLbls>
          <c:showLegendKey val="0"/>
          <c:showVal val="0"/>
          <c:showCatName val="0"/>
          <c:showSerName val="0"/>
          <c:showPercent val="0"/>
          <c:showBubbleSize val="0"/>
        </c:dLbls>
        <c:marker val="1"/>
        <c:smooth val="0"/>
        <c:axId val="183860608"/>
        <c:axId val="183862784"/>
      </c:lineChart>
      <c:dateAx>
        <c:axId val="183860608"/>
        <c:scaling>
          <c:orientation val="minMax"/>
        </c:scaling>
        <c:delete val="1"/>
        <c:axPos val="b"/>
        <c:numFmt formatCode="ge" sourceLinked="1"/>
        <c:majorTickMark val="none"/>
        <c:minorTickMark val="none"/>
        <c:tickLblPos val="none"/>
        <c:crossAx val="183862784"/>
        <c:crosses val="autoZero"/>
        <c:auto val="1"/>
        <c:lblOffset val="100"/>
        <c:baseTimeUnit val="years"/>
      </c:dateAx>
      <c:valAx>
        <c:axId val="183862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860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100</c:v>
                </c:pt>
                <c:pt idx="1">
                  <c:v>91.05</c:v>
                </c:pt>
                <c:pt idx="2">
                  <c:v>92.97</c:v>
                </c:pt>
                <c:pt idx="3">
                  <c:v>86.92</c:v>
                </c:pt>
                <c:pt idx="4">
                  <c:v>100</c:v>
                </c:pt>
              </c:numCache>
            </c:numRef>
          </c:val>
        </c:ser>
        <c:dLbls>
          <c:showLegendKey val="0"/>
          <c:showVal val="0"/>
          <c:showCatName val="0"/>
          <c:showSerName val="0"/>
          <c:showPercent val="0"/>
          <c:showBubbleSize val="0"/>
        </c:dLbls>
        <c:gapWidth val="150"/>
        <c:axId val="185529856"/>
        <c:axId val="185531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61.59</c:v>
                </c:pt>
                <c:pt idx="1">
                  <c:v>58.98</c:v>
                </c:pt>
                <c:pt idx="2">
                  <c:v>58.78</c:v>
                </c:pt>
                <c:pt idx="3">
                  <c:v>58.53</c:v>
                </c:pt>
                <c:pt idx="4">
                  <c:v>57.93</c:v>
                </c:pt>
              </c:numCache>
            </c:numRef>
          </c:val>
          <c:smooth val="0"/>
        </c:ser>
        <c:dLbls>
          <c:showLegendKey val="0"/>
          <c:showVal val="0"/>
          <c:showCatName val="0"/>
          <c:showSerName val="0"/>
          <c:showPercent val="0"/>
          <c:showBubbleSize val="0"/>
        </c:dLbls>
        <c:marker val="1"/>
        <c:smooth val="0"/>
        <c:axId val="185529856"/>
        <c:axId val="185531776"/>
      </c:lineChart>
      <c:dateAx>
        <c:axId val="185529856"/>
        <c:scaling>
          <c:orientation val="minMax"/>
        </c:scaling>
        <c:delete val="1"/>
        <c:axPos val="b"/>
        <c:numFmt formatCode="ge" sourceLinked="1"/>
        <c:majorTickMark val="none"/>
        <c:minorTickMark val="none"/>
        <c:tickLblPos val="none"/>
        <c:crossAx val="185531776"/>
        <c:crosses val="autoZero"/>
        <c:auto val="1"/>
        <c:lblOffset val="100"/>
        <c:baseTimeUnit val="years"/>
      </c:dateAx>
      <c:valAx>
        <c:axId val="185531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52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208.41</c:v>
                </c:pt>
                <c:pt idx="1">
                  <c:v>239.7</c:v>
                </c:pt>
                <c:pt idx="2">
                  <c:v>239.25</c:v>
                </c:pt>
                <c:pt idx="3">
                  <c:v>265.68</c:v>
                </c:pt>
                <c:pt idx="4">
                  <c:v>245.8</c:v>
                </c:pt>
              </c:numCache>
            </c:numRef>
          </c:val>
        </c:ser>
        <c:dLbls>
          <c:showLegendKey val="0"/>
          <c:showVal val="0"/>
          <c:showCatName val="0"/>
          <c:showSerName val="0"/>
          <c:showPercent val="0"/>
          <c:showBubbleSize val="0"/>
        </c:dLbls>
        <c:gapWidth val="150"/>
        <c:axId val="185631872"/>
        <c:axId val="185633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242.92</c:v>
                </c:pt>
                <c:pt idx="1">
                  <c:v>253.84</c:v>
                </c:pt>
                <c:pt idx="2">
                  <c:v>257.02999999999997</c:v>
                </c:pt>
                <c:pt idx="3">
                  <c:v>266.57</c:v>
                </c:pt>
                <c:pt idx="4">
                  <c:v>276.93</c:v>
                </c:pt>
              </c:numCache>
            </c:numRef>
          </c:val>
          <c:smooth val="0"/>
        </c:ser>
        <c:dLbls>
          <c:showLegendKey val="0"/>
          <c:showVal val="0"/>
          <c:showCatName val="0"/>
          <c:showSerName val="0"/>
          <c:showPercent val="0"/>
          <c:showBubbleSize val="0"/>
        </c:dLbls>
        <c:marker val="1"/>
        <c:smooth val="0"/>
        <c:axId val="185631872"/>
        <c:axId val="185633792"/>
      </c:lineChart>
      <c:dateAx>
        <c:axId val="185631872"/>
        <c:scaling>
          <c:orientation val="minMax"/>
        </c:scaling>
        <c:delete val="1"/>
        <c:axPos val="b"/>
        <c:numFmt formatCode="ge" sourceLinked="1"/>
        <c:majorTickMark val="none"/>
        <c:minorTickMark val="none"/>
        <c:tickLblPos val="none"/>
        <c:crossAx val="185633792"/>
        <c:crosses val="autoZero"/>
        <c:auto val="1"/>
        <c:lblOffset val="100"/>
        <c:baseTimeUnit val="years"/>
      </c:dateAx>
      <c:valAx>
        <c:axId val="185633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63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P19"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上山市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特定地域生活排水処理</v>
      </c>
      <c r="Q8" s="46"/>
      <c r="R8" s="46"/>
      <c r="S8" s="46"/>
      <c r="T8" s="46"/>
      <c r="U8" s="46"/>
      <c r="V8" s="46"/>
      <c r="W8" s="46" t="str">
        <f>データ!L6</f>
        <v>K3</v>
      </c>
      <c r="X8" s="46"/>
      <c r="Y8" s="46"/>
      <c r="Z8" s="46"/>
      <c r="AA8" s="46"/>
      <c r="AB8" s="46"/>
      <c r="AC8" s="46"/>
      <c r="AD8" s="3"/>
      <c r="AE8" s="3"/>
      <c r="AF8" s="3"/>
      <c r="AG8" s="3"/>
      <c r="AH8" s="3"/>
      <c r="AI8" s="3"/>
      <c r="AJ8" s="3"/>
      <c r="AK8" s="3"/>
      <c r="AL8" s="47">
        <f>データ!R6</f>
        <v>32290</v>
      </c>
      <c r="AM8" s="47"/>
      <c r="AN8" s="47"/>
      <c r="AO8" s="47"/>
      <c r="AP8" s="47"/>
      <c r="AQ8" s="47"/>
      <c r="AR8" s="47"/>
      <c r="AS8" s="47"/>
      <c r="AT8" s="43">
        <f>データ!S6</f>
        <v>240.93</v>
      </c>
      <c r="AU8" s="43"/>
      <c r="AV8" s="43"/>
      <c r="AW8" s="43"/>
      <c r="AX8" s="43"/>
      <c r="AY8" s="43"/>
      <c r="AZ8" s="43"/>
      <c r="BA8" s="43"/>
      <c r="BB8" s="43">
        <f>データ!T6</f>
        <v>134.02000000000001</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1.59</v>
      </c>
      <c r="Q10" s="43"/>
      <c r="R10" s="43"/>
      <c r="S10" s="43"/>
      <c r="T10" s="43"/>
      <c r="U10" s="43"/>
      <c r="V10" s="43"/>
      <c r="W10" s="43">
        <f>データ!P6</f>
        <v>100</v>
      </c>
      <c r="X10" s="43"/>
      <c r="Y10" s="43"/>
      <c r="Z10" s="43"/>
      <c r="AA10" s="43"/>
      <c r="AB10" s="43"/>
      <c r="AC10" s="43"/>
      <c r="AD10" s="47">
        <f>データ!Q6</f>
        <v>3120</v>
      </c>
      <c r="AE10" s="47"/>
      <c r="AF10" s="47"/>
      <c r="AG10" s="47"/>
      <c r="AH10" s="47"/>
      <c r="AI10" s="47"/>
      <c r="AJ10" s="47"/>
      <c r="AK10" s="2"/>
      <c r="AL10" s="47">
        <f>データ!U6</f>
        <v>511</v>
      </c>
      <c r="AM10" s="47"/>
      <c r="AN10" s="47"/>
      <c r="AO10" s="47"/>
      <c r="AP10" s="47"/>
      <c r="AQ10" s="47"/>
      <c r="AR10" s="47"/>
      <c r="AS10" s="47"/>
      <c r="AT10" s="43">
        <f>データ!V6</f>
        <v>1.28</v>
      </c>
      <c r="AU10" s="43"/>
      <c r="AV10" s="43"/>
      <c r="AW10" s="43"/>
      <c r="AX10" s="43"/>
      <c r="AY10" s="43"/>
      <c r="AZ10" s="43"/>
      <c r="BA10" s="43"/>
      <c r="BB10" s="43">
        <f>データ!W6</f>
        <v>399.22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CM1" workbookViewId="0">
      <selection activeCell="CQ12" sqref="CQ12"/>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62073</v>
      </c>
      <c r="D6" s="31">
        <f t="shared" si="3"/>
        <v>47</v>
      </c>
      <c r="E6" s="31">
        <f t="shared" si="3"/>
        <v>18</v>
      </c>
      <c r="F6" s="31">
        <f t="shared" si="3"/>
        <v>0</v>
      </c>
      <c r="G6" s="31">
        <f t="shared" si="3"/>
        <v>0</v>
      </c>
      <c r="H6" s="31" t="str">
        <f t="shared" si="3"/>
        <v>山形県　上山市</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1.59</v>
      </c>
      <c r="P6" s="32">
        <f t="shared" si="3"/>
        <v>100</v>
      </c>
      <c r="Q6" s="32">
        <f t="shared" si="3"/>
        <v>3120</v>
      </c>
      <c r="R6" s="32">
        <f t="shared" si="3"/>
        <v>32290</v>
      </c>
      <c r="S6" s="32">
        <f t="shared" si="3"/>
        <v>240.93</v>
      </c>
      <c r="T6" s="32">
        <f t="shared" si="3"/>
        <v>134.02000000000001</v>
      </c>
      <c r="U6" s="32">
        <f t="shared" si="3"/>
        <v>511</v>
      </c>
      <c r="V6" s="32">
        <f t="shared" si="3"/>
        <v>1.28</v>
      </c>
      <c r="W6" s="32">
        <f t="shared" si="3"/>
        <v>399.22</v>
      </c>
      <c r="X6" s="33">
        <f>IF(X7="",NA(),X7)</f>
        <v>99.07</v>
      </c>
      <c r="Y6" s="33">
        <f t="shared" ref="Y6:AG6" si="4">IF(Y7="",NA(),Y7)</f>
        <v>92.46</v>
      </c>
      <c r="Z6" s="33">
        <f t="shared" si="4"/>
        <v>94.23</v>
      </c>
      <c r="AA6" s="33">
        <f t="shared" si="4"/>
        <v>89.17</v>
      </c>
      <c r="AB6" s="33">
        <f t="shared" si="4"/>
        <v>100.02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398.55</v>
      </c>
      <c r="BF6" s="33">
        <f t="shared" ref="BF6:BN6" si="7">IF(BF7="",NA(),BF7)</f>
        <v>538.91999999999996</v>
      </c>
      <c r="BG6" s="33">
        <f t="shared" si="7"/>
        <v>610.25</v>
      </c>
      <c r="BH6" s="33">
        <f t="shared" si="7"/>
        <v>657.4</v>
      </c>
      <c r="BI6" s="33">
        <f t="shared" si="7"/>
        <v>452.47</v>
      </c>
      <c r="BJ6" s="33">
        <f t="shared" si="7"/>
        <v>442.18</v>
      </c>
      <c r="BK6" s="33">
        <f t="shared" si="7"/>
        <v>421.01</v>
      </c>
      <c r="BL6" s="33">
        <f t="shared" si="7"/>
        <v>430.64</v>
      </c>
      <c r="BM6" s="33">
        <f t="shared" si="7"/>
        <v>446.63</v>
      </c>
      <c r="BN6" s="33">
        <f t="shared" si="7"/>
        <v>416.91</v>
      </c>
      <c r="BO6" s="32" t="str">
        <f>IF(BO7="","",IF(BO7="-","【-】","【"&amp;SUBSTITUTE(TEXT(BO7,"#,##0.00"),"-","△")&amp;"】"))</f>
        <v>【375.36】</v>
      </c>
      <c r="BP6" s="33">
        <f>IF(BP7="",NA(),BP7)</f>
        <v>100</v>
      </c>
      <c r="BQ6" s="33">
        <f t="shared" ref="BQ6:BY6" si="8">IF(BQ7="",NA(),BQ7)</f>
        <v>91.05</v>
      </c>
      <c r="BR6" s="33">
        <f t="shared" si="8"/>
        <v>92.97</v>
      </c>
      <c r="BS6" s="33">
        <f t="shared" si="8"/>
        <v>86.92</v>
      </c>
      <c r="BT6" s="33">
        <f t="shared" si="8"/>
        <v>100</v>
      </c>
      <c r="BU6" s="33">
        <f t="shared" si="8"/>
        <v>61.59</v>
      </c>
      <c r="BV6" s="33">
        <f t="shared" si="8"/>
        <v>58.98</v>
      </c>
      <c r="BW6" s="33">
        <f t="shared" si="8"/>
        <v>58.78</v>
      </c>
      <c r="BX6" s="33">
        <f t="shared" si="8"/>
        <v>58.53</v>
      </c>
      <c r="BY6" s="33">
        <f t="shared" si="8"/>
        <v>57.93</v>
      </c>
      <c r="BZ6" s="32" t="str">
        <f>IF(BZ7="","",IF(BZ7="-","【-】","【"&amp;SUBSTITUTE(TEXT(BZ7,"#,##0.00"),"-","△")&amp;"】"))</f>
        <v>【60.44】</v>
      </c>
      <c r="CA6" s="33">
        <f>IF(CA7="",NA(),CA7)</f>
        <v>208.41</v>
      </c>
      <c r="CB6" s="33">
        <f t="shared" ref="CB6:CJ6" si="9">IF(CB7="",NA(),CB7)</f>
        <v>239.7</v>
      </c>
      <c r="CC6" s="33">
        <f t="shared" si="9"/>
        <v>239.25</v>
      </c>
      <c r="CD6" s="33">
        <f t="shared" si="9"/>
        <v>265.68</v>
      </c>
      <c r="CE6" s="33">
        <f t="shared" si="9"/>
        <v>245.8</v>
      </c>
      <c r="CF6" s="33">
        <f t="shared" si="9"/>
        <v>242.92</v>
      </c>
      <c r="CG6" s="33">
        <f t="shared" si="9"/>
        <v>253.84</v>
      </c>
      <c r="CH6" s="33">
        <f t="shared" si="9"/>
        <v>257.02999999999997</v>
      </c>
      <c r="CI6" s="33">
        <f t="shared" si="9"/>
        <v>266.57</v>
      </c>
      <c r="CJ6" s="33">
        <f t="shared" si="9"/>
        <v>276.93</v>
      </c>
      <c r="CK6" s="32" t="str">
        <f>IF(CK7="","",IF(CK7="-","【-】","【"&amp;SUBSTITUTE(TEXT(CK7,"#,##0.00"),"-","△")&amp;"】"))</f>
        <v>【267.61】</v>
      </c>
      <c r="CL6" s="33">
        <f>IF(CL7="",NA(),CL7)</f>
        <v>61.5</v>
      </c>
      <c r="CM6" s="33">
        <f t="shared" ref="CM6:CU6" si="10">IF(CM7="",NA(),CM7)</f>
        <v>59.89</v>
      </c>
      <c r="CN6" s="33">
        <f t="shared" si="10"/>
        <v>58.82</v>
      </c>
      <c r="CO6" s="33">
        <f t="shared" si="10"/>
        <v>56.68</v>
      </c>
      <c r="CP6" s="33">
        <f t="shared" si="10"/>
        <v>55.08</v>
      </c>
      <c r="CQ6" s="33">
        <f t="shared" si="10"/>
        <v>57.53</v>
      </c>
      <c r="CR6" s="33">
        <f t="shared" si="10"/>
        <v>60.03</v>
      </c>
      <c r="CS6" s="33">
        <f t="shared" si="10"/>
        <v>61.93</v>
      </c>
      <c r="CT6" s="33">
        <f t="shared" si="10"/>
        <v>58.06</v>
      </c>
      <c r="CU6" s="33">
        <f t="shared" si="10"/>
        <v>59.08</v>
      </c>
      <c r="CV6" s="32" t="str">
        <f>IF(CV7="","",IF(CV7="-","【-】","【"&amp;SUBSTITUTE(TEXT(CV7,"#,##0.00"),"-","△")&amp;"】"))</f>
        <v>【57.75】</v>
      </c>
      <c r="CW6" s="33">
        <f>IF(CW7="",NA(),CW7)</f>
        <v>100</v>
      </c>
      <c r="CX6" s="33">
        <f t="shared" ref="CX6:DF6" si="11">IF(CX7="",NA(),CX7)</f>
        <v>100</v>
      </c>
      <c r="CY6" s="33">
        <f t="shared" si="11"/>
        <v>100</v>
      </c>
      <c r="CZ6" s="33">
        <f t="shared" si="11"/>
        <v>100</v>
      </c>
      <c r="DA6" s="33">
        <f t="shared" si="11"/>
        <v>100</v>
      </c>
      <c r="DB6" s="33">
        <f t="shared" si="11"/>
        <v>76.78</v>
      </c>
      <c r="DC6" s="33">
        <f t="shared" si="11"/>
        <v>76.8</v>
      </c>
      <c r="DD6" s="33">
        <f t="shared" si="11"/>
        <v>77.25</v>
      </c>
      <c r="DE6" s="33">
        <f t="shared" si="11"/>
        <v>75.790000000000006</v>
      </c>
      <c r="DF6" s="33">
        <f t="shared" si="11"/>
        <v>77.12</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62073</v>
      </c>
      <c r="D7" s="35">
        <v>47</v>
      </c>
      <c r="E7" s="35">
        <v>18</v>
      </c>
      <c r="F7" s="35">
        <v>0</v>
      </c>
      <c r="G7" s="35">
        <v>0</v>
      </c>
      <c r="H7" s="35" t="s">
        <v>96</v>
      </c>
      <c r="I7" s="35" t="s">
        <v>97</v>
      </c>
      <c r="J7" s="35" t="s">
        <v>98</v>
      </c>
      <c r="K7" s="35" t="s">
        <v>99</v>
      </c>
      <c r="L7" s="35" t="s">
        <v>100</v>
      </c>
      <c r="M7" s="36" t="s">
        <v>101</v>
      </c>
      <c r="N7" s="36" t="s">
        <v>102</v>
      </c>
      <c r="O7" s="36">
        <v>1.59</v>
      </c>
      <c r="P7" s="36">
        <v>100</v>
      </c>
      <c r="Q7" s="36">
        <v>3120</v>
      </c>
      <c r="R7" s="36">
        <v>32290</v>
      </c>
      <c r="S7" s="36">
        <v>240.93</v>
      </c>
      <c r="T7" s="36">
        <v>134.02000000000001</v>
      </c>
      <c r="U7" s="36">
        <v>511</v>
      </c>
      <c r="V7" s="36">
        <v>1.28</v>
      </c>
      <c r="W7" s="36">
        <v>399.22</v>
      </c>
      <c r="X7" s="36">
        <v>99.07</v>
      </c>
      <c r="Y7" s="36">
        <v>92.46</v>
      </c>
      <c r="Z7" s="36">
        <v>94.23</v>
      </c>
      <c r="AA7" s="36">
        <v>89.17</v>
      </c>
      <c r="AB7" s="36">
        <v>100.02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398.55</v>
      </c>
      <c r="BF7" s="36">
        <v>538.91999999999996</v>
      </c>
      <c r="BG7" s="36">
        <v>610.25</v>
      </c>
      <c r="BH7" s="36">
        <v>657.4</v>
      </c>
      <c r="BI7" s="36">
        <v>452.47</v>
      </c>
      <c r="BJ7" s="36">
        <v>442.18</v>
      </c>
      <c r="BK7" s="36">
        <v>421.01</v>
      </c>
      <c r="BL7" s="36">
        <v>430.64</v>
      </c>
      <c r="BM7" s="36">
        <v>446.63</v>
      </c>
      <c r="BN7" s="36">
        <v>416.91</v>
      </c>
      <c r="BO7" s="36">
        <v>375.36</v>
      </c>
      <c r="BP7" s="36">
        <v>100</v>
      </c>
      <c r="BQ7" s="36">
        <v>91.05</v>
      </c>
      <c r="BR7" s="36">
        <v>92.97</v>
      </c>
      <c r="BS7" s="36">
        <v>86.92</v>
      </c>
      <c r="BT7" s="36">
        <v>100</v>
      </c>
      <c r="BU7" s="36">
        <v>61.59</v>
      </c>
      <c r="BV7" s="36">
        <v>58.98</v>
      </c>
      <c r="BW7" s="36">
        <v>58.78</v>
      </c>
      <c r="BX7" s="36">
        <v>58.53</v>
      </c>
      <c r="BY7" s="36">
        <v>57.93</v>
      </c>
      <c r="BZ7" s="36">
        <v>60.44</v>
      </c>
      <c r="CA7" s="36">
        <v>208.41</v>
      </c>
      <c r="CB7" s="36">
        <v>239.7</v>
      </c>
      <c r="CC7" s="36">
        <v>239.25</v>
      </c>
      <c r="CD7" s="36">
        <v>265.68</v>
      </c>
      <c r="CE7" s="36">
        <v>245.8</v>
      </c>
      <c r="CF7" s="36">
        <v>242.92</v>
      </c>
      <c r="CG7" s="36">
        <v>253.84</v>
      </c>
      <c r="CH7" s="36">
        <v>257.02999999999997</v>
      </c>
      <c r="CI7" s="36">
        <v>266.57</v>
      </c>
      <c r="CJ7" s="36">
        <v>276.93</v>
      </c>
      <c r="CK7" s="36">
        <v>267.61</v>
      </c>
      <c r="CL7" s="36">
        <v>61.5</v>
      </c>
      <c r="CM7" s="36">
        <v>59.89</v>
      </c>
      <c r="CN7" s="36">
        <v>58.82</v>
      </c>
      <c r="CO7" s="36">
        <v>56.68</v>
      </c>
      <c r="CP7" s="36">
        <v>55.08</v>
      </c>
      <c r="CQ7" s="36">
        <v>57.53</v>
      </c>
      <c r="CR7" s="36">
        <v>60.03</v>
      </c>
      <c r="CS7" s="36">
        <v>61.93</v>
      </c>
      <c r="CT7" s="36">
        <v>58.06</v>
      </c>
      <c r="CU7" s="36">
        <v>59.08</v>
      </c>
      <c r="CV7" s="36">
        <v>57.75</v>
      </c>
      <c r="CW7" s="36">
        <v>100</v>
      </c>
      <c r="CX7" s="36">
        <v>100</v>
      </c>
      <c r="CY7" s="36">
        <v>100</v>
      </c>
      <c r="CZ7" s="36">
        <v>100</v>
      </c>
      <c r="DA7" s="36">
        <v>100</v>
      </c>
      <c r="DB7" s="36">
        <v>76.78</v>
      </c>
      <c r="DC7" s="36">
        <v>76.8</v>
      </c>
      <c r="DD7" s="36">
        <v>77.25</v>
      </c>
      <c r="DE7" s="36">
        <v>75.790000000000006</v>
      </c>
      <c r="DF7" s="36">
        <v>77.12</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FJ-USER</cp:lastModifiedBy>
  <cp:lastPrinted>2016-02-15T02:32:40Z</cp:lastPrinted>
  <dcterms:created xsi:type="dcterms:W3CDTF">2016-02-03T09:24:20Z</dcterms:created>
  <dcterms:modified xsi:type="dcterms:W3CDTF">2016-02-15T02:38:19Z</dcterms:modified>
</cp:coreProperties>
</file>