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11163\Desktop\conbini\★下水道課\★財政課報告（経由県報告）関係\経営比較分析\"/>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<sst xmlns="http://schemas.openxmlformats.org/spreadsheetml/2006/main" count="221" uniqueCount="111">
  <si>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</si>
  <si>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</si>
  <si>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</si>
  <si>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</si>
  <si>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</si>
  <si>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</si>
  <si>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</si>
  <si>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</si>
  <si>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</si>
  <si>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</si>
  <si>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</si>
  <si>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</si>
  <si>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</si>
  <si>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</si>
  <si>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</si>
  <si>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</si>
  <si>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</si>
  <si>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</si>
  <si>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</si>
  <si>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</si>
  <si>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</si>
  <si>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</si>
  <si>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</si>
  <si>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</si>
  <si>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</si>
  <si>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</si>
  <si>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</si>
  <si>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</si>
  <si>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</si>
  <si>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</si>
  <si>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</si>
  <si>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</si>
  <si>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</si>
  <si>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</si>
  <si>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</si>
  <si>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</si>
  <si>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</si>
  <si>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</si>
  <si>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</si>
  <si>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</si>
  <si>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</si>
  <si>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</si>
  <si>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</si>
  <si>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</si>
  <si>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</si>
  <si>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</si>
  <si>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</si>
  <si>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</si>
  <si>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</si>
  <si>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</si>
  <si>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</si>
  <si>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</si>
  <si>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</si>
  <si>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</si>
  <si>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</si>
  <si>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</si>
  <si>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</si>
  <si>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</si>
  <si>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</si>
  <si>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</si>
  <si>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</si>
  <si>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</si>
  <si>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</si>
  <si>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</si>
  <si>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</si>
  <si>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</si>
  <si>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</si>
  <si>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</si>
  <si>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</si>
  <si>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</si>
  <si>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</si>
  <si>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</si>
  <si>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</si>
  <si>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</si>
  <si>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</si>
  <si>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</si>
  <si>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</si>
  <si>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</si>
  <si>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</si>
  <si>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</si>
  <si>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</si>
  <si>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</si>
  <si>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</si>
  <si>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</si>
  <si>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</si>
  <si>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</si>
  <si>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</si>
  <si>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</si>
  <si>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</si>
  <si>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</si>
  <si>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</si>
  <si>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</si>
  <si>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</si>
  <si>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</si>
  <si>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</si>
  <si>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</si>
  <si>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寒河江市</t>
  </si>
  <si>
    <t>法非適用</t>
  </si>
  <si>
    <t>下水道事業</t>
  </si>
  <si>
    <t>公共下水道</t>
  </si>
  <si>
    <t>Bd1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</si>
  <si>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</si>
  <si>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</si>
  <si>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</si>
  <si>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</si>
  <si>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</si>
  <si>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</si>
  <si>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</si>
  <si>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大規模施設の接続等により料金収入が年々増加しており、今後も中央工業団地等の接続により増加が見込まれるため、単年度収支は改善に進むものと思われる。
　債務残高については類似団体の平均値並となっており、投資規模や料金水準は適切である。また、今後も企業債残高は減少するため、適切な経営を維持できる見込みである。
　汚水処理原価については類似団体の平均値を上回っており、今後、汚水処理の効率化や不明水の削減に努めていかなければならない。</t>
    <rPh sb="14" eb="15">
      <t>キン</t>
    </rPh>
    <rPh sb="18" eb="20">
      <t>ネンネン</t>
    </rPh>
    <rPh sb="44" eb="45">
      <t>カ</t>
    </rPh>
    <rPh sb="60" eb="62">
      <t>カイゼン</t>
    </rPh>
    <rPh sb="63" eb="64">
      <t>スス</t>
    </rPh>
    <rPh sb="92" eb="93">
      <t>ナミ</t>
    </rPh>
    <rPh sb="122" eb="124">
      <t>キギョウ</t>
    </rPh>
    <rPh sb="141" eb="143">
      <t>イジ</t>
    </rPh>
    <rPh sb="146" eb="148">
      <t>ミコ</t>
    </rPh>
    <phoneticPr fontId="4"/>
  </si>
  <si>
    <t>管渠についての更新投資、老朽化対策は行っていないが、敷設から３０年を経過する管渠もあることから、今後、基礎調査を行い、２０年以上経過する管渠に対して長寿命化計画を策定し、更新を行っていく。</t>
    <rPh sb="0" eb="2">
      <t>カンキョ</t>
    </rPh>
    <rPh sb="7" eb="9">
      <t>コウシン</t>
    </rPh>
    <rPh sb="9" eb="11">
      <t>トウシ</t>
    </rPh>
    <rPh sb="12" eb="15">
      <t>ロウキュウカ</t>
    </rPh>
    <rPh sb="15" eb="17">
      <t>タイサク</t>
    </rPh>
    <rPh sb="18" eb="19">
      <t>オコナ</t>
    </rPh>
    <rPh sb="26" eb="28">
      <t>フセツ</t>
    </rPh>
    <rPh sb="32" eb="33">
      <t>ネン</t>
    </rPh>
    <rPh sb="34" eb="36">
      <t>ケイカ</t>
    </rPh>
    <rPh sb="38" eb="40">
      <t>カンキョ</t>
    </rPh>
    <rPh sb="48" eb="50">
      <t>コンゴ</t>
    </rPh>
    <rPh sb="51" eb="53">
      <t>キソ</t>
    </rPh>
    <rPh sb="53" eb="55">
      <t>チョウサ</t>
    </rPh>
    <rPh sb="56" eb="57">
      <t>オコナ</t>
    </rPh>
    <rPh sb="61" eb="62">
      <t>ネン</t>
    </rPh>
    <rPh sb="62" eb="64">
      <t>イジョウ</t>
    </rPh>
    <rPh sb="64" eb="66">
      <t>ケイカ</t>
    </rPh>
    <rPh sb="68" eb="70">
      <t>カンキョ</t>
    </rPh>
    <rPh sb="71" eb="72">
      <t>タイ</t>
    </rPh>
    <rPh sb="74" eb="75">
      <t>チョウ</t>
    </rPh>
    <rPh sb="75" eb="78">
      <t>ジュミョウカ</t>
    </rPh>
    <rPh sb="78" eb="80">
      <t>ケイカク</t>
    </rPh>
    <rPh sb="81" eb="83">
      <t>サクテイ</t>
    </rPh>
    <rPh sb="85" eb="87">
      <t>コウシン</t>
    </rPh>
    <rPh sb="88" eb="89">
      <t>オコナ</t>
    </rPh>
    <phoneticPr fontId="4"/>
  </si>
  <si>
    <t>　当事業においては、大規模施設の接続等による料金収入の増加が見込まれる一方、施設の老朽化に伴う維持管理費の増加もあり、料金収入のさらなる増加に向けた普及促進が必要となっている。平成２５・２６年度の水洗化率において類似団体平均値を大きく下回っていることからも普及促進活動の強化が急務となっており、今後も戸別訪問等を定期的に行っていかなければならない。
　また不明水量が増えている実態もあることから調査及びその削減についても今後の課題となっている。不明水量を削減し、汚水処理経費を減少させることで、１００％を下回っている経費回収率の改善に努めていく。</t>
    <rPh sb="1" eb="2">
      <t>トウ</t>
    </rPh>
    <rPh sb="2" eb="4">
      <t>ジギョウ</t>
    </rPh>
    <rPh sb="22" eb="24">
      <t>リョウキン</t>
    </rPh>
    <rPh sb="24" eb="26">
      <t>シュウニュウ</t>
    </rPh>
    <rPh sb="27" eb="29">
      <t>ゾウカ</t>
    </rPh>
    <rPh sb="30" eb="32">
      <t>ミコ</t>
    </rPh>
    <rPh sb="35" eb="37">
      <t>イッポウ</t>
    </rPh>
    <rPh sb="60" eb="61">
      <t>キン</t>
    </rPh>
    <rPh sb="61" eb="63">
      <t>シュウニュウ</t>
    </rPh>
    <rPh sb="68" eb="70">
      <t>ゾウカ</t>
    </rPh>
    <rPh sb="71" eb="72">
      <t>ム</t>
    </rPh>
    <rPh sb="74" eb="76">
      <t>フキュウ</t>
    </rPh>
    <rPh sb="76" eb="78">
      <t>ソクシン</t>
    </rPh>
    <rPh sb="79" eb="81">
      <t>ヒツヨウ</t>
    </rPh>
    <rPh sb="88" eb="90">
      <t>ヘイセイ</t>
    </rPh>
    <rPh sb="95" eb="97">
      <t>ネンド</t>
    </rPh>
    <rPh sb="98" eb="101">
      <t>スイセンカ</t>
    </rPh>
    <rPh sb="101" eb="102">
      <t>リツ</t>
    </rPh>
    <rPh sb="106" eb="108">
      <t>ルイジ</t>
    </rPh>
    <rPh sb="108" eb="110">
      <t>ダンタイ</t>
    </rPh>
    <rPh sb="110" eb="113">
      <t>ヘイキンチ</t>
    </rPh>
    <rPh sb="114" eb="115">
      <t>オオ</t>
    </rPh>
    <rPh sb="117" eb="119">
      <t>シタマワ</t>
    </rPh>
    <rPh sb="128" eb="130">
      <t>フキュウ</t>
    </rPh>
    <rPh sb="130" eb="132">
      <t>ソクシン</t>
    </rPh>
    <rPh sb="132" eb="134">
      <t>カツドウ</t>
    </rPh>
    <rPh sb="135" eb="137">
      <t>キョウカ</t>
    </rPh>
    <rPh sb="138" eb="140">
      <t>キュウム</t>
    </rPh>
    <rPh sb="147" eb="149">
      <t>コンゴ</t>
    </rPh>
    <rPh sb="150" eb="152">
      <t>コベツ</t>
    </rPh>
    <rPh sb="152" eb="154">
      <t>ホウモン</t>
    </rPh>
    <rPh sb="154" eb="155">
      <t>トウ</t>
    </rPh>
    <rPh sb="156" eb="159">
      <t>テイキテキ</t>
    </rPh>
    <rPh sb="160" eb="161">
      <t>オコナ</t>
    </rPh>
    <rPh sb="178" eb="180">
      <t>フメイ</t>
    </rPh>
    <rPh sb="180" eb="182">
      <t>スイリョウ</t>
    </rPh>
    <rPh sb="183" eb="184">
      <t>フ</t>
    </rPh>
    <rPh sb="188" eb="190">
      <t>ジッタイ</t>
    </rPh>
    <rPh sb="197" eb="199">
      <t>チョウサ</t>
    </rPh>
    <rPh sb="199" eb="200">
      <t>オヨ</t>
    </rPh>
    <rPh sb="203" eb="205">
      <t>サクゲン</t>
    </rPh>
    <rPh sb="210" eb="212">
      <t>コンゴ</t>
    </rPh>
    <rPh sb="213" eb="215">
      <t>カダイ</t>
    </rPh>
    <rPh sb="222" eb="224">
      <t>フメイ</t>
    </rPh>
    <rPh sb="224" eb="226">
      <t>スイリョウ</t>
    </rPh>
    <rPh sb="227" eb="229">
      <t>サクゲン</t>
    </rPh>
    <rPh sb="238" eb="240">
      <t>ゲンショウ</t>
    </rPh>
    <rPh sb="267" eb="268">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</si>
</sst>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808-4C14-BDBA-8FC89F6F83A8}"/>
            </c:ext>
          </c:extLst>
        </c:ser>
        <c:dLbls>
          <c:showLegendKey val="0"/>
          <c:showVal val="0"/>
          <c:showCatName val="0"/>
          <c:showSerName val="0"/>
          <c:showPercent val="0"/>
          <c:showBubbleSize val="0"/>
        </c:dLbls>
        <c:gapWidth val="150"/>
        <c:axId val="151693184"/>
        <c:axId val="151711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0.13</c:v>
                </c:pt>
                <c:pt idx="1">
                  <c:v>0.05</c:v>
                </c:pt>
                <c:pt idx="2">
                  <c:v>0.04</c:v>
                </c:pt>
                <c:pt idx="3">
                  <c:v>7.0000000000000007E-2</c:v>
                </c:pt>
                <c:pt idx="4">
                  <c:v>0.1</c:v>
                </c:pt>
              </c:numCache>
            </c:numRef>
          </c:val>
          <c:smooth val="0"/>
          <c:extLst>
            <c:ext xmlns:c16="http://schemas.microsoft.com/office/drawing/2014/chart" uri="{C3380CC4-5D6E-409C-BE32-E72D297353CC}">
              <c16:uniqueId val="{00000001-B808-4C14-BDBA-8FC89F6F83A8}"/>
            </c:ext>
          </c:extLst>
        </c:ser>
        <c:dLbls>
          <c:showLegendKey val="0"/>
          <c:showVal val="0"/>
          <c:showCatName val="0"/>
          <c:showSerName val="0"/>
          <c:showPercent val="0"/>
          <c:showBubbleSize val="0"/>
        </c:dLbls>
        <c:marker val="1"/>
        <c:smooth val="0"/>
        <c:axId val="151693184"/>
        <c:axId val="151711744"/>
      </c:lineChart>
      <c:dateAx>
        <c:axId val="151693184"/>
        <c:scaling>
          <c:orientation val="minMax"/>
        </c:scaling>
        <c:delete val="1"/>
        <c:axPos val="b"/>
        <c:numFmt formatCode="ge" sourceLinked="1"/>
        <c:majorTickMark val="none"/>
        <c:minorTickMark val="none"/>
        <c:tickLblPos val="none"/>
        <c:crossAx val="151711744"/>
        <c:crosses val="autoZero"/>
        <c:auto val="1"/>
        <c:lblOffset val="100"/>
        <c:baseTimeUnit val="years"/>
      </c:dateAx>
      <c:valAx>
        <c:axId val="15171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69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55.45</c:v>
                </c:pt>
                <c:pt idx="1">
                  <c:v>56.5</c:v>
                </c:pt>
                <c:pt idx="2">
                  <c:v>56.93</c:v>
                </c:pt>
                <c:pt idx="3">
                  <c:v>60.47</c:v>
                </c:pt>
                <c:pt idx="4">
                  <c:v>64.28</c:v>
                </c:pt>
              </c:numCache>
            </c:numRef>
          </c:val>
          <c:extLst>
            <c:ext xmlns:c16="http://schemas.microsoft.com/office/drawing/2014/chart" uri="{C3380CC4-5D6E-409C-BE32-E72D297353CC}">
              <c16:uniqueId val="{00000000-8A90-4AA4-983D-7DCBEF345E5D}"/>
            </c:ext>
          </c:extLst>
        </c:ser>
        <c:dLbls>
          <c:showLegendKey val="0"/>
          <c:showVal val="0"/>
          <c:showCatName val="0"/>
          <c:showSerName val="0"/>
          <c:showPercent val="0"/>
          <c:showBubbleSize val="0"/>
        </c:dLbls>
        <c:gapWidth val="150"/>
        <c:axId val="152054784"/>
        <c:axId val="15206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60.04</c:v>
                </c:pt>
                <c:pt idx="1">
                  <c:v>63.88</c:v>
                </c:pt>
                <c:pt idx="2">
                  <c:v>65.31</c:v>
                </c:pt>
                <c:pt idx="3">
                  <c:v>64.12</c:v>
                </c:pt>
                <c:pt idx="4">
                  <c:v>64.87</c:v>
                </c:pt>
              </c:numCache>
            </c:numRef>
          </c:val>
          <c:smooth val="0"/>
          <c:extLst>
            <c:ext xmlns:c16="http://schemas.microsoft.com/office/drawing/2014/chart" uri="{C3380CC4-5D6E-409C-BE32-E72D297353CC}">
              <c16:uniqueId val="{00000001-8A90-4AA4-983D-7DCBEF345E5D}"/>
            </c:ext>
          </c:extLst>
        </c:ser>
        <c:dLbls>
          <c:showLegendKey val="0"/>
          <c:showVal val="0"/>
          <c:showCatName val="0"/>
          <c:showSerName val="0"/>
          <c:showPercent val="0"/>
          <c:showBubbleSize val="0"/>
        </c:dLbls>
        <c:marker val="1"/>
        <c:smooth val="0"/>
        <c:axId val="152054784"/>
        <c:axId val="152065152"/>
      </c:lineChart>
      <c:dateAx>
        <c:axId val="152054784"/>
        <c:scaling>
          <c:orientation val="minMax"/>
        </c:scaling>
        <c:delete val="1"/>
        <c:axPos val="b"/>
        <c:numFmt formatCode="ge" sourceLinked="1"/>
        <c:majorTickMark val="none"/>
        <c:minorTickMark val="none"/>
        <c:tickLblPos val="none"/>
        <c:crossAx val="152065152"/>
        <c:crosses val="autoZero"/>
        <c:auto val="1"/>
        <c:lblOffset val="100"/>
        <c:baseTimeUnit val="years"/>
      </c:dateAx>
      <c:valAx>
        <c:axId val="15206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05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86.58</c:v>
                </c:pt>
                <c:pt idx="1">
                  <c:v>86.66</c:v>
                </c:pt>
                <c:pt idx="2">
                  <c:v>86.62</c:v>
                </c:pt>
                <c:pt idx="3">
                  <c:v>86.59</c:v>
                </c:pt>
                <c:pt idx="4">
                  <c:v>86.82</c:v>
                </c:pt>
              </c:numCache>
            </c:numRef>
          </c:val>
          <c:extLst>
            <c:ext xmlns:c16="http://schemas.microsoft.com/office/drawing/2014/chart" uri="{C3380CC4-5D6E-409C-BE32-E72D297353CC}">
              <c16:uniqueId val="{00000000-6721-49EF-9A3B-3095B985AD6C}"/>
            </c:ext>
          </c:extLst>
        </c:ser>
        <c:dLbls>
          <c:showLegendKey val="0"/>
          <c:showVal val="0"/>
          <c:showCatName val="0"/>
          <c:showSerName val="0"/>
          <c:showPercent val="0"/>
          <c:showBubbleSize val="0"/>
        </c:dLbls>
        <c:gapWidth val="150"/>
        <c:axId val="152095360"/>
        <c:axId val="15209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87.18</c:v>
                </c:pt>
                <c:pt idx="1">
                  <c:v>86.62</c:v>
                </c:pt>
                <c:pt idx="2">
                  <c:v>87.07</c:v>
                </c:pt>
                <c:pt idx="3">
                  <c:v>90.91</c:v>
                </c:pt>
                <c:pt idx="4">
                  <c:v>91.11</c:v>
                </c:pt>
              </c:numCache>
            </c:numRef>
          </c:val>
          <c:smooth val="0"/>
          <c:extLst>
            <c:ext xmlns:c16="http://schemas.microsoft.com/office/drawing/2014/chart" uri="{C3380CC4-5D6E-409C-BE32-E72D297353CC}">
              <c16:uniqueId val="{00000001-6721-49EF-9A3B-3095B985AD6C}"/>
            </c:ext>
          </c:extLst>
        </c:ser>
        <c:dLbls>
          <c:showLegendKey val="0"/>
          <c:showVal val="0"/>
          <c:showCatName val="0"/>
          <c:showSerName val="0"/>
          <c:showPercent val="0"/>
          <c:showBubbleSize val="0"/>
        </c:dLbls>
        <c:marker val="1"/>
        <c:smooth val="0"/>
        <c:axId val="152095360"/>
        <c:axId val="152097536"/>
      </c:lineChart>
      <c:dateAx>
        <c:axId val="152095360"/>
        <c:scaling>
          <c:orientation val="minMax"/>
        </c:scaling>
        <c:delete val="1"/>
        <c:axPos val="b"/>
        <c:numFmt formatCode="ge" sourceLinked="1"/>
        <c:majorTickMark val="none"/>
        <c:minorTickMark val="none"/>
        <c:tickLblPos val="none"/>
        <c:crossAx val="152097536"/>
        <c:crosses val="autoZero"/>
        <c:auto val="1"/>
        <c:lblOffset val="100"/>
        <c:baseTimeUnit val="years"/>
      </c:dateAx>
      <c:valAx>
        <c:axId val="15209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09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92.3</c:v>
                </c:pt>
                <c:pt idx="1">
                  <c:v>93.27</c:v>
                </c:pt>
                <c:pt idx="2">
                  <c:v>94.44</c:v>
                </c:pt>
                <c:pt idx="3">
                  <c:v>93.52</c:v>
                </c:pt>
                <c:pt idx="4">
                  <c:v>93.45</c:v>
                </c:pt>
              </c:numCache>
            </c:numRef>
          </c:val>
          <c:extLst>
            <c:ext xmlns:c16="http://schemas.microsoft.com/office/drawing/2014/chart" uri="{C3380CC4-5D6E-409C-BE32-E72D297353CC}">
              <c16:uniqueId val="{00000000-856A-42AC-9251-3DCFABD5C88E}"/>
            </c:ext>
          </c:extLst>
        </c:ser>
        <c:dLbls>
          <c:showLegendKey val="0"/>
          <c:showVal val="0"/>
          <c:showCatName val="0"/>
          <c:showSerName val="0"/>
          <c:showPercent val="0"/>
          <c:showBubbleSize val="0"/>
        </c:dLbls>
        <c:gapWidth val="150"/>
        <c:axId val="151729664"/>
        <c:axId val="151731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56A-42AC-9251-3DCFABD5C88E}"/>
            </c:ext>
          </c:extLst>
        </c:ser>
        <c:dLbls>
          <c:showLegendKey val="0"/>
          <c:showVal val="0"/>
          <c:showCatName val="0"/>
          <c:showSerName val="0"/>
          <c:showPercent val="0"/>
          <c:showBubbleSize val="0"/>
        </c:dLbls>
        <c:marker val="1"/>
        <c:smooth val="0"/>
        <c:axId val="151729664"/>
        <c:axId val="151731584"/>
      </c:lineChart>
      <c:dateAx>
        <c:axId val="151729664"/>
        <c:scaling>
          <c:orientation val="minMax"/>
        </c:scaling>
        <c:delete val="1"/>
        <c:axPos val="b"/>
        <c:numFmt formatCode="ge" sourceLinked="1"/>
        <c:majorTickMark val="none"/>
        <c:minorTickMark val="none"/>
        <c:tickLblPos val="none"/>
        <c:crossAx val="151731584"/>
        <c:crosses val="autoZero"/>
        <c:auto val="1"/>
        <c:lblOffset val="100"/>
        <c:baseTimeUnit val="years"/>
      </c:dateAx>
      <c:valAx>
        <c:axId val="151731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72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712-4D17-9CE4-CF34A4A3A852}"/>
            </c:ext>
          </c:extLst>
        </c:ser>
        <c:dLbls>
          <c:showLegendKey val="0"/>
          <c:showVal val="0"/>
          <c:showCatName val="0"/>
          <c:showSerName val="0"/>
          <c:showPercent val="0"/>
          <c:showBubbleSize val="0"/>
        </c:dLbls>
        <c:gapWidth val="150"/>
        <c:axId val="151762048"/>
        <c:axId val="15176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712-4D17-9CE4-CF34A4A3A852}"/>
            </c:ext>
          </c:extLst>
        </c:ser>
        <c:dLbls>
          <c:showLegendKey val="0"/>
          <c:showVal val="0"/>
          <c:showCatName val="0"/>
          <c:showSerName val="0"/>
          <c:showPercent val="0"/>
          <c:showBubbleSize val="0"/>
        </c:dLbls>
        <c:marker val="1"/>
        <c:smooth val="0"/>
        <c:axId val="151762048"/>
        <c:axId val="151763968"/>
      </c:lineChart>
      <c:dateAx>
        <c:axId val="151762048"/>
        <c:scaling>
          <c:orientation val="minMax"/>
        </c:scaling>
        <c:delete val="1"/>
        <c:axPos val="b"/>
        <c:numFmt formatCode="ge" sourceLinked="1"/>
        <c:majorTickMark val="none"/>
        <c:minorTickMark val="none"/>
        <c:tickLblPos val="none"/>
        <c:crossAx val="151763968"/>
        <c:crosses val="autoZero"/>
        <c:auto val="1"/>
        <c:lblOffset val="100"/>
        <c:baseTimeUnit val="years"/>
      </c:dateAx>
      <c:valAx>
        <c:axId val="15176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762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E4-42FE-B82A-6FD88036CE53}"/>
            </c:ext>
          </c:extLst>
        </c:ser>
        <c:dLbls>
          <c:showLegendKey val="0"/>
          <c:showVal val="0"/>
          <c:showCatName val="0"/>
          <c:showSerName val="0"/>
          <c:showPercent val="0"/>
          <c:showBubbleSize val="0"/>
        </c:dLbls>
        <c:gapWidth val="150"/>
        <c:axId val="151806720"/>
        <c:axId val="151808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E4-42FE-B82A-6FD88036CE53}"/>
            </c:ext>
          </c:extLst>
        </c:ser>
        <c:dLbls>
          <c:showLegendKey val="0"/>
          <c:showVal val="0"/>
          <c:showCatName val="0"/>
          <c:showSerName val="0"/>
          <c:showPercent val="0"/>
          <c:showBubbleSize val="0"/>
        </c:dLbls>
        <c:marker val="1"/>
        <c:smooth val="0"/>
        <c:axId val="151806720"/>
        <c:axId val="151808640"/>
      </c:lineChart>
      <c:dateAx>
        <c:axId val="151806720"/>
        <c:scaling>
          <c:orientation val="minMax"/>
        </c:scaling>
        <c:delete val="1"/>
        <c:axPos val="b"/>
        <c:numFmt formatCode="ge" sourceLinked="1"/>
        <c:majorTickMark val="none"/>
        <c:minorTickMark val="none"/>
        <c:tickLblPos val="none"/>
        <c:crossAx val="151808640"/>
        <c:crosses val="autoZero"/>
        <c:auto val="1"/>
        <c:lblOffset val="100"/>
        <c:baseTimeUnit val="years"/>
      </c:dateAx>
      <c:valAx>
        <c:axId val="151808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80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D5-4CF3-A6CF-A08BD6D25E6E}"/>
            </c:ext>
          </c:extLst>
        </c:ser>
        <c:dLbls>
          <c:showLegendKey val="0"/>
          <c:showVal val="0"/>
          <c:showCatName val="0"/>
          <c:showSerName val="0"/>
          <c:showPercent val="0"/>
          <c:showBubbleSize val="0"/>
        </c:dLbls>
        <c:gapWidth val="150"/>
        <c:axId val="151913216"/>
        <c:axId val="15191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D5-4CF3-A6CF-A08BD6D25E6E}"/>
            </c:ext>
          </c:extLst>
        </c:ser>
        <c:dLbls>
          <c:showLegendKey val="0"/>
          <c:showVal val="0"/>
          <c:showCatName val="0"/>
          <c:showSerName val="0"/>
          <c:showPercent val="0"/>
          <c:showBubbleSize val="0"/>
        </c:dLbls>
        <c:marker val="1"/>
        <c:smooth val="0"/>
        <c:axId val="151913216"/>
        <c:axId val="151915136"/>
      </c:lineChart>
      <c:dateAx>
        <c:axId val="151913216"/>
        <c:scaling>
          <c:orientation val="minMax"/>
        </c:scaling>
        <c:delete val="1"/>
        <c:axPos val="b"/>
        <c:numFmt formatCode="ge" sourceLinked="1"/>
        <c:majorTickMark val="none"/>
        <c:minorTickMark val="none"/>
        <c:tickLblPos val="none"/>
        <c:crossAx val="151915136"/>
        <c:crosses val="autoZero"/>
        <c:auto val="1"/>
        <c:lblOffset val="100"/>
        <c:baseTimeUnit val="years"/>
      </c:dateAx>
      <c:valAx>
        <c:axId val="15191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91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3B5-44E1-8174-BBD4D7E8BAD0}"/>
            </c:ext>
          </c:extLst>
        </c:ser>
        <c:dLbls>
          <c:showLegendKey val="0"/>
          <c:showVal val="0"/>
          <c:showCatName val="0"/>
          <c:showSerName val="0"/>
          <c:showPercent val="0"/>
          <c:showBubbleSize val="0"/>
        </c:dLbls>
        <c:gapWidth val="150"/>
        <c:axId val="151933312"/>
        <c:axId val="15193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3B5-44E1-8174-BBD4D7E8BAD0}"/>
            </c:ext>
          </c:extLst>
        </c:ser>
        <c:dLbls>
          <c:showLegendKey val="0"/>
          <c:showVal val="0"/>
          <c:showCatName val="0"/>
          <c:showSerName val="0"/>
          <c:showPercent val="0"/>
          <c:showBubbleSize val="0"/>
        </c:dLbls>
        <c:marker val="1"/>
        <c:smooth val="0"/>
        <c:axId val="151933312"/>
        <c:axId val="151935232"/>
      </c:lineChart>
      <c:dateAx>
        <c:axId val="151933312"/>
        <c:scaling>
          <c:orientation val="minMax"/>
        </c:scaling>
        <c:delete val="1"/>
        <c:axPos val="b"/>
        <c:numFmt formatCode="ge" sourceLinked="1"/>
        <c:majorTickMark val="none"/>
        <c:minorTickMark val="none"/>
        <c:tickLblPos val="none"/>
        <c:crossAx val="151935232"/>
        <c:crosses val="autoZero"/>
        <c:auto val="1"/>
        <c:lblOffset val="100"/>
        <c:baseTimeUnit val="years"/>
      </c:dateAx>
      <c:valAx>
        <c:axId val="15193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93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815.57</c:v>
                </c:pt>
                <c:pt idx="1">
                  <c:v>781.4</c:v>
                </c:pt>
                <c:pt idx="2">
                  <c:v>1036.8499999999999</c:v>
                </c:pt>
                <c:pt idx="3">
                  <c:v>807.45</c:v>
                </c:pt>
                <c:pt idx="4">
                  <c:v>810.39</c:v>
                </c:pt>
              </c:numCache>
            </c:numRef>
          </c:val>
          <c:extLst>
            <c:ext xmlns:c16="http://schemas.microsoft.com/office/drawing/2014/chart" uri="{C3380CC4-5D6E-409C-BE32-E72D297353CC}">
              <c16:uniqueId val="{00000000-69FA-48C4-B906-9DB1EEF0FC86}"/>
            </c:ext>
          </c:extLst>
        </c:ser>
        <c:dLbls>
          <c:showLegendKey val="0"/>
          <c:showVal val="0"/>
          <c:showCatName val="0"/>
          <c:showSerName val="0"/>
          <c:showPercent val="0"/>
          <c:showBubbleSize val="0"/>
        </c:dLbls>
        <c:gapWidth val="150"/>
        <c:axId val="151961600"/>
        <c:axId val="15196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1206.54</c:v>
                </c:pt>
                <c:pt idx="1">
                  <c:v>1247.2</c:v>
                </c:pt>
                <c:pt idx="2">
                  <c:v>1189.0999999999999</c:v>
                </c:pt>
                <c:pt idx="3">
                  <c:v>885.97</c:v>
                </c:pt>
                <c:pt idx="4">
                  <c:v>854.16</c:v>
                </c:pt>
              </c:numCache>
            </c:numRef>
          </c:val>
          <c:smooth val="0"/>
          <c:extLst>
            <c:ext xmlns:c16="http://schemas.microsoft.com/office/drawing/2014/chart" uri="{C3380CC4-5D6E-409C-BE32-E72D297353CC}">
              <c16:uniqueId val="{00000001-69FA-48C4-B906-9DB1EEF0FC86}"/>
            </c:ext>
          </c:extLst>
        </c:ser>
        <c:dLbls>
          <c:showLegendKey val="0"/>
          <c:showVal val="0"/>
          <c:showCatName val="0"/>
          <c:showSerName val="0"/>
          <c:showPercent val="0"/>
          <c:showBubbleSize val="0"/>
        </c:dLbls>
        <c:marker val="1"/>
        <c:smooth val="0"/>
        <c:axId val="151961600"/>
        <c:axId val="151963520"/>
      </c:lineChart>
      <c:dateAx>
        <c:axId val="151961600"/>
        <c:scaling>
          <c:orientation val="minMax"/>
        </c:scaling>
        <c:delete val="1"/>
        <c:axPos val="b"/>
        <c:numFmt formatCode="ge" sourceLinked="1"/>
        <c:majorTickMark val="none"/>
        <c:minorTickMark val="none"/>
        <c:tickLblPos val="none"/>
        <c:crossAx val="151963520"/>
        <c:crosses val="autoZero"/>
        <c:auto val="1"/>
        <c:lblOffset val="100"/>
        <c:baseTimeUnit val="years"/>
      </c:dateAx>
      <c:valAx>
        <c:axId val="15196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96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97.08</c:v>
                </c:pt>
                <c:pt idx="1">
                  <c:v>97.08</c:v>
                </c:pt>
                <c:pt idx="2">
                  <c:v>89.05</c:v>
                </c:pt>
                <c:pt idx="3">
                  <c:v>97.14</c:v>
                </c:pt>
                <c:pt idx="4">
                  <c:v>97.25</c:v>
                </c:pt>
              </c:numCache>
            </c:numRef>
          </c:val>
          <c:extLst>
            <c:ext xmlns:c16="http://schemas.microsoft.com/office/drawing/2014/chart" uri="{C3380CC4-5D6E-409C-BE32-E72D297353CC}">
              <c16:uniqueId val="{00000000-D702-49FC-A8DA-E6ED61856954}"/>
            </c:ext>
          </c:extLst>
        </c:ser>
        <c:dLbls>
          <c:showLegendKey val="0"/>
          <c:showVal val="0"/>
          <c:showCatName val="0"/>
          <c:showSerName val="0"/>
          <c:showPercent val="0"/>
          <c:showBubbleSize val="0"/>
        </c:dLbls>
        <c:gapWidth val="150"/>
        <c:axId val="151973248"/>
        <c:axId val="15199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77.739999999999995</c:v>
                </c:pt>
                <c:pt idx="1">
                  <c:v>77.489999999999995</c:v>
                </c:pt>
                <c:pt idx="2">
                  <c:v>78.78</c:v>
                </c:pt>
                <c:pt idx="3">
                  <c:v>89.94</c:v>
                </c:pt>
                <c:pt idx="4">
                  <c:v>93.13</c:v>
                </c:pt>
              </c:numCache>
            </c:numRef>
          </c:val>
          <c:smooth val="0"/>
          <c:extLst>
            <c:ext xmlns:c16="http://schemas.microsoft.com/office/drawing/2014/chart" uri="{C3380CC4-5D6E-409C-BE32-E72D297353CC}">
              <c16:uniqueId val="{00000001-D702-49FC-A8DA-E6ED61856954}"/>
            </c:ext>
          </c:extLst>
        </c:ser>
        <c:dLbls>
          <c:showLegendKey val="0"/>
          <c:showVal val="0"/>
          <c:showCatName val="0"/>
          <c:showSerName val="0"/>
          <c:showPercent val="0"/>
          <c:showBubbleSize val="0"/>
        </c:dLbls>
        <c:marker val="1"/>
        <c:smooth val="0"/>
        <c:axId val="151973248"/>
        <c:axId val="151995904"/>
      </c:lineChart>
      <c:dateAx>
        <c:axId val="151973248"/>
        <c:scaling>
          <c:orientation val="minMax"/>
        </c:scaling>
        <c:delete val="1"/>
        <c:axPos val="b"/>
        <c:numFmt formatCode="ge" sourceLinked="1"/>
        <c:majorTickMark val="none"/>
        <c:minorTickMark val="none"/>
        <c:tickLblPos val="none"/>
        <c:crossAx val="151995904"/>
        <c:crosses val="autoZero"/>
        <c:auto val="1"/>
        <c:lblOffset val="100"/>
        <c:baseTimeUnit val="years"/>
      </c:dateAx>
      <c:valAx>
        <c:axId val="15199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97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192.21</c:v>
                </c:pt>
                <c:pt idx="1">
                  <c:v>193.35</c:v>
                </c:pt>
                <c:pt idx="2">
                  <c:v>210.34</c:v>
                </c:pt>
                <c:pt idx="3">
                  <c:v>193.66</c:v>
                </c:pt>
                <c:pt idx="4">
                  <c:v>197.46</c:v>
                </c:pt>
              </c:numCache>
            </c:numRef>
          </c:val>
          <c:extLst>
            <c:ext xmlns:c16="http://schemas.microsoft.com/office/drawing/2014/chart" uri="{C3380CC4-5D6E-409C-BE32-E72D297353CC}">
              <c16:uniqueId val="{00000000-F56E-48B1-9070-A3E3E36ADEE3}"/>
            </c:ext>
          </c:extLst>
        </c:ser>
        <c:dLbls>
          <c:showLegendKey val="0"/>
          <c:showVal val="0"/>
          <c:showCatName val="0"/>
          <c:showSerName val="0"/>
          <c:showPercent val="0"/>
          <c:showBubbleSize val="0"/>
        </c:dLbls>
        <c:gapWidth val="150"/>
        <c:axId val="152022400"/>
        <c:axId val="152032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199.72</c:v>
                </c:pt>
                <c:pt idx="1">
                  <c:v>201.25</c:v>
                </c:pt>
                <c:pt idx="2">
                  <c:v>199.32</c:v>
                </c:pt>
                <c:pt idx="3">
                  <c:v>168.57</c:v>
                </c:pt>
                <c:pt idx="4">
                  <c:v>167.97</c:v>
                </c:pt>
              </c:numCache>
            </c:numRef>
          </c:val>
          <c:smooth val="0"/>
          <c:extLst>
            <c:ext xmlns:c16="http://schemas.microsoft.com/office/drawing/2014/chart" uri="{C3380CC4-5D6E-409C-BE32-E72D297353CC}">
              <c16:uniqueId val="{00000001-F56E-48B1-9070-A3E3E36ADEE3}"/>
            </c:ext>
          </c:extLst>
        </c:ser>
        <c:dLbls>
          <c:showLegendKey val="0"/>
          <c:showVal val="0"/>
          <c:showCatName val="0"/>
          <c:showSerName val="0"/>
          <c:showPercent val="0"/>
          <c:showBubbleSize val="0"/>
        </c:dLbls>
        <c:marker val="1"/>
        <c:smooth val="0"/>
        <c:axId val="152022400"/>
        <c:axId val="152032768"/>
      </c:lineChart>
      <c:dateAx>
        <c:axId val="152022400"/>
        <c:scaling>
          <c:orientation val="minMax"/>
        </c:scaling>
        <c:delete val="1"/>
        <c:axPos val="b"/>
        <c:numFmt formatCode="ge" sourceLinked="1"/>
        <c:majorTickMark val="none"/>
        <c:minorTickMark val="none"/>
        <c:tickLblPos val="none"/>
        <c:crossAx val="152032768"/>
        <c:crosses val="autoZero"/>
        <c:auto val="1"/>
        <c:lblOffset val="100"/>
        <c:baseTimeUnit val="years"/>
      </c:dateAx>
      <c:valAx>
        <c:axId val="15203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02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山形県　寒河江市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Bd1</v>
      </c>
      <c r="X8" s="46"/>
      <c r="Y8" s="46"/>
      <c r="Z8" s="46"/>
      <c r="AA8" s="46"/>
      <c r="AB8" s="46"/>
      <c r="AC8" s="46"/>
      <c r="AD8" s="3"/>
      <c r="AE8" s="3"/>
      <c r="AF8" s="3"/>
      <c r="AG8" s="3"/>
      <c r="AH8" s="3"/>
      <c r="AI8" s="3"/>
      <c r="AJ8" s="3"/>
      <c r="AK8" s="3"/>
      <c r="AL8" s="47">
        <f>データ!R6</f>
        <v>42312</v>
      </c>
      <c r="AM8" s="47"/>
      <c r="AN8" s="47"/>
      <c r="AO8" s="47"/>
      <c r="AP8" s="47"/>
      <c r="AQ8" s="47"/>
      <c r="AR8" s="47"/>
      <c r="AS8" s="47"/>
      <c r="AT8" s="43">
        <f>データ!S6</f>
        <v>139.03</v>
      </c>
      <c r="AU8" s="43"/>
      <c r="AV8" s="43"/>
      <c r="AW8" s="43"/>
      <c r="AX8" s="43"/>
      <c r="AY8" s="43"/>
      <c r="AZ8" s="43"/>
      <c r="BA8" s="43"/>
      <c r="BB8" s="43">
        <f>データ!T6</f>
        <v>304.33999999999997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72.040000000000006</v>
      </c>
      <c r="Q10" s="43"/>
      <c r="R10" s="43"/>
      <c r="S10" s="43"/>
      <c r="T10" s="43"/>
      <c r="U10" s="43"/>
      <c r="V10" s="43"/>
      <c r="W10" s="43">
        <f>データ!P6</f>
        <v>83.91</v>
      </c>
      <c r="X10" s="43"/>
      <c r="Y10" s="43"/>
      <c r="Z10" s="43"/>
      <c r="AA10" s="43"/>
      <c r="AB10" s="43"/>
      <c r="AC10" s="43"/>
      <c r="AD10" s="47">
        <f>データ!Q6</f>
        <v>3618</v>
      </c>
      <c r="AE10" s="47"/>
      <c r="AF10" s="47"/>
      <c r="AG10" s="47"/>
      <c r="AH10" s="47"/>
      <c r="AI10" s="47"/>
      <c r="AJ10" s="47"/>
      <c r="AK10" s="2"/>
      <c r="AL10" s="47">
        <f>データ!U6</f>
        <v>30334</v>
      </c>
      <c r="AM10" s="47"/>
      <c r="AN10" s="47"/>
      <c r="AO10" s="47"/>
      <c r="AP10" s="47"/>
      <c r="AQ10" s="47"/>
      <c r="AR10" s="47"/>
      <c r="AS10" s="47"/>
      <c r="AT10" s="43">
        <f>データ!V6</f>
        <v>9.15</v>
      </c>
      <c r="AU10" s="43"/>
      <c r="AV10" s="43"/>
      <c r="AW10" s="43"/>
      <c r="AX10" s="43"/>
      <c r="AY10" s="43"/>
      <c r="AZ10" s="43"/>
      <c r="BA10" s="43"/>
      <c r="BB10" s="43">
        <f>データ!W6</f>
        <v>3315.19</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x14ac:dyDescent="0.15">
      <c r="C83" s="2" t="s">
        <v>40</v>
      </c>
    </row>
    <row r="84" spans="1:78" x14ac:dyDescent="0.15">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2014</v>
      </c>
      <c r="C6" s="31">
        <f t="shared" ref="C6:W6" si="3">C7</f>
        <v>62065</v>
      </c>
      <c r="D6" s="31">
        <f t="shared" si="3"/>
        <v>47</v>
      </c>
      <c r="E6" s="31">
        <f t="shared" si="3"/>
        <v>17</v>
      </c>
      <c r="F6" s="31">
        <f t="shared" si="3"/>
        <v>1</v>
      </c>
      <c r="G6" s="31">
        <f t="shared" si="3"/>
        <v>0</v>
      </c>
      <c r="H6" s="31" t="str">
        <f t="shared" si="3"/>
        <v>山形県　寒河江市</v>
      </c>
      <c r="I6" s="31" t="str">
        <f t="shared" si="3"/>
        <v>法非適用</v>
      </c>
      <c r="J6" s="31" t="str">
        <f t="shared" si="3"/>
        <v>下水道事業</v>
      </c>
      <c r="K6" s="31" t="str">
        <f t="shared" si="3"/>
        <v>公共下水道</v>
      </c>
      <c r="L6" s="31" t="str">
        <f t="shared" si="3"/>
        <v>Bd1</v>
      </c>
      <c r="M6" s="32" t="str">
        <f t="shared" si="3"/>
        <v>-</v>
      </c>
      <c r="N6" s="32" t="str">
        <f t="shared" si="3"/>
        <v>該当数値なし</v>
      </c>
      <c r="O6" s="32">
        <f t="shared" si="3"/>
        <v>72.040000000000006</v>
      </c>
      <c r="P6" s="32">
        <f t="shared" si="3"/>
        <v>83.91</v>
      </c>
      <c r="Q6" s="32">
        <f t="shared" si="3"/>
        <v>3618</v>
      </c>
      <c r="R6" s="32">
        <f t="shared" si="3"/>
        <v>42312</v>
      </c>
      <c r="S6" s="32">
        <f t="shared" si="3"/>
        <v>139.03</v>
      </c>
      <c r="T6" s="32">
        <f t="shared" si="3"/>
        <v>304.33999999999997</v>
      </c>
      <c r="U6" s="32">
        <f t="shared" si="3"/>
        <v>30334</v>
      </c>
      <c r="V6" s="32">
        <f t="shared" si="3"/>
        <v>9.15</v>
      </c>
      <c r="W6" s="32">
        <f t="shared" si="3"/>
        <v>3315.19</v>
      </c>
      <c r="X6" s="33">
        <f>IF(X7="",NA(),X7)</f>
        <v>92.3</v>
      </c>
      <c r="Y6" s="33">
        <f t="shared" ref="Y6:AG6" si="4">IF(Y7="",NA(),Y7)</f>
        <v>93.27</v>
      </c>
      <c r="Z6" s="33">
        <f t="shared" si="4"/>
        <v>94.44</v>
      </c>
      <c r="AA6" s="33">
        <f t="shared" si="4"/>
        <v>93.52</v>
      </c>
      <c r="AB6" s="33">
        <f t="shared" si="4"/>
        <v>93.45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815.57</v>
      </c>
      <c r="BF6" s="33">
        <f t="shared" ref="BF6:BN6" si="7">IF(BF7="",NA(),BF7)</f>
        <v>781.4</v>
      </c>
      <c r="BG6" s="33">
        <f t="shared" si="7"/>
        <v>1036.8499999999999</v>
      </c>
      <c r="BH6" s="33">
        <f t="shared" si="7"/>
        <v>807.45</v>
      </c>
      <c r="BI6" s="33">
        <f t="shared" si="7"/>
        <v>810.39</v>
      </c>
      <c r="BJ6" s="33">
        <f t="shared" si="7"/>
        <v>1206.54</v>
      </c>
      <c r="BK6" s="33">
        <f t="shared" si="7"/>
        <v>1247.2</v>
      </c>
      <c r="BL6" s="33">
        <f t="shared" si="7"/>
        <v>1189.0999999999999</v>
      </c>
      <c r="BM6" s="33">
        <f t="shared" si="7"/>
        <v>885.97</v>
      </c>
      <c r="BN6" s="33">
        <f t="shared" si="7"/>
        <v>854.16</v>
      </c>
      <c r="BO6" s="32" t="str">
        <f>IF(BO7="","",IF(BO7="-","【-】","【"&amp;SUBSTITUTE(TEXT(BO7,"#,##0.00"),"-","△")&amp;"】"))</f>
        <v>【776.35】</v>
      </c>
      <c r="BP6" s="33">
        <f>IF(BP7="",NA(),BP7)</f>
        <v>97.08</v>
      </c>
      <c r="BQ6" s="33">
        <f t="shared" ref="BQ6:BY6" si="8">IF(BQ7="",NA(),BQ7)</f>
        <v>97.08</v>
      </c>
      <c r="BR6" s="33">
        <f t="shared" si="8"/>
        <v>89.05</v>
      </c>
      <c r="BS6" s="33">
        <f t="shared" si="8"/>
        <v>97.14</v>
      </c>
      <c r="BT6" s="33">
        <f t="shared" si="8"/>
        <v>97.25</v>
      </c>
      <c r="BU6" s="33">
        <f t="shared" si="8"/>
        <v>77.739999999999995</v>
      </c>
      <c r="BV6" s="33">
        <f t="shared" si="8"/>
        <v>77.489999999999995</v>
      </c>
      <c r="BW6" s="33">
        <f t="shared" si="8"/>
        <v>78.78</v>
      </c>
      <c r="BX6" s="33">
        <f t="shared" si="8"/>
        <v>89.94</v>
      </c>
      <c r="BY6" s="33">
        <f t="shared" si="8"/>
        <v>93.13</v>
      </c>
      <c r="BZ6" s="32" t="str">
        <f>IF(BZ7="","",IF(BZ7="-","【-】","【"&amp;SUBSTITUTE(TEXT(BZ7,"#,##0.00"),"-","△")&amp;"】"))</f>
        <v>【96.57】</v>
      </c>
      <c r="CA6" s="33">
        <f>IF(CA7="",NA(),CA7)</f>
        <v>192.21</v>
      </c>
      <c r="CB6" s="33">
        <f t="shared" ref="CB6:CJ6" si="9">IF(CB7="",NA(),CB7)</f>
        <v>193.35</v>
      </c>
      <c r="CC6" s="33">
        <f t="shared" si="9"/>
        <v>210.34</v>
      </c>
      <c r="CD6" s="33">
        <f t="shared" si="9"/>
        <v>193.66</v>
      </c>
      <c r="CE6" s="33">
        <f t="shared" si="9"/>
        <v>197.46</v>
      </c>
      <c r="CF6" s="33">
        <f t="shared" si="9"/>
        <v>199.72</v>
      </c>
      <c r="CG6" s="33">
        <f t="shared" si="9"/>
        <v>201.25</v>
      </c>
      <c r="CH6" s="33">
        <f t="shared" si="9"/>
        <v>199.32</v>
      </c>
      <c r="CI6" s="33">
        <f t="shared" si="9"/>
        <v>168.57</v>
      </c>
      <c r="CJ6" s="33">
        <f t="shared" si="9"/>
        <v>167.97</v>
      </c>
      <c r="CK6" s="32" t="str">
        <f>IF(CK7="","",IF(CK7="-","【-】","【"&amp;SUBSTITUTE(TEXT(CK7,"#,##0.00"),"-","△")&amp;"】"))</f>
        <v>【142.28】</v>
      </c>
      <c r="CL6" s="33">
        <f>IF(CL7="",NA(),CL7)</f>
        <v>55.45</v>
      </c>
      <c r="CM6" s="33">
        <f t="shared" ref="CM6:CU6" si="10">IF(CM7="",NA(),CM7)</f>
        <v>56.5</v>
      </c>
      <c r="CN6" s="33">
        <f t="shared" si="10"/>
        <v>56.93</v>
      </c>
      <c r="CO6" s="33">
        <f t="shared" si="10"/>
        <v>60.47</v>
      </c>
      <c r="CP6" s="33">
        <f t="shared" si="10"/>
        <v>64.28</v>
      </c>
      <c r="CQ6" s="33">
        <f t="shared" si="10"/>
        <v>60.04</v>
      </c>
      <c r="CR6" s="33">
        <f t="shared" si="10"/>
        <v>63.88</v>
      </c>
      <c r="CS6" s="33">
        <f t="shared" si="10"/>
        <v>65.31</v>
      </c>
      <c r="CT6" s="33">
        <f t="shared" si="10"/>
        <v>64.12</v>
      </c>
      <c r="CU6" s="33">
        <f t="shared" si="10"/>
        <v>64.87</v>
      </c>
      <c r="CV6" s="32" t="str">
        <f>IF(CV7="","",IF(CV7="-","【-】","【"&amp;SUBSTITUTE(TEXT(CV7,"#,##0.00"),"-","△")&amp;"】"))</f>
        <v>【60.35】</v>
      </c>
      <c r="CW6" s="33">
        <f>IF(CW7="",NA(),CW7)</f>
        <v>86.58</v>
      </c>
      <c r="CX6" s="33">
        <f t="shared" ref="CX6:DF6" si="11">IF(CX7="",NA(),CX7)</f>
        <v>86.66</v>
      </c>
      <c r="CY6" s="33">
        <f t="shared" si="11"/>
        <v>86.62</v>
      </c>
      <c r="CZ6" s="33">
        <f t="shared" si="11"/>
        <v>86.59</v>
      </c>
      <c r="DA6" s="33">
        <f t="shared" si="11"/>
        <v>86.82</v>
      </c>
      <c r="DB6" s="33">
        <f t="shared" si="11"/>
        <v>87.18</v>
      </c>
      <c r="DC6" s="33">
        <f t="shared" si="11"/>
        <v>86.62</v>
      </c>
      <c r="DD6" s="33">
        <f t="shared" si="11"/>
        <v>87.07</v>
      </c>
      <c r="DE6" s="33">
        <f t="shared" si="11"/>
        <v>90.91</v>
      </c>
      <c r="DF6" s="33">
        <f t="shared" si="11"/>
        <v>91.11</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0.13</v>
      </c>
      <c r="EJ6" s="33">
        <f t="shared" si="14"/>
        <v>0.05</v>
      </c>
      <c r="EK6" s="33">
        <f t="shared" si="14"/>
        <v>0.04</v>
      </c>
      <c r="EL6" s="33">
        <f t="shared" si="14"/>
        <v>7.0000000000000007E-2</v>
      </c>
      <c r="EM6" s="33">
        <f t="shared" si="14"/>
        <v>0.1</v>
      </c>
      <c r="EN6" s="32" t="str">
        <f>IF(EN7="","",IF(EN7="-","【-】","【"&amp;SUBSTITUTE(TEXT(EN7,"#,##0.00"),"-","△")&amp;"】"))</f>
        <v>【0.17】</v>
      </c>
    </row>
    <row r="7" spans="1:144" s="34" customFormat="1" x14ac:dyDescent="0.15">
      <c r="A7" s="26"/>
      <c r="B7" s="35">
        <v>2014</v>
      </c>
      <c r="C7" s="35">
        <v>62065</v>
      </c>
      <c r="D7" s="35">
        <v>47</v>
      </c>
      <c r="E7" s="35">
        <v>17</v>
      </c>
      <c r="F7" s="35">
        <v>1</v>
      </c>
      <c r="G7" s="35">
        <v>0</v>
      </c>
      <c r="H7" s="35" t="s">
        <v>96</v>
      </c>
      <c r="I7" s="35" t="s">
        <v>97</v>
      </c>
      <c r="J7" s="35" t="s">
        <v>98</v>
      </c>
      <c r="K7" s="35" t="s">
        <v>99</v>
      </c>
      <c r="L7" s="35" t="s">
        <v>100</v>
      </c>
      <c r="M7" s="36" t="s">
        <v>101</v>
      </c>
      <c r="N7" s="36" t="s">
        <v>102</v>
      </c>
      <c r="O7" s="36">
        <v>72.040000000000006</v>
      </c>
      <c r="P7" s="36">
        <v>83.91</v>
      </c>
      <c r="Q7" s="36">
        <v>3618</v>
      </c>
      <c r="R7" s="36">
        <v>42312</v>
      </c>
      <c r="S7" s="36">
        <v>139.03</v>
      </c>
      <c r="T7" s="36">
        <v>304.33999999999997</v>
      </c>
      <c r="U7" s="36">
        <v>30334</v>
      </c>
      <c r="V7" s="36">
        <v>9.15</v>
      </c>
      <c r="W7" s="36">
        <v>3315.19</v>
      </c>
      <c r="X7" s="36">
        <v>92.3</v>
      </c>
      <c r="Y7" s="36">
        <v>93.27</v>
      </c>
      <c r="Z7" s="36">
        <v>94.44</v>
      </c>
      <c r="AA7" s="36">
        <v>93.52</v>
      </c>
      <c r="AB7" s="36">
        <v>93.45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815.57</v>
      </c>
      <c r="BF7" s="36">
        <v>781.4</v>
      </c>
      <c r="BG7" s="36">
        <v>1036.8499999999999</v>
      </c>
      <c r="BH7" s="36">
        <v>807.45</v>
      </c>
      <c r="BI7" s="36">
        <v>810.39</v>
      </c>
      <c r="BJ7" s="36">
        <v>1206.54</v>
      </c>
      <c r="BK7" s="36">
        <v>1247.2</v>
      </c>
      <c r="BL7" s="36">
        <v>1189.0999999999999</v>
      </c>
      <c r="BM7" s="36">
        <v>885.97</v>
      </c>
      <c r="BN7" s="36">
        <v>854.16</v>
      </c>
      <c r="BO7" s="36">
        <v>776.35</v>
      </c>
      <c r="BP7" s="36">
        <v>97.08</v>
      </c>
      <c r="BQ7" s="36">
        <v>97.08</v>
      </c>
      <c r="BR7" s="36">
        <v>89.05</v>
      </c>
      <c r="BS7" s="36">
        <v>97.14</v>
      </c>
      <c r="BT7" s="36">
        <v>97.25</v>
      </c>
      <c r="BU7" s="36">
        <v>77.739999999999995</v>
      </c>
      <c r="BV7" s="36">
        <v>77.489999999999995</v>
      </c>
      <c r="BW7" s="36">
        <v>78.78</v>
      </c>
      <c r="BX7" s="36">
        <v>89.94</v>
      </c>
      <c r="BY7" s="36">
        <v>93.13</v>
      </c>
      <c r="BZ7" s="36">
        <v>96.57</v>
      </c>
      <c r="CA7" s="36">
        <v>192.21</v>
      </c>
      <c r="CB7" s="36">
        <v>193.35</v>
      </c>
      <c r="CC7" s="36">
        <v>210.34</v>
      </c>
      <c r="CD7" s="36">
        <v>193.66</v>
      </c>
      <c r="CE7" s="36">
        <v>197.46</v>
      </c>
      <c r="CF7" s="36">
        <v>199.72</v>
      </c>
      <c r="CG7" s="36">
        <v>201.25</v>
      </c>
      <c r="CH7" s="36">
        <v>199.32</v>
      </c>
      <c r="CI7" s="36">
        <v>168.57</v>
      </c>
      <c r="CJ7" s="36">
        <v>167.97</v>
      </c>
      <c r="CK7" s="36">
        <v>142.28</v>
      </c>
      <c r="CL7" s="36">
        <v>55.45</v>
      </c>
      <c r="CM7" s="36">
        <v>56.5</v>
      </c>
      <c r="CN7" s="36">
        <v>56.93</v>
      </c>
      <c r="CO7" s="36">
        <v>60.47</v>
      </c>
      <c r="CP7" s="36">
        <v>64.28</v>
      </c>
      <c r="CQ7" s="36">
        <v>60.04</v>
      </c>
      <c r="CR7" s="36">
        <v>63.88</v>
      </c>
      <c r="CS7" s="36">
        <v>65.31</v>
      </c>
      <c r="CT7" s="36">
        <v>64.12</v>
      </c>
      <c r="CU7" s="36">
        <v>64.87</v>
      </c>
      <c r="CV7" s="36">
        <v>60.35</v>
      </c>
      <c r="CW7" s="36">
        <v>86.58</v>
      </c>
      <c r="CX7" s="36">
        <v>86.66</v>
      </c>
      <c r="CY7" s="36">
        <v>86.62</v>
      </c>
      <c r="CZ7" s="36">
        <v>86.59</v>
      </c>
      <c r="DA7" s="36">
        <v>86.82</v>
      </c>
      <c r="DB7" s="36">
        <v>87.18</v>
      </c>
      <c r="DC7" s="36">
        <v>86.62</v>
      </c>
      <c r="DD7" s="36">
        <v>87.07</v>
      </c>
      <c r="DE7" s="36">
        <v>90.91</v>
      </c>
      <c r="DF7" s="36">
        <v>91.11</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0.13</v>
      </c>
      <c r="EJ7" s="36">
        <v>0.05</v>
      </c>
      <c r="EK7" s="36">
        <v>0.04</v>
      </c>
      <c r="EL7" s="36">
        <v>7.0000000000000007E-2</v>
      </c>
      <c r="EM7" s="36">
        <v>0.1</v>
      </c>
      <c r="EN7" s="36">
        <v>0.17</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細谷 俊太</cp:lastModifiedBy>
  <cp:lastPrinted>2016-02-18T02:46:40Z</cp:lastPrinted>
  <dcterms:created xsi:type="dcterms:W3CDTF">2016-02-03T08:47:35Z</dcterms:created>
  <dcterms:modified xsi:type="dcterms:W3CDTF">2016-02-18T05:04:19Z</dcterms:modified>
  <cp:category/>
</cp:coreProperties>
</file>