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<sst xmlns="http://schemas.openxmlformats.org/spreadsheetml/2006/main" count="221" uniqueCount="111">
  <si>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</si>
  <si>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</si>
  <si>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</si>
  <si>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</si>
  <si>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</si>
  <si>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</si>
  <si>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</si>
  <si>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</si>
  <si>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</si>
  <si>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</si>
  <si>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</si>
  <si>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</si>
  <si>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</si>
  <si>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</si>
  <si>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</si>
  <si>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</si>
  <si>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</si>
  <si>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</si>
  <si>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</si>
  <si>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</si>
  <si>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</si>
  <si>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</si>
  <si>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</si>
  <si>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</si>
  <si>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</si>
  <si>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</si>
  <si>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</si>
  <si>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</si>
  <si>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</si>
  <si>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</si>
  <si>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</si>
  <si>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</si>
  <si>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</si>
  <si>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</si>
  <si>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</si>
  <si>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</si>
  <si>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</si>
  <si>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</si>
  <si>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</si>
  <si>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</si>
  <si>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</si>
  <si>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</si>
  <si>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</si>
  <si>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</si>
  <si>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</si>
  <si>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</si>
  <si>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</si>
  <si>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</si>
  <si>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</si>
  <si>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</si>
  <si>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</si>
  <si>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</si>
  <si>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</si>
  <si>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</si>
  <si>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</si>
  <si>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</si>
  <si>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</si>
  <si>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</si>
  <si>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</si>
  <si>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</si>
  <si>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</si>
  <si>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</si>
  <si>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</si>
  <si>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</si>
  <si>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</si>
  <si>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</si>
  <si>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</si>
  <si>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</si>
  <si>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</si>
  <si>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</si>
  <si>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</si>
  <si>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</si>
  <si>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</si>
  <si>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</si>
  <si>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</si>
  <si>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</si>
  <si>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</si>
  <si>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</si>
  <si>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</si>
  <si>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</si>
  <si>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</si>
  <si>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</si>
  <si>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</si>
  <si>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</si>
  <si>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</si>
  <si>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</si>
  <si>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</si>
  <si>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</si>
  <si>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</si>
  <si>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</si>
  <si>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</si>
  <si>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</si>
  <si>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</si>
  <si>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</si>
  <si>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</si>
  <si>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</si>
  <si>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鶴岡市</t>
  </si>
  <si>
    <t>法非適用</t>
  </si>
  <si>
    <t>下水道事業</t>
  </si>
  <si>
    <t>農業集落排水</t>
  </si>
  <si>
    <t>F1</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</si>
  <si>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</si>
  <si>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</si>
  <si>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</si>
  <si>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</si>
  <si>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</si>
  <si>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</si>
  <si>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</si>
  <si>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維持管理についてはほぼ安定経営といえるが、一般会計からの基準内繰入に依存した経営であることや、今後の施設更新に伴う起債借入の増などを考慮し、経営計画を再構築する必要がある。
　平成２７年度に地方公営企業法を全部適用したことにより、今後より現実的で確実な経営状況を把握し、使用料の改定も含め健全経営に向けた具体的な対策を検討していく。</t>
    <rPh sb="1" eb="3">
      <t>イジ</t>
    </rPh>
    <rPh sb="3" eb="5">
      <t>カンリ</t>
    </rPh>
    <rPh sb="12" eb="14">
      <t>アンテイ</t>
    </rPh>
    <rPh sb="14" eb="16">
      <t>ケイエイ</t>
    </rPh>
    <rPh sb="22" eb="24">
      <t>イッパン</t>
    </rPh>
    <rPh sb="24" eb="26">
      <t>カイケイ</t>
    </rPh>
    <rPh sb="29" eb="31">
      <t>キジュン</t>
    </rPh>
    <rPh sb="31" eb="32">
      <t>ナイ</t>
    </rPh>
    <rPh sb="32" eb="34">
      <t>クリイレ</t>
    </rPh>
    <rPh sb="35" eb="37">
      <t>イゾン</t>
    </rPh>
    <rPh sb="39" eb="41">
      <t>ケイエイ</t>
    </rPh>
    <rPh sb="48" eb="50">
      <t>コンゴ</t>
    </rPh>
    <rPh sb="51" eb="53">
      <t>シセツ</t>
    </rPh>
    <rPh sb="53" eb="55">
      <t>コウシン</t>
    </rPh>
    <rPh sb="56" eb="57">
      <t>トモナ</t>
    </rPh>
    <rPh sb="58" eb="60">
      <t>キサイ</t>
    </rPh>
    <rPh sb="60" eb="62">
      <t>カリイレ</t>
    </rPh>
    <rPh sb="63" eb="64">
      <t>ゾウ</t>
    </rPh>
    <rPh sb="67" eb="69">
      <t>コウリョ</t>
    </rPh>
    <rPh sb="71" eb="73">
      <t>ケイエイ</t>
    </rPh>
    <rPh sb="73" eb="75">
      <t>ケイカク</t>
    </rPh>
    <rPh sb="76" eb="79">
      <t>サイコウチク</t>
    </rPh>
    <rPh sb="81" eb="83">
      <t>ヒツヨウ</t>
    </rPh>
    <rPh sb="136" eb="139">
      <t>シヨウリョウ</t>
    </rPh>
    <rPh sb="140" eb="142">
      <t>カイテイ</t>
    </rPh>
    <rPh sb="143" eb="144">
      <t>フク</t>
    </rPh>
    <phoneticPr fontId="4"/>
  </si>
  <si>
    <t>　H26年度にかぎっては地方公営企業法適用前年度の打切り決算により未収金が増加したため経費回収率が低率となっているが、恒常的には安定した数値となっている。
　事業開始年度が早かったこともあり。起債もほぼ償還している状況となっている。
　町村合併前の旧町村が設置した処理場等が多数あり意需要家費がかかるため、汚水処理原価が類似団体平均を下回っているが、他の数値はほぼ同様の数値となっている。</t>
    <rPh sb="4" eb="6">
      <t>ネンド</t>
    </rPh>
    <rPh sb="12" eb="14">
      <t>チホウ</t>
    </rPh>
    <rPh sb="14" eb="16">
      <t>コウエイ</t>
    </rPh>
    <rPh sb="16" eb="18">
      <t>キギョウ</t>
    </rPh>
    <rPh sb="18" eb="19">
      <t>ホウ</t>
    </rPh>
    <rPh sb="19" eb="21">
      <t>テキヨウ</t>
    </rPh>
    <rPh sb="21" eb="24">
      <t>ゼンネンド</t>
    </rPh>
    <rPh sb="25" eb="27">
      <t>ウチキ</t>
    </rPh>
    <rPh sb="28" eb="30">
      <t>ケッサン</t>
    </rPh>
    <rPh sb="33" eb="36">
      <t>ミシュウキン</t>
    </rPh>
    <rPh sb="37" eb="39">
      <t>ゾウカ</t>
    </rPh>
    <rPh sb="43" eb="45">
      <t>ケイヒ</t>
    </rPh>
    <rPh sb="45" eb="47">
      <t>カイシュウ</t>
    </rPh>
    <rPh sb="47" eb="48">
      <t>リツ</t>
    </rPh>
    <rPh sb="49" eb="51">
      <t>テイリツ</t>
    </rPh>
    <rPh sb="59" eb="62">
      <t>コウジョウテキ</t>
    </rPh>
    <rPh sb="64" eb="66">
      <t>アンテイ</t>
    </rPh>
    <rPh sb="68" eb="70">
      <t>スウチ</t>
    </rPh>
    <rPh sb="79" eb="81">
      <t>ジギョウ</t>
    </rPh>
    <rPh sb="81" eb="83">
      <t>カイシ</t>
    </rPh>
    <rPh sb="83" eb="85">
      <t>ネンド</t>
    </rPh>
    <rPh sb="86" eb="87">
      <t>ハヤ</t>
    </rPh>
    <rPh sb="96" eb="98">
      <t>キサイ</t>
    </rPh>
    <rPh sb="101" eb="103">
      <t>ショウカン</t>
    </rPh>
    <rPh sb="107" eb="109">
      <t>ジョウキョウ</t>
    </rPh>
    <rPh sb="118" eb="120">
      <t>チョウソン</t>
    </rPh>
    <rPh sb="120" eb="122">
      <t>ガッペイ</t>
    </rPh>
    <rPh sb="122" eb="123">
      <t>マエ</t>
    </rPh>
    <rPh sb="124" eb="127">
      <t>キュウチョウソン</t>
    </rPh>
    <rPh sb="128" eb="130">
      <t>セッチ</t>
    </rPh>
    <rPh sb="132" eb="135">
      <t>ショリジョウ</t>
    </rPh>
    <rPh sb="135" eb="136">
      <t>トウ</t>
    </rPh>
    <rPh sb="137" eb="139">
      <t>タスウ</t>
    </rPh>
    <rPh sb="141" eb="142">
      <t>イ</t>
    </rPh>
    <rPh sb="142" eb="145">
      <t>ジュヨウカ</t>
    </rPh>
    <rPh sb="145" eb="146">
      <t>ヒ</t>
    </rPh>
    <rPh sb="153" eb="155">
      <t>オスイ</t>
    </rPh>
    <rPh sb="155" eb="157">
      <t>ショリ</t>
    </rPh>
    <rPh sb="157" eb="159">
      <t>ゲンカ</t>
    </rPh>
    <rPh sb="160" eb="162">
      <t>ルイジ</t>
    </rPh>
    <rPh sb="162" eb="164">
      <t>ダンタイ</t>
    </rPh>
    <rPh sb="164" eb="166">
      <t>ヘイキン</t>
    </rPh>
    <rPh sb="167" eb="169">
      <t>シタマワ</t>
    </rPh>
    <rPh sb="175" eb="176">
      <t>ホカ</t>
    </rPh>
    <rPh sb="177" eb="179">
      <t>スウチ</t>
    </rPh>
    <rPh sb="182" eb="184">
      <t>ドウヨウ</t>
    </rPh>
    <rPh sb="185" eb="187">
      <t>スウチ</t>
    </rPh>
    <phoneticPr fontId="4"/>
  </si>
  <si>
    <t>　施設について、初期投資施設の老朽化に加え、合併前の旧町村が設置した処理場が多数あることから、施設の統廃合及び既存施設の長寿命化計画を策定し、平成22年度より事業着手している。
　管渠については、事業開始から40年近く経過しているものの重篤な劣化、故障は発生していないことから定期保守で維持管理しているが、今後施設の統廃合、長寿命化と併せて更新計画を策定する必要がある。</t>
    <rPh sb="1" eb="3">
      <t>シセツ</t>
    </rPh>
    <rPh sb="8" eb="10">
      <t>ショキ</t>
    </rPh>
    <rPh sb="10" eb="12">
      <t>トウシ</t>
    </rPh>
    <rPh sb="12" eb="14">
      <t>シセツ</t>
    </rPh>
    <rPh sb="15" eb="18">
      <t>ロウキュウカ</t>
    </rPh>
    <rPh sb="19" eb="20">
      <t>クワ</t>
    </rPh>
    <rPh sb="22" eb="24">
      <t>ガッペイ</t>
    </rPh>
    <rPh sb="24" eb="25">
      <t>マエ</t>
    </rPh>
    <rPh sb="26" eb="29">
      <t>キュウチョウソン</t>
    </rPh>
    <rPh sb="30" eb="32">
      <t>セッチ</t>
    </rPh>
    <rPh sb="34" eb="37">
      <t>ショリジョウ</t>
    </rPh>
    <rPh sb="38" eb="40">
      <t>タスウ</t>
    </rPh>
    <rPh sb="47" eb="49">
      <t>シセツ</t>
    </rPh>
    <rPh sb="50" eb="53">
      <t>トウハイゴウ</t>
    </rPh>
    <rPh sb="53" eb="54">
      <t>オヨ</t>
    </rPh>
    <rPh sb="55" eb="57">
      <t>キゾン</t>
    </rPh>
    <rPh sb="57" eb="59">
      <t>シセツ</t>
    </rPh>
    <rPh sb="60" eb="61">
      <t>チョウ</t>
    </rPh>
    <rPh sb="61" eb="64">
      <t>ジュミョウカ</t>
    </rPh>
    <rPh sb="64" eb="66">
      <t>ケイカク</t>
    </rPh>
    <rPh sb="67" eb="69">
      <t>サクテイ</t>
    </rPh>
    <rPh sb="71" eb="73">
      <t>ヘイセイ</t>
    </rPh>
    <rPh sb="75" eb="77">
      <t>ネンド</t>
    </rPh>
    <rPh sb="79" eb="81">
      <t>ジギョウ</t>
    </rPh>
    <rPh sb="81" eb="83">
      <t>チャクシュ</t>
    </rPh>
    <rPh sb="153" eb="155">
      <t>コンゴ</t>
    </rPh>
    <rPh sb="155" eb="157">
      <t>シセツ</t>
    </rPh>
    <rPh sb="158" eb="161">
      <t>トウハイゴウ</t>
    </rPh>
    <rPh sb="162" eb="163">
      <t>チョウ</t>
    </rPh>
    <rPh sb="163" eb="166">
      <t>ジュミョウカ</t>
    </rPh>
    <rPh sb="167" eb="168">
      <t>アワ</t>
    </rPh>
    <rPh sb="170" eb="172">
      <t>コウシン</t>
    </rPh>
    <rPh sb="172" eb="174">
      <t>ケイカク</t>
    </rPh>
    <rPh sb="175" eb="177">
      <t>サクテイ</t>
    </rPh>
    <rPh sb="179" eb="181">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</si>
</sst>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5238528"/>
        <c:axId val="121403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formatCode="#,##0.00;&quot;△&quot;#,##0.00;&quot;-&quot;">
                  <c:v>0.04</c:v>
                </c:pt>
                <c:pt idx="3" formatCode="#,##0.00;&quot;△&quot;#,##0.00;&quot;-&quot;">
                  <c:v>0.01</c:v>
                </c:pt>
                <c:pt idx="4" formatCode="#,##0.00;&quot;△&quot;#,##0.00;&quot;-&quot;">
                  <c:v>0.03</c:v>
                </c:pt>
              </c:numCache>
            </c:numRef>
          </c:val>
          <c:smooth val="0"/>
        </c:ser>
        <c:dLbls>
          <c:showLegendKey val="0"/>
          <c:showVal val="0"/>
          <c:showCatName val="0"/>
          <c:showSerName val="0"/>
          <c:showPercent val="0"/>
          <c:showBubbleSize val="0"/>
        </c:dLbls>
        <c:marker val="1"/>
        <c:smooth val="0"/>
        <c:axId val="105238528"/>
        <c:axId val="121403648"/>
      </c:lineChart>
      <c:dateAx>
        <c:axId val="105238528"/>
        <c:scaling>
          <c:orientation val="minMax"/>
        </c:scaling>
        <c:delete val="1"/>
        <c:axPos val="b"/>
        <c:numFmt formatCode="ge" sourceLinked="1"/>
        <c:majorTickMark val="none"/>
        <c:minorTickMark val="none"/>
        <c:tickLblPos val="none"/>
        <c:crossAx val="121403648"/>
        <c:crosses val="autoZero"/>
        <c:auto val="1"/>
        <c:lblOffset val="100"/>
        <c:baseTimeUnit val="years"/>
      </c:dateAx>
      <c:valAx>
        <c:axId val="12140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238528"/>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62.09</c:v>
                </c:pt>
                <c:pt idx="1">
                  <c:v>61.09</c:v>
                </c:pt>
                <c:pt idx="2">
                  <c:v>59.95</c:v>
                </c:pt>
                <c:pt idx="3">
                  <c:v>61.45</c:v>
                </c:pt>
                <c:pt idx="4">
                  <c:v>59.77</c:v>
                </c:pt>
              </c:numCache>
            </c:numRef>
          </c:val>
        </c:ser>
        <c:dLbls>
          <c:showLegendKey val="0"/>
          <c:showVal val="0"/>
          <c:showCatName val="0"/>
          <c:showSerName val="0"/>
          <c:showPercent val="0"/>
          <c:showBubbleSize val="0"/>
        </c:dLbls>
        <c:gapWidth val="150"/>
        <c:axId val="125067648"/>
        <c:axId val="125069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55.87</c:v>
                </c:pt>
                <c:pt idx="1">
                  <c:v>57.29</c:v>
                </c:pt>
                <c:pt idx="2">
                  <c:v>57.91</c:v>
                </c:pt>
                <c:pt idx="3">
                  <c:v>60.63</c:v>
                </c:pt>
                <c:pt idx="4">
                  <c:v>58.47</c:v>
                </c:pt>
              </c:numCache>
            </c:numRef>
          </c:val>
          <c:smooth val="0"/>
        </c:ser>
        <c:dLbls>
          <c:showLegendKey val="0"/>
          <c:showVal val="0"/>
          <c:showCatName val="0"/>
          <c:showSerName val="0"/>
          <c:showPercent val="0"/>
          <c:showBubbleSize val="0"/>
        </c:dLbls>
        <c:marker val="1"/>
        <c:smooth val="0"/>
        <c:axId val="125067648"/>
        <c:axId val="125069568"/>
      </c:lineChart>
      <c:dateAx>
        <c:axId val="125067648"/>
        <c:scaling>
          <c:orientation val="minMax"/>
        </c:scaling>
        <c:delete val="1"/>
        <c:axPos val="b"/>
        <c:numFmt formatCode="ge" sourceLinked="1"/>
        <c:majorTickMark val="none"/>
        <c:minorTickMark val="none"/>
        <c:tickLblPos val="none"/>
        <c:crossAx val="125069568"/>
        <c:crosses val="autoZero"/>
        <c:auto val="1"/>
        <c:lblOffset val="100"/>
        <c:baseTimeUnit val="years"/>
      </c:dateAx>
      <c:valAx>
        <c:axId val="125069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5067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93.33</c:v>
                </c:pt>
                <c:pt idx="1">
                  <c:v>92.64</c:v>
                </c:pt>
                <c:pt idx="2">
                  <c:v>93.2</c:v>
                </c:pt>
                <c:pt idx="3">
                  <c:v>94.05</c:v>
                </c:pt>
                <c:pt idx="4">
                  <c:v>94.22</c:v>
                </c:pt>
              </c:numCache>
            </c:numRef>
          </c:val>
        </c:ser>
        <c:dLbls>
          <c:showLegendKey val="0"/>
          <c:showVal val="0"/>
          <c:showCatName val="0"/>
          <c:showSerName val="0"/>
          <c:showPercent val="0"/>
          <c:showBubbleSize val="0"/>
        </c:dLbls>
        <c:gapWidth val="150"/>
        <c:axId val="125091840"/>
        <c:axId val="125093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85.22</c:v>
                </c:pt>
                <c:pt idx="1">
                  <c:v>85.35</c:v>
                </c:pt>
                <c:pt idx="2">
                  <c:v>87.72</c:v>
                </c:pt>
                <c:pt idx="3">
                  <c:v>88.66</c:v>
                </c:pt>
                <c:pt idx="4">
                  <c:v>88.58</c:v>
                </c:pt>
              </c:numCache>
            </c:numRef>
          </c:val>
          <c:smooth val="0"/>
        </c:ser>
        <c:dLbls>
          <c:showLegendKey val="0"/>
          <c:showVal val="0"/>
          <c:showCatName val="0"/>
          <c:showSerName val="0"/>
          <c:showPercent val="0"/>
          <c:showBubbleSize val="0"/>
        </c:dLbls>
        <c:marker val="1"/>
        <c:smooth val="0"/>
        <c:axId val="125091840"/>
        <c:axId val="125093760"/>
      </c:lineChart>
      <c:dateAx>
        <c:axId val="125091840"/>
        <c:scaling>
          <c:orientation val="minMax"/>
        </c:scaling>
        <c:delete val="1"/>
        <c:axPos val="b"/>
        <c:numFmt formatCode="ge" sourceLinked="1"/>
        <c:majorTickMark val="none"/>
        <c:minorTickMark val="none"/>
        <c:tickLblPos val="none"/>
        <c:crossAx val="125093760"/>
        <c:crosses val="autoZero"/>
        <c:auto val="1"/>
        <c:lblOffset val="100"/>
        <c:baseTimeUnit val="years"/>
      </c:dateAx>
      <c:valAx>
        <c:axId val="125093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5091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96.95</c:v>
                </c:pt>
                <c:pt idx="1">
                  <c:v>91.71</c:v>
                </c:pt>
                <c:pt idx="2">
                  <c:v>99.33</c:v>
                </c:pt>
                <c:pt idx="3">
                  <c:v>98.06</c:v>
                </c:pt>
                <c:pt idx="4">
                  <c:v>86.69</c:v>
                </c:pt>
              </c:numCache>
            </c:numRef>
          </c:val>
        </c:ser>
        <c:dLbls>
          <c:showLegendKey val="0"/>
          <c:showVal val="0"/>
          <c:showCatName val="0"/>
          <c:showSerName val="0"/>
          <c:showPercent val="0"/>
          <c:showBubbleSize val="0"/>
        </c:dLbls>
        <c:gapWidth val="150"/>
        <c:axId val="132335872"/>
        <c:axId val="132632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32335872"/>
        <c:axId val="132632960"/>
      </c:lineChart>
      <c:dateAx>
        <c:axId val="132335872"/>
        <c:scaling>
          <c:orientation val="minMax"/>
        </c:scaling>
        <c:delete val="1"/>
        <c:axPos val="b"/>
        <c:numFmt formatCode="ge" sourceLinked="1"/>
        <c:majorTickMark val="none"/>
        <c:minorTickMark val="none"/>
        <c:tickLblPos val="none"/>
        <c:crossAx val="132632960"/>
        <c:crosses val="autoZero"/>
        <c:auto val="1"/>
        <c:lblOffset val="100"/>
        <c:baseTimeUnit val="years"/>
      </c:dateAx>
      <c:valAx>
        <c:axId val="132632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2335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40069888"/>
        <c:axId val="143070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40069888"/>
        <c:axId val="143070720"/>
      </c:lineChart>
      <c:dateAx>
        <c:axId val="140069888"/>
        <c:scaling>
          <c:orientation val="minMax"/>
        </c:scaling>
        <c:delete val="1"/>
        <c:axPos val="b"/>
        <c:numFmt formatCode="ge" sourceLinked="1"/>
        <c:majorTickMark val="none"/>
        <c:minorTickMark val="none"/>
        <c:tickLblPos val="none"/>
        <c:crossAx val="143070720"/>
        <c:crosses val="autoZero"/>
        <c:auto val="1"/>
        <c:lblOffset val="100"/>
        <c:baseTimeUnit val="years"/>
      </c:dateAx>
      <c:valAx>
        <c:axId val="143070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40069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1293824"/>
        <c:axId val="121300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1293824"/>
        <c:axId val="121300096"/>
      </c:lineChart>
      <c:dateAx>
        <c:axId val="121293824"/>
        <c:scaling>
          <c:orientation val="minMax"/>
        </c:scaling>
        <c:delete val="1"/>
        <c:axPos val="b"/>
        <c:numFmt formatCode="ge" sourceLinked="1"/>
        <c:majorTickMark val="none"/>
        <c:minorTickMark val="none"/>
        <c:tickLblPos val="none"/>
        <c:crossAx val="121300096"/>
        <c:crosses val="autoZero"/>
        <c:auto val="1"/>
        <c:lblOffset val="100"/>
        <c:baseTimeUnit val="years"/>
      </c:dateAx>
      <c:valAx>
        <c:axId val="121300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1293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1428608"/>
        <c:axId val="124408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1428608"/>
        <c:axId val="124408576"/>
      </c:lineChart>
      <c:dateAx>
        <c:axId val="121428608"/>
        <c:scaling>
          <c:orientation val="minMax"/>
        </c:scaling>
        <c:delete val="1"/>
        <c:axPos val="b"/>
        <c:numFmt formatCode="ge" sourceLinked="1"/>
        <c:majorTickMark val="none"/>
        <c:minorTickMark val="none"/>
        <c:tickLblPos val="none"/>
        <c:crossAx val="124408576"/>
        <c:crosses val="autoZero"/>
        <c:auto val="1"/>
        <c:lblOffset val="100"/>
        <c:baseTimeUnit val="years"/>
      </c:dateAx>
      <c:valAx>
        <c:axId val="124408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1428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4435072"/>
        <c:axId val="124437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4435072"/>
        <c:axId val="124437248"/>
      </c:lineChart>
      <c:dateAx>
        <c:axId val="124435072"/>
        <c:scaling>
          <c:orientation val="minMax"/>
        </c:scaling>
        <c:delete val="1"/>
        <c:axPos val="b"/>
        <c:numFmt formatCode="ge" sourceLinked="1"/>
        <c:majorTickMark val="none"/>
        <c:minorTickMark val="none"/>
        <c:tickLblPos val="none"/>
        <c:crossAx val="124437248"/>
        <c:crosses val="autoZero"/>
        <c:auto val="1"/>
        <c:lblOffset val="100"/>
        <c:baseTimeUnit val="years"/>
      </c:dateAx>
      <c:valAx>
        <c:axId val="124437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4435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162.78</c:v>
                </c:pt>
                <c:pt idx="1">
                  <c:v>718.1</c:v>
                </c:pt>
                <c:pt idx="2">
                  <c:v>299.62</c:v>
                </c:pt>
                <c:pt idx="3">
                  <c:v>132.86000000000001</c:v>
                </c:pt>
                <c:pt idx="4">
                  <c:v>214.67</c:v>
                </c:pt>
              </c:numCache>
            </c:numRef>
          </c:val>
        </c:ser>
        <c:dLbls>
          <c:showLegendKey val="0"/>
          <c:showVal val="0"/>
          <c:showCatName val="0"/>
          <c:showSerName val="0"/>
          <c:showPercent val="0"/>
          <c:showBubbleSize val="0"/>
        </c:dLbls>
        <c:gapWidth val="150"/>
        <c:axId val="124754176"/>
        <c:axId val="124797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330.46</c:v>
                </c:pt>
                <c:pt idx="1">
                  <c:v>543.20000000000005</c:v>
                </c:pt>
                <c:pt idx="2">
                  <c:v>439.72</c:v>
                </c:pt>
                <c:pt idx="3">
                  <c:v>547.95000000000005</c:v>
                </c:pt>
                <c:pt idx="4">
                  <c:v>632.94000000000005</c:v>
                </c:pt>
              </c:numCache>
            </c:numRef>
          </c:val>
          <c:smooth val="0"/>
        </c:ser>
        <c:dLbls>
          <c:showLegendKey val="0"/>
          <c:showVal val="0"/>
          <c:showCatName val="0"/>
          <c:showSerName val="0"/>
          <c:showPercent val="0"/>
          <c:showBubbleSize val="0"/>
        </c:dLbls>
        <c:marker val="1"/>
        <c:smooth val="0"/>
        <c:axId val="124754176"/>
        <c:axId val="124797312"/>
      </c:lineChart>
      <c:dateAx>
        <c:axId val="124754176"/>
        <c:scaling>
          <c:orientation val="minMax"/>
        </c:scaling>
        <c:delete val="1"/>
        <c:axPos val="b"/>
        <c:numFmt formatCode="ge" sourceLinked="1"/>
        <c:majorTickMark val="none"/>
        <c:minorTickMark val="none"/>
        <c:tickLblPos val="none"/>
        <c:crossAx val="124797312"/>
        <c:crosses val="autoZero"/>
        <c:auto val="1"/>
        <c:lblOffset val="100"/>
        <c:baseTimeUnit val="years"/>
      </c:dateAx>
      <c:valAx>
        <c:axId val="124797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4754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98.44</c:v>
                </c:pt>
                <c:pt idx="1">
                  <c:v>64.61</c:v>
                </c:pt>
                <c:pt idx="2">
                  <c:v>88.18</c:v>
                </c:pt>
                <c:pt idx="3">
                  <c:v>101.35</c:v>
                </c:pt>
                <c:pt idx="4">
                  <c:v>90.39</c:v>
                </c:pt>
              </c:numCache>
            </c:numRef>
          </c:val>
        </c:ser>
        <c:dLbls>
          <c:showLegendKey val="0"/>
          <c:showVal val="0"/>
          <c:showCatName val="0"/>
          <c:showSerName val="0"/>
          <c:showPercent val="0"/>
          <c:showBubbleSize val="0"/>
        </c:dLbls>
        <c:gapWidth val="150"/>
        <c:axId val="124909056"/>
        <c:axId val="124910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73.099999999999994</c:v>
                </c:pt>
                <c:pt idx="1">
                  <c:v>65.849999999999994</c:v>
                </c:pt>
                <c:pt idx="2">
                  <c:v>68.73</c:v>
                </c:pt>
                <c:pt idx="3">
                  <c:v>64.86</c:v>
                </c:pt>
                <c:pt idx="4">
                  <c:v>62.3</c:v>
                </c:pt>
              </c:numCache>
            </c:numRef>
          </c:val>
          <c:smooth val="0"/>
        </c:ser>
        <c:dLbls>
          <c:showLegendKey val="0"/>
          <c:showVal val="0"/>
          <c:showCatName val="0"/>
          <c:showSerName val="0"/>
          <c:showPercent val="0"/>
          <c:showBubbleSize val="0"/>
        </c:dLbls>
        <c:marker val="1"/>
        <c:smooth val="0"/>
        <c:axId val="124909056"/>
        <c:axId val="124910976"/>
      </c:lineChart>
      <c:dateAx>
        <c:axId val="124909056"/>
        <c:scaling>
          <c:orientation val="minMax"/>
        </c:scaling>
        <c:delete val="1"/>
        <c:axPos val="b"/>
        <c:numFmt formatCode="ge" sourceLinked="1"/>
        <c:majorTickMark val="none"/>
        <c:minorTickMark val="none"/>
        <c:tickLblPos val="none"/>
        <c:crossAx val="124910976"/>
        <c:crosses val="autoZero"/>
        <c:auto val="1"/>
        <c:lblOffset val="100"/>
        <c:baseTimeUnit val="years"/>
      </c:dateAx>
      <c:valAx>
        <c:axId val="124910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4909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183.48</c:v>
                </c:pt>
                <c:pt idx="1">
                  <c:v>279.70999999999998</c:v>
                </c:pt>
                <c:pt idx="2">
                  <c:v>221.18</c:v>
                </c:pt>
                <c:pt idx="3">
                  <c:v>196.83</c:v>
                </c:pt>
                <c:pt idx="4">
                  <c:v>206.67</c:v>
                </c:pt>
              </c:numCache>
            </c:numRef>
          </c:val>
        </c:ser>
        <c:dLbls>
          <c:showLegendKey val="0"/>
          <c:showVal val="0"/>
          <c:showCatName val="0"/>
          <c:showSerName val="0"/>
          <c:showPercent val="0"/>
          <c:showBubbleSize val="0"/>
        </c:dLbls>
        <c:gapWidth val="150"/>
        <c:axId val="125047936"/>
        <c:axId val="125049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165.83</c:v>
                </c:pt>
                <c:pt idx="1">
                  <c:v>200.04</c:v>
                </c:pt>
                <c:pt idx="2">
                  <c:v>205.91</c:v>
                </c:pt>
                <c:pt idx="3">
                  <c:v>214.41</c:v>
                </c:pt>
                <c:pt idx="4">
                  <c:v>235.07</c:v>
                </c:pt>
              </c:numCache>
            </c:numRef>
          </c:val>
          <c:smooth val="0"/>
        </c:ser>
        <c:dLbls>
          <c:showLegendKey val="0"/>
          <c:showVal val="0"/>
          <c:showCatName val="0"/>
          <c:showSerName val="0"/>
          <c:showPercent val="0"/>
          <c:showBubbleSize val="0"/>
        </c:dLbls>
        <c:marker val="1"/>
        <c:smooth val="0"/>
        <c:axId val="125047936"/>
        <c:axId val="125049856"/>
      </c:lineChart>
      <c:dateAx>
        <c:axId val="125047936"/>
        <c:scaling>
          <c:orientation val="minMax"/>
        </c:scaling>
        <c:delete val="1"/>
        <c:axPos val="b"/>
        <c:numFmt formatCode="ge" sourceLinked="1"/>
        <c:majorTickMark val="none"/>
        <c:minorTickMark val="none"/>
        <c:tickLblPos val="none"/>
        <c:crossAx val="125049856"/>
        <c:crosses val="autoZero"/>
        <c:auto val="1"/>
        <c:lblOffset val="100"/>
        <c:baseTimeUnit val="years"/>
      </c:dateAx>
      <c:valAx>
        <c:axId val="125049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5047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N31" zoomScale="70" zoomScaleNormal="70" workbookViewId="0">
      <selection activeCell="BK59" sqref="BK59"/>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鶴岡市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F1</v>
      </c>
      <c r="X8" s="70"/>
      <c r="Y8" s="70"/>
      <c r="Z8" s="70"/>
      <c r="AA8" s="70"/>
      <c r="AB8" s="70"/>
      <c r="AC8" s="70"/>
      <c r="AD8" s="3"/>
      <c r="AE8" s="3"/>
      <c r="AF8" s="3"/>
      <c r="AG8" s="3"/>
      <c r="AH8" s="3"/>
      <c r="AI8" s="3"/>
      <c r="AJ8" s="3"/>
      <c r="AK8" s="3"/>
      <c r="AL8" s="64">
        <f>データ!R6</f>
        <v>133153</v>
      </c>
      <c r="AM8" s="64"/>
      <c r="AN8" s="64"/>
      <c r="AO8" s="64"/>
      <c r="AP8" s="64"/>
      <c r="AQ8" s="64"/>
      <c r="AR8" s="64"/>
      <c r="AS8" s="64"/>
      <c r="AT8" s="63">
        <f>データ!S6</f>
        <v>1311.53</v>
      </c>
      <c r="AU8" s="63"/>
      <c r="AV8" s="63"/>
      <c r="AW8" s="63"/>
      <c r="AX8" s="63"/>
      <c r="AY8" s="63"/>
      <c r="AZ8" s="63"/>
      <c r="BA8" s="63"/>
      <c r="BB8" s="63">
        <f>データ!T6</f>
        <v>101.52</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12.88</v>
      </c>
      <c r="Q10" s="63"/>
      <c r="R10" s="63"/>
      <c r="S10" s="63"/>
      <c r="T10" s="63"/>
      <c r="U10" s="63"/>
      <c r="V10" s="63"/>
      <c r="W10" s="63">
        <f>データ!P6</f>
        <v>82.49</v>
      </c>
      <c r="X10" s="63"/>
      <c r="Y10" s="63"/>
      <c r="Z10" s="63"/>
      <c r="AA10" s="63"/>
      <c r="AB10" s="63"/>
      <c r="AC10" s="63"/>
      <c r="AD10" s="64">
        <f>データ!Q6</f>
        <v>3812</v>
      </c>
      <c r="AE10" s="64"/>
      <c r="AF10" s="64"/>
      <c r="AG10" s="64"/>
      <c r="AH10" s="64"/>
      <c r="AI10" s="64"/>
      <c r="AJ10" s="64"/>
      <c r="AK10" s="2"/>
      <c r="AL10" s="64">
        <f>データ!U6</f>
        <v>17042</v>
      </c>
      <c r="AM10" s="64"/>
      <c r="AN10" s="64"/>
      <c r="AO10" s="64"/>
      <c r="AP10" s="64"/>
      <c r="AQ10" s="64"/>
      <c r="AR10" s="64"/>
      <c r="AS10" s="64"/>
      <c r="AT10" s="63">
        <f>データ!V6</f>
        <v>12.6</v>
      </c>
      <c r="AU10" s="63"/>
      <c r="AV10" s="63"/>
      <c r="AW10" s="63"/>
      <c r="AX10" s="63"/>
      <c r="AY10" s="63"/>
      <c r="AZ10" s="63"/>
      <c r="BA10" s="63"/>
      <c r="BB10" s="63">
        <f>データ!W6</f>
        <v>1352.54</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109</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110</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108</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62031</v>
      </c>
      <c r="D6" s="31">
        <f t="shared" si="3"/>
        <v>47</v>
      </c>
      <c r="E6" s="31">
        <f t="shared" si="3"/>
        <v>17</v>
      </c>
      <c r="F6" s="31">
        <f t="shared" si="3"/>
        <v>5</v>
      </c>
      <c r="G6" s="31">
        <f t="shared" si="3"/>
        <v>0</v>
      </c>
      <c r="H6" s="31" t="str">
        <f t="shared" si="3"/>
        <v>山形県　鶴岡市</v>
      </c>
      <c r="I6" s="31" t="str">
        <f t="shared" si="3"/>
        <v>法非適用</v>
      </c>
      <c r="J6" s="31" t="str">
        <f t="shared" si="3"/>
        <v>下水道事業</v>
      </c>
      <c r="K6" s="31" t="str">
        <f t="shared" si="3"/>
        <v>農業集落排水</v>
      </c>
      <c r="L6" s="31" t="str">
        <f t="shared" si="3"/>
        <v>F1</v>
      </c>
      <c r="M6" s="32" t="str">
        <f t="shared" si="3"/>
        <v>-</v>
      </c>
      <c r="N6" s="32" t="str">
        <f t="shared" si="3"/>
        <v>該当数値なし</v>
      </c>
      <c r="O6" s="32">
        <f t="shared" si="3"/>
        <v>12.88</v>
      </c>
      <c r="P6" s="32">
        <f t="shared" si="3"/>
        <v>82.49</v>
      </c>
      <c r="Q6" s="32">
        <f t="shared" si="3"/>
        <v>3812</v>
      </c>
      <c r="R6" s="32">
        <f t="shared" si="3"/>
        <v>133153</v>
      </c>
      <c r="S6" s="32">
        <f t="shared" si="3"/>
        <v>1311.53</v>
      </c>
      <c r="T6" s="32">
        <f t="shared" si="3"/>
        <v>101.52</v>
      </c>
      <c r="U6" s="32">
        <f t="shared" si="3"/>
        <v>17042</v>
      </c>
      <c r="V6" s="32">
        <f t="shared" si="3"/>
        <v>12.6</v>
      </c>
      <c r="W6" s="32">
        <f t="shared" si="3"/>
        <v>1352.54</v>
      </c>
      <c r="X6" s="33">
        <f>IF(X7="",NA(),X7)</f>
        <v>96.95</v>
      </c>
      <c r="Y6" s="33">
        <f t="shared" ref="Y6:AG6" si="4">IF(Y7="",NA(),Y7)</f>
        <v>91.71</v>
      </c>
      <c r="Z6" s="33">
        <f t="shared" si="4"/>
        <v>99.33</v>
      </c>
      <c r="AA6" s="33">
        <f t="shared" si="4"/>
        <v>98.06</v>
      </c>
      <c r="AB6" s="33">
        <f t="shared" si="4"/>
        <v>86.69</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162.78</v>
      </c>
      <c r="BF6" s="33">
        <f t="shared" ref="BF6:BN6" si="7">IF(BF7="",NA(),BF7)</f>
        <v>718.1</v>
      </c>
      <c r="BG6" s="33">
        <f t="shared" si="7"/>
        <v>299.62</v>
      </c>
      <c r="BH6" s="33">
        <f t="shared" si="7"/>
        <v>132.86000000000001</v>
      </c>
      <c r="BI6" s="33">
        <f t="shared" si="7"/>
        <v>214.67</v>
      </c>
      <c r="BJ6" s="33">
        <f t="shared" si="7"/>
        <v>330.46</v>
      </c>
      <c r="BK6" s="33">
        <f t="shared" si="7"/>
        <v>543.20000000000005</v>
      </c>
      <c r="BL6" s="33">
        <f t="shared" si="7"/>
        <v>439.72</v>
      </c>
      <c r="BM6" s="33">
        <f t="shared" si="7"/>
        <v>547.95000000000005</v>
      </c>
      <c r="BN6" s="33">
        <f t="shared" si="7"/>
        <v>632.94000000000005</v>
      </c>
      <c r="BO6" s="32" t="str">
        <f>IF(BO7="","",IF(BO7="-","【-】","【"&amp;SUBSTITUTE(TEXT(BO7,"#,##0.00"),"-","△")&amp;"】"))</f>
        <v>【992.47】</v>
      </c>
      <c r="BP6" s="33">
        <f>IF(BP7="",NA(),BP7)</f>
        <v>98.44</v>
      </c>
      <c r="BQ6" s="33">
        <f t="shared" ref="BQ6:BY6" si="8">IF(BQ7="",NA(),BQ7)</f>
        <v>64.61</v>
      </c>
      <c r="BR6" s="33">
        <f t="shared" si="8"/>
        <v>88.18</v>
      </c>
      <c r="BS6" s="33">
        <f t="shared" si="8"/>
        <v>101.35</v>
      </c>
      <c r="BT6" s="33">
        <f t="shared" si="8"/>
        <v>90.39</v>
      </c>
      <c r="BU6" s="33">
        <f t="shared" si="8"/>
        <v>73.099999999999994</v>
      </c>
      <c r="BV6" s="33">
        <f t="shared" si="8"/>
        <v>65.849999999999994</v>
      </c>
      <c r="BW6" s="33">
        <f t="shared" si="8"/>
        <v>68.73</v>
      </c>
      <c r="BX6" s="33">
        <f t="shared" si="8"/>
        <v>64.86</v>
      </c>
      <c r="BY6" s="33">
        <f t="shared" si="8"/>
        <v>62.3</v>
      </c>
      <c r="BZ6" s="32" t="str">
        <f>IF(BZ7="","",IF(BZ7="-","【-】","【"&amp;SUBSTITUTE(TEXT(BZ7,"#,##0.00"),"-","△")&amp;"】"))</f>
        <v>【51.49】</v>
      </c>
      <c r="CA6" s="33">
        <f>IF(CA7="",NA(),CA7)</f>
        <v>183.48</v>
      </c>
      <c r="CB6" s="33">
        <f t="shared" ref="CB6:CJ6" si="9">IF(CB7="",NA(),CB7)</f>
        <v>279.70999999999998</v>
      </c>
      <c r="CC6" s="33">
        <f t="shared" si="9"/>
        <v>221.18</v>
      </c>
      <c r="CD6" s="33">
        <f t="shared" si="9"/>
        <v>196.83</v>
      </c>
      <c r="CE6" s="33">
        <f t="shared" si="9"/>
        <v>206.67</v>
      </c>
      <c r="CF6" s="33">
        <f t="shared" si="9"/>
        <v>165.83</v>
      </c>
      <c r="CG6" s="33">
        <f t="shared" si="9"/>
        <v>200.04</v>
      </c>
      <c r="CH6" s="33">
        <f t="shared" si="9"/>
        <v>205.91</v>
      </c>
      <c r="CI6" s="33">
        <f t="shared" si="9"/>
        <v>214.41</v>
      </c>
      <c r="CJ6" s="33">
        <f t="shared" si="9"/>
        <v>235.07</v>
      </c>
      <c r="CK6" s="32" t="str">
        <f>IF(CK7="","",IF(CK7="-","【-】","【"&amp;SUBSTITUTE(TEXT(CK7,"#,##0.00"),"-","△")&amp;"】"))</f>
        <v>【295.10】</v>
      </c>
      <c r="CL6" s="33">
        <f>IF(CL7="",NA(),CL7)</f>
        <v>62.09</v>
      </c>
      <c r="CM6" s="33">
        <f t="shared" ref="CM6:CU6" si="10">IF(CM7="",NA(),CM7)</f>
        <v>61.09</v>
      </c>
      <c r="CN6" s="33">
        <f t="shared" si="10"/>
        <v>59.95</v>
      </c>
      <c r="CO6" s="33">
        <f t="shared" si="10"/>
        <v>61.45</v>
      </c>
      <c r="CP6" s="33">
        <f t="shared" si="10"/>
        <v>59.77</v>
      </c>
      <c r="CQ6" s="33">
        <f t="shared" si="10"/>
        <v>55.87</v>
      </c>
      <c r="CR6" s="33">
        <f t="shared" si="10"/>
        <v>57.29</v>
      </c>
      <c r="CS6" s="33">
        <f t="shared" si="10"/>
        <v>57.91</v>
      </c>
      <c r="CT6" s="33">
        <f t="shared" si="10"/>
        <v>60.63</v>
      </c>
      <c r="CU6" s="33">
        <f t="shared" si="10"/>
        <v>58.47</v>
      </c>
      <c r="CV6" s="32" t="str">
        <f>IF(CV7="","",IF(CV7="-","【-】","【"&amp;SUBSTITUTE(TEXT(CV7,"#,##0.00"),"-","△")&amp;"】"))</f>
        <v>【53.32】</v>
      </c>
      <c r="CW6" s="33">
        <f>IF(CW7="",NA(),CW7)</f>
        <v>93.33</v>
      </c>
      <c r="CX6" s="33">
        <f t="shared" ref="CX6:DF6" si="11">IF(CX7="",NA(),CX7)</f>
        <v>92.64</v>
      </c>
      <c r="CY6" s="33">
        <f t="shared" si="11"/>
        <v>93.2</v>
      </c>
      <c r="CZ6" s="33">
        <f t="shared" si="11"/>
        <v>94.05</v>
      </c>
      <c r="DA6" s="33">
        <f t="shared" si="11"/>
        <v>94.22</v>
      </c>
      <c r="DB6" s="33">
        <f t="shared" si="11"/>
        <v>85.22</v>
      </c>
      <c r="DC6" s="33">
        <f t="shared" si="11"/>
        <v>85.35</v>
      </c>
      <c r="DD6" s="33">
        <f t="shared" si="11"/>
        <v>87.72</v>
      </c>
      <c r="DE6" s="33">
        <f t="shared" si="11"/>
        <v>88.66</v>
      </c>
      <c r="DF6" s="33">
        <f t="shared" si="11"/>
        <v>88.58</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2">
        <f t="shared" si="14"/>
        <v>0</v>
      </c>
      <c r="EJ6" s="32">
        <f t="shared" si="14"/>
        <v>0</v>
      </c>
      <c r="EK6" s="33">
        <f t="shared" si="14"/>
        <v>0.04</v>
      </c>
      <c r="EL6" s="33">
        <f t="shared" si="14"/>
        <v>0.01</v>
      </c>
      <c r="EM6" s="33">
        <f t="shared" si="14"/>
        <v>0.03</v>
      </c>
      <c r="EN6" s="32" t="str">
        <f>IF(EN7="","",IF(EN7="-","【-】","【"&amp;SUBSTITUTE(TEXT(EN7,"#,##0.00"),"-","△")&amp;"】"))</f>
        <v>【0.03】</v>
      </c>
    </row>
    <row r="7" spans="1:144" s="34" customFormat="1">
      <c r="A7" s="26"/>
      <c r="B7" s="35">
        <v>2014</v>
      </c>
      <c r="C7" s="35">
        <v>62031</v>
      </c>
      <c r="D7" s="35">
        <v>47</v>
      </c>
      <c r="E7" s="35">
        <v>17</v>
      </c>
      <c r="F7" s="35">
        <v>5</v>
      </c>
      <c r="G7" s="35">
        <v>0</v>
      </c>
      <c r="H7" s="35" t="s">
        <v>96</v>
      </c>
      <c r="I7" s="35" t="s">
        <v>97</v>
      </c>
      <c r="J7" s="35" t="s">
        <v>98</v>
      </c>
      <c r="K7" s="35" t="s">
        <v>99</v>
      </c>
      <c r="L7" s="35" t="s">
        <v>100</v>
      </c>
      <c r="M7" s="36" t="s">
        <v>101</v>
      </c>
      <c r="N7" s="36" t="s">
        <v>102</v>
      </c>
      <c r="O7" s="36">
        <v>12.88</v>
      </c>
      <c r="P7" s="36">
        <v>82.49</v>
      </c>
      <c r="Q7" s="36">
        <v>3812</v>
      </c>
      <c r="R7" s="36">
        <v>133153</v>
      </c>
      <c r="S7" s="36">
        <v>1311.53</v>
      </c>
      <c r="T7" s="36">
        <v>101.52</v>
      </c>
      <c r="U7" s="36">
        <v>17042</v>
      </c>
      <c r="V7" s="36">
        <v>12.6</v>
      </c>
      <c r="W7" s="36">
        <v>1352.54</v>
      </c>
      <c r="X7" s="36">
        <v>96.95</v>
      </c>
      <c r="Y7" s="36">
        <v>91.71</v>
      </c>
      <c r="Z7" s="36">
        <v>99.33</v>
      </c>
      <c r="AA7" s="36">
        <v>98.06</v>
      </c>
      <c r="AB7" s="36">
        <v>86.69</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162.78</v>
      </c>
      <c r="BF7" s="36">
        <v>718.1</v>
      </c>
      <c r="BG7" s="36">
        <v>299.62</v>
      </c>
      <c r="BH7" s="36">
        <v>132.86000000000001</v>
      </c>
      <c r="BI7" s="36">
        <v>214.67</v>
      </c>
      <c r="BJ7" s="36">
        <v>330.46</v>
      </c>
      <c r="BK7" s="36">
        <v>543.20000000000005</v>
      </c>
      <c r="BL7" s="36">
        <v>439.72</v>
      </c>
      <c r="BM7" s="36">
        <v>547.95000000000005</v>
      </c>
      <c r="BN7" s="36">
        <v>632.94000000000005</v>
      </c>
      <c r="BO7" s="36">
        <v>992.47</v>
      </c>
      <c r="BP7" s="36">
        <v>98.44</v>
      </c>
      <c r="BQ7" s="36">
        <v>64.61</v>
      </c>
      <c r="BR7" s="36">
        <v>88.18</v>
      </c>
      <c r="BS7" s="36">
        <v>101.35</v>
      </c>
      <c r="BT7" s="36">
        <v>90.39</v>
      </c>
      <c r="BU7" s="36">
        <v>73.099999999999994</v>
      </c>
      <c r="BV7" s="36">
        <v>65.849999999999994</v>
      </c>
      <c r="BW7" s="36">
        <v>68.73</v>
      </c>
      <c r="BX7" s="36">
        <v>64.86</v>
      </c>
      <c r="BY7" s="36">
        <v>62.3</v>
      </c>
      <c r="BZ7" s="36">
        <v>51.49</v>
      </c>
      <c r="CA7" s="36">
        <v>183.48</v>
      </c>
      <c r="CB7" s="36">
        <v>279.70999999999998</v>
      </c>
      <c r="CC7" s="36">
        <v>221.18</v>
      </c>
      <c r="CD7" s="36">
        <v>196.83</v>
      </c>
      <c r="CE7" s="36">
        <v>206.67</v>
      </c>
      <c r="CF7" s="36">
        <v>165.83</v>
      </c>
      <c r="CG7" s="36">
        <v>200.04</v>
      </c>
      <c r="CH7" s="36">
        <v>205.91</v>
      </c>
      <c r="CI7" s="36">
        <v>214.41</v>
      </c>
      <c r="CJ7" s="36">
        <v>235.07</v>
      </c>
      <c r="CK7" s="36">
        <v>295.10000000000002</v>
      </c>
      <c r="CL7" s="36">
        <v>62.09</v>
      </c>
      <c r="CM7" s="36">
        <v>61.09</v>
      </c>
      <c r="CN7" s="36">
        <v>59.95</v>
      </c>
      <c r="CO7" s="36">
        <v>61.45</v>
      </c>
      <c r="CP7" s="36">
        <v>59.77</v>
      </c>
      <c r="CQ7" s="36">
        <v>55.87</v>
      </c>
      <c r="CR7" s="36">
        <v>57.29</v>
      </c>
      <c r="CS7" s="36">
        <v>57.91</v>
      </c>
      <c r="CT7" s="36">
        <v>60.63</v>
      </c>
      <c r="CU7" s="36">
        <v>58.47</v>
      </c>
      <c r="CV7" s="36">
        <v>53.32</v>
      </c>
      <c r="CW7" s="36">
        <v>93.33</v>
      </c>
      <c r="CX7" s="36">
        <v>92.64</v>
      </c>
      <c r="CY7" s="36">
        <v>93.2</v>
      </c>
      <c r="CZ7" s="36">
        <v>94.05</v>
      </c>
      <c r="DA7" s="36">
        <v>94.22</v>
      </c>
      <c r="DB7" s="36">
        <v>85.22</v>
      </c>
      <c r="DC7" s="36">
        <v>85.35</v>
      </c>
      <c r="DD7" s="36">
        <v>87.72</v>
      </c>
      <c r="DE7" s="36">
        <v>88.66</v>
      </c>
      <c r="DF7" s="36">
        <v>88.58</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v>
      </c>
      <c r="EJ7" s="36">
        <v>0</v>
      </c>
      <c r="EK7" s="36">
        <v>0.04</v>
      </c>
      <c r="EL7" s="36">
        <v>0.01</v>
      </c>
      <c r="EM7" s="36">
        <v>0.03</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2016-02-12T02:08:19Z</cp:lastPrinted>
  <dcterms:created xsi:type="dcterms:W3CDTF">2016-02-03T09:09:37Z</dcterms:created>
  <dcterms:modified xsi:type="dcterms:W3CDTF">2016-02-15T01:39:32Z</dcterms:modified>
</cp:coreProperties>
</file>