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9975" windowHeight="7860"/>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R6" i="5"/>
  <c r="AL8" i="4" s="1"/>
  <c r="Q6" i="5"/>
  <c r="AD10" i="4" s="1"/>
  <c r="P6" i="5"/>
  <c r="O6" i="5"/>
  <c r="N6" i="5"/>
  <c r="I10" i="4" s="1"/>
  <c r="M6" i="5"/>
  <c r="B10" i="4" s="1"/>
  <c r="L6" i="5"/>
  <c r="W8" i="4" s="1"/>
  <c r="K6" i="5"/>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W10" i="4"/>
  <c r="P10" i="4"/>
  <c r="BB8" i="4"/>
  <c r="AT8" i="4"/>
  <c r="P8" i="4"/>
  <c r="B8" i="4"/>
  <c r="C10" i="5" l="1"/>
  <c r="D10" i="5"/>
  <c r="E10" i="5"/>
  <c r="B10" i="5"/>
</calcChain>
</file>

<file path=xl/sharedStrings.xml><?xml version="1.0" encoding="utf-8"?>
<sst xmlns="http://schemas.openxmlformats.org/spreadsheetml/2006/main" count="220" uniqueCount="110">
  <si>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</si>
  <si>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</si>
  <si>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</si>
  <si>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</si>
  <si>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</si>
  <si>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</si>
  <si>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</si>
  <si>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</si>
  <si>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</si>
  <si>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</si>
  <si>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</si>
  <si>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</si>
  <si>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</si>
  <si>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</si>
  <si>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</si>
  <si>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</si>
  <si>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</si>
  <si>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</si>
  <si>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</si>
  <si>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</si>
  <si>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</si>
  <si>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</si>
  <si>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</si>
  <si>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</si>
  <si>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</si>
  <si>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</si>
  <si>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</si>
  <si>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</si>
  <si>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</si>
  <si>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</si>
  <si>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</si>
  <si>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</si>
  <si>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</si>
  <si>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</si>
  <si>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</si>
  <si>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</si>
  <si>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</si>
  <si>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</si>
  <si>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</si>
  <si>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</si>
  <si>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</si>
  <si>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</si>
  <si>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</si>
  <si>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</si>
  <si>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</si>
  <si>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</si>
  <si>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</si>
  <si>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</si>
  <si>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</si>
  <si>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</si>
  <si>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</si>
  <si>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</si>
  <si>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</si>
  <si>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</si>
  <si>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</si>
  <si>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</si>
  <si>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</si>
  <si>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</si>
  <si>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</si>
  <si>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</si>
  <si>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</si>
  <si>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</si>
  <si>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</si>
  <si>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</si>
  <si>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</si>
  <si>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</si>
  <si>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</si>
  <si>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</si>
  <si>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</si>
  <si>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</si>
  <si>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</si>
  <si>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</si>
  <si>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</si>
  <si>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</si>
  <si>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</si>
  <si>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</si>
  <si>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</si>
  <si>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</si>
  <si>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</si>
  <si>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</si>
  <si>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</si>
  <si>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</si>
  <si>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</si>
  <si>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</si>
  <si>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</si>
  <si>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</si>
  <si>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</si>
  <si>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</si>
  <si>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</si>
  <si>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</si>
  <si>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</si>
  <si>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</si>
  <si>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</si>
  <si>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</si>
  <si>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</si>
  <si>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</si>
  <si>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山形市</t>
  </si>
  <si>
    <t>法適用</t>
  </si>
  <si>
    <t>下水道事業</t>
  </si>
  <si>
    <t>公共下水道</t>
  </si>
  <si>
    <t>Ad</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</si>
  <si>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</si>
  <si>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</si>
  <si>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</si>
  <si>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</si>
  <si>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</si>
  <si>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</si>
  <si>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公共下水道事業の経営は、類似団体と比較すると事業規模に比して企業債残高が多く、また、汚水処理原価も高い状況となっている。
　今後は、企業債残高の削減や、より効率的な経営に取り組む必要がある。</t>
    <rPh sb="1" eb="3">
      <t>コウキョウ</t>
    </rPh>
    <rPh sb="3" eb="6">
      <t>ゲスイドウ</t>
    </rPh>
    <rPh sb="6" eb="8">
      <t>ジギョウ</t>
    </rPh>
    <rPh sb="9" eb="11">
      <t>ケイエイ</t>
    </rPh>
    <rPh sb="13" eb="15">
      <t>ルイジ</t>
    </rPh>
    <rPh sb="15" eb="17">
      <t>ダンタイ</t>
    </rPh>
    <rPh sb="18" eb="20">
      <t>ヒカク</t>
    </rPh>
    <rPh sb="23" eb="25">
      <t>ジギョウ</t>
    </rPh>
    <rPh sb="25" eb="27">
      <t>キボ</t>
    </rPh>
    <rPh sb="28" eb="29">
      <t>ヒ</t>
    </rPh>
    <rPh sb="31" eb="33">
      <t>キギョウ</t>
    </rPh>
    <rPh sb="33" eb="34">
      <t>サイ</t>
    </rPh>
    <rPh sb="34" eb="36">
      <t>ザンダカ</t>
    </rPh>
    <rPh sb="37" eb="38">
      <t>オオ</t>
    </rPh>
    <rPh sb="43" eb="45">
      <t>オスイ</t>
    </rPh>
    <rPh sb="45" eb="47">
      <t>ショリ</t>
    </rPh>
    <rPh sb="47" eb="49">
      <t>ゲンカ</t>
    </rPh>
    <rPh sb="50" eb="51">
      <t>タカ</t>
    </rPh>
    <rPh sb="52" eb="54">
      <t>ジョウキョウ</t>
    </rPh>
    <rPh sb="63" eb="65">
      <t>コンゴ</t>
    </rPh>
    <rPh sb="67" eb="69">
      <t>キギョウ</t>
    </rPh>
    <rPh sb="69" eb="70">
      <t>サイ</t>
    </rPh>
    <rPh sb="70" eb="72">
      <t>ザンダカ</t>
    </rPh>
    <rPh sb="73" eb="75">
      <t>サクゲン</t>
    </rPh>
    <rPh sb="79" eb="82">
      <t>コウリツテキ</t>
    </rPh>
    <rPh sb="83" eb="85">
      <t>ケイエイ</t>
    </rPh>
    <rPh sb="86" eb="87">
      <t>ト</t>
    </rPh>
    <rPh sb="88" eb="89">
      <t>ク</t>
    </rPh>
    <rPh sb="90" eb="92">
      <t>ヒツヨウ</t>
    </rPh>
    <phoneticPr fontId="4"/>
  </si>
  <si>
    <t>①有形固定資産減価償却率：整備年数が浅いため類似団体と比較して低い数値で推移している。なお、26年度の上昇は会計制度見直しの影響によるものである。
②管渠老朽化率：整備年数が浅いため類似団体と比較して低い数値で推移している。
③管渠改善率：年により増減はあるものの計画に基づき管渠の更新・老朽化対策を実施しており類似団体平均を上回っている。
　公共下水道の老朽管渠については、今後も計画的な改築工事を実施していく。</t>
    <rPh sb="1" eb="3">
      <t>ユウケイ</t>
    </rPh>
    <rPh sb="3" eb="5">
      <t>コテイ</t>
    </rPh>
    <rPh sb="5" eb="7">
      <t>シサン</t>
    </rPh>
    <rPh sb="7" eb="9">
      <t>ゲンカ</t>
    </rPh>
    <rPh sb="9" eb="11">
      <t>ショウキャク</t>
    </rPh>
    <rPh sb="11" eb="12">
      <t>リツ</t>
    </rPh>
    <rPh sb="22" eb="24">
      <t>ルイジ</t>
    </rPh>
    <rPh sb="24" eb="26">
      <t>ダンタイ</t>
    </rPh>
    <rPh sb="27" eb="29">
      <t>ヒカク</t>
    </rPh>
    <rPh sb="31" eb="32">
      <t>ヒク</t>
    </rPh>
    <rPh sb="33" eb="35">
      <t>スウチ</t>
    </rPh>
    <rPh sb="36" eb="38">
      <t>スイイ</t>
    </rPh>
    <rPh sb="48" eb="50">
      <t>ネンド</t>
    </rPh>
    <rPh sb="51" eb="53">
      <t>ジョウショウ</t>
    </rPh>
    <rPh sb="54" eb="56">
      <t>カイケイ</t>
    </rPh>
    <rPh sb="56" eb="58">
      <t>セイド</t>
    </rPh>
    <rPh sb="58" eb="60">
      <t>ミナオ</t>
    </rPh>
    <rPh sb="62" eb="64">
      <t>エイキョウ</t>
    </rPh>
    <rPh sb="75" eb="77">
      <t>カンキョ</t>
    </rPh>
    <rPh sb="77" eb="80">
      <t>ロウキュウカ</t>
    </rPh>
    <rPh sb="80" eb="81">
      <t>リツ</t>
    </rPh>
    <rPh sb="114" eb="116">
      <t>カンキョ</t>
    </rPh>
    <rPh sb="116" eb="118">
      <t>カイゼン</t>
    </rPh>
    <rPh sb="118" eb="119">
      <t>リツ</t>
    </rPh>
    <rPh sb="120" eb="121">
      <t>ネン</t>
    </rPh>
    <rPh sb="124" eb="126">
      <t>ゾウゲン</t>
    </rPh>
    <rPh sb="132" eb="134">
      <t>ケイカク</t>
    </rPh>
    <rPh sb="135" eb="136">
      <t>モト</t>
    </rPh>
    <rPh sb="138" eb="140">
      <t>カンキョ</t>
    </rPh>
    <rPh sb="141" eb="143">
      <t>コウシン</t>
    </rPh>
    <rPh sb="144" eb="147">
      <t>ロウキュウカ</t>
    </rPh>
    <rPh sb="147" eb="149">
      <t>タイサク</t>
    </rPh>
    <rPh sb="150" eb="152">
      <t>ジッシ</t>
    </rPh>
    <rPh sb="156" eb="158">
      <t>ルイジ</t>
    </rPh>
    <rPh sb="158" eb="160">
      <t>ダンタイ</t>
    </rPh>
    <rPh sb="160" eb="162">
      <t>ヘイキン</t>
    </rPh>
    <rPh sb="173" eb="175">
      <t>コウキョウ</t>
    </rPh>
    <rPh sb="175" eb="178">
      <t>ゲスイドウ</t>
    </rPh>
    <rPh sb="179" eb="181">
      <t>ロウキュウ</t>
    </rPh>
    <rPh sb="181" eb="183">
      <t>カンキョ</t>
    </rPh>
    <rPh sb="189" eb="191">
      <t>コンゴ</t>
    </rPh>
    <rPh sb="192" eb="194">
      <t>ケイカク</t>
    </rPh>
    <rPh sb="194" eb="195">
      <t>テキ</t>
    </rPh>
    <rPh sb="196" eb="198">
      <t>カイチク</t>
    </rPh>
    <rPh sb="198" eb="200">
      <t>コウジ</t>
    </rPh>
    <rPh sb="201" eb="203">
      <t>ジッシ</t>
    </rPh>
    <phoneticPr fontId="4"/>
  </si>
  <si>
    <t xml:space="preserve">①経常収支比率：営業外収益は増加したが、営業収益で減少したため類似団体と比較して乖離している。
②累積欠損金比率：累積欠損金は発生しておらず、健全な経営状況にある。
③流動比率：平成26年度からの会計制度見直しにより比率が低下している。
④企業債残高対事業規模比率：短期間で集中的に整備を進めたことにより類似団体より高い数値で推移している。
⑤経費回収率：概ね100％に近い数値で推移しており、類似団体と比較しても高い数値で推移している。
⑥汚水処理原価：26年度は大規模な更新工事が終了したことにより一時的に資産減耗費が増加したため、汚水処理原価が類似団体に比べ高くなっている。
⑦施設利用率：処理水量の増加とともに利用率が上昇傾向となっている。
⑧水洗化率：普及活動により水洗化率は上昇している。
　以上のことから、概ね健全で効率の良い経営ができているといえる。今後も経常収支比率の毎年度100％超を維持することを目標に、一層の経費節減と業務の効率化を徹底し、健全経営を行っていく必要がある。
</t>
    <rPh sb="1" eb="3">
      <t>ケイジョウ</t>
    </rPh>
    <rPh sb="3" eb="5">
      <t>シュウシ</t>
    </rPh>
    <rPh sb="5" eb="7">
      <t>ヒリツ</t>
    </rPh>
    <rPh sb="8" eb="11">
      <t>エイギョウガイ</t>
    </rPh>
    <rPh sb="11" eb="13">
      <t>シュウエキ</t>
    </rPh>
    <rPh sb="14" eb="16">
      <t>ゾウカ</t>
    </rPh>
    <rPh sb="20" eb="22">
      <t>エイギョウ</t>
    </rPh>
    <rPh sb="22" eb="24">
      <t>シュウエキ</t>
    </rPh>
    <rPh sb="25" eb="27">
      <t>ゲンショウ</t>
    </rPh>
    <rPh sb="31" eb="33">
      <t>ルイジ</t>
    </rPh>
    <rPh sb="33" eb="35">
      <t>ダンタイ</t>
    </rPh>
    <rPh sb="36" eb="38">
      <t>ヒカク</t>
    </rPh>
    <rPh sb="40" eb="42">
      <t>カイリ</t>
    </rPh>
    <rPh sb="49" eb="51">
      <t>ルイセキ</t>
    </rPh>
    <rPh sb="51" eb="54">
      <t>ケッソンキン</t>
    </rPh>
    <rPh sb="54" eb="56">
      <t>ヒリツ</t>
    </rPh>
    <rPh sb="57" eb="59">
      <t>ルイセキ</t>
    </rPh>
    <rPh sb="59" eb="62">
      <t>ケッソンキン</t>
    </rPh>
    <rPh sb="63" eb="65">
      <t>ハッセイ</t>
    </rPh>
    <rPh sb="71" eb="73">
      <t>ケンゼン</t>
    </rPh>
    <rPh sb="74" eb="76">
      <t>ケイエイ</t>
    </rPh>
    <rPh sb="76" eb="78">
      <t>ジョウキョウ</t>
    </rPh>
    <rPh sb="84" eb="86">
      <t>リュウドウ</t>
    </rPh>
    <rPh sb="86" eb="88">
      <t>ヒリツ</t>
    </rPh>
    <rPh sb="120" eb="122">
      <t>キギョウ</t>
    </rPh>
    <rPh sb="122" eb="123">
      <t>サイ</t>
    </rPh>
    <rPh sb="123" eb="125">
      <t>ザンダカ</t>
    </rPh>
    <rPh sb="125" eb="126">
      <t>タイ</t>
    </rPh>
    <rPh sb="126" eb="128">
      <t>ジギョウ</t>
    </rPh>
    <rPh sb="128" eb="130">
      <t>キボ</t>
    </rPh>
    <rPh sb="130" eb="132">
      <t>ヒリツ</t>
    </rPh>
    <rPh sb="133" eb="136">
      <t>タンキカン</t>
    </rPh>
    <rPh sb="137" eb="140">
      <t>シュウチュウテキ</t>
    </rPh>
    <rPh sb="141" eb="143">
      <t>セイビ</t>
    </rPh>
    <rPh sb="144" eb="145">
      <t>スス</t>
    </rPh>
    <rPh sb="152" eb="154">
      <t>ルイジ</t>
    </rPh>
    <rPh sb="154" eb="156">
      <t>ダンタイ</t>
    </rPh>
    <rPh sb="158" eb="159">
      <t>タカ</t>
    </rPh>
    <rPh sb="160" eb="162">
      <t>スウチ</t>
    </rPh>
    <rPh sb="163" eb="165">
      <t>スイイ</t>
    </rPh>
    <rPh sb="172" eb="174">
      <t>ケイヒ</t>
    </rPh>
    <rPh sb="174" eb="176">
      <t>カイシュウ</t>
    </rPh>
    <rPh sb="176" eb="177">
      <t>リツ</t>
    </rPh>
    <rPh sb="178" eb="179">
      <t>オオム</t>
    </rPh>
    <rPh sb="185" eb="186">
      <t>チカ</t>
    </rPh>
    <rPh sb="187" eb="189">
      <t>スウチ</t>
    </rPh>
    <rPh sb="190" eb="192">
      <t>スイイ</t>
    </rPh>
    <rPh sb="197" eb="199">
      <t>ルイジ</t>
    </rPh>
    <rPh sb="199" eb="201">
      <t>ダンタイ</t>
    </rPh>
    <rPh sb="202" eb="204">
      <t>ヒカク</t>
    </rPh>
    <rPh sb="207" eb="208">
      <t>タカ</t>
    </rPh>
    <rPh sb="209" eb="211">
      <t>スウチ</t>
    </rPh>
    <rPh sb="212" eb="214">
      <t>スイイ</t>
    </rPh>
    <rPh sb="221" eb="223">
      <t>オスイ</t>
    </rPh>
    <rPh sb="223" eb="225">
      <t>ショリ</t>
    </rPh>
    <rPh sb="225" eb="227">
      <t>ゲンカ</t>
    </rPh>
    <rPh sb="230" eb="232">
      <t>ネンド</t>
    </rPh>
    <rPh sb="233" eb="236">
      <t>ダイキボ</t>
    </rPh>
    <rPh sb="237" eb="239">
      <t>コウシン</t>
    </rPh>
    <rPh sb="239" eb="241">
      <t>コウジ</t>
    </rPh>
    <rPh sb="242" eb="244">
      <t>シュウリョウ</t>
    </rPh>
    <rPh sb="251" eb="254">
      <t>イチジテキ</t>
    </rPh>
    <rPh sb="255" eb="257">
      <t>シサン</t>
    </rPh>
    <rPh sb="257" eb="259">
      <t>ゲンモウ</t>
    </rPh>
    <rPh sb="259" eb="260">
      <t>ヒ</t>
    </rPh>
    <rPh sb="261" eb="263">
      <t>ゾウカ</t>
    </rPh>
    <rPh sb="268" eb="270">
      <t>オスイ</t>
    </rPh>
    <rPh sb="270" eb="272">
      <t>ショリ</t>
    </rPh>
    <rPh sb="272" eb="274">
      <t>ゲンカ</t>
    </rPh>
    <rPh sb="275" eb="277">
      <t>ルイジ</t>
    </rPh>
    <rPh sb="277" eb="279">
      <t>ダンタイ</t>
    </rPh>
    <rPh sb="282" eb="283">
      <t>タカ</t>
    </rPh>
    <rPh sb="292" eb="294">
      <t>シセツ</t>
    </rPh>
    <rPh sb="294" eb="297">
      <t>リヨウリツ</t>
    </rPh>
    <rPh sb="298" eb="300">
      <t>ショリ</t>
    </rPh>
    <rPh sb="300" eb="302">
      <t>スイリョウ</t>
    </rPh>
    <rPh sb="303" eb="305">
      <t>ゾウカ</t>
    </rPh>
    <rPh sb="309" eb="312">
      <t>リヨウリツ</t>
    </rPh>
    <rPh sb="313" eb="315">
      <t>ジョウショウ</t>
    </rPh>
    <rPh sb="315" eb="317">
      <t>ケイコウ</t>
    </rPh>
    <rPh sb="326" eb="329">
      <t>スイセンカ</t>
    </rPh>
    <rPh sb="329" eb="330">
      <t>リツ</t>
    </rPh>
    <rPh sb="331" eb="333">
      <t>フキュウ</t>
    </rPh>
    <rPh sb="333" eb="335">
      <t>カツドウ</t>
    </rPh>
    <rPh sb="338" eb="341">
      <t>スイセンカ</t>
    </rPh>
    <rPh sb="341" eb="342">
      <t>リツ</t>
    </rPh>
    <rPh sb="343" eb="345">
      <t>ジョウショウ</t>
    </rPh>
    <rPh sb="353" eb="355">
      <t>イジョウ</t>
    </rPh>
    <rPh sb="361" eb="362">
      <t>オオム</t>
    </rPh>
    <rPh sb="363" eb="365">
      <t>ケンゼン</t>
    </rPh>
    <rPh sb="366" eb="368">
      <t>コウリツ</t>
    </rPh>
    <rPh sb="369" eb="370">
      <t>ヨ</t>
    </rPh>
    <rPh sb="371" eb="373">
      <t>ケイエイ</t>
    </rPh>
    <rPh sb="384" eb="386">
      <t>コンゴ</t>
    </rPh>
    <rPh sb="387" eb="389">
      <t>ケイジョウ</t>
    </rPh>
    <rPh sb="389" eb="391">
      <t>シュウシ</t>
    </rPh>
    <rPh sb="391" eb="393">
      <t>ヒリツ</t>
    </rPh>
    <rPh sb="394" eb="397">
      <t>マイネンド</t>
    </rPh>
    <rPh sb="401" eb="402">
      <t>チョウ</t>
    </rPh>
    <rPh sb="403" eb="405">
      <t>イジ</t>
    </rPh>
    <rPh sb="410" eb="412">
      <t>モクヒョウ</t>
    </rPh>
    <rPh sb="414" eb="416">
      <t>イッソウ</t>
    </rPh>
    <rPh sb="417" eb="419">
      <t>ケイヒ</t>
    </rPh>
    <rPh sb="419" eb="421">
      <t>セツゲン</t>
    </rPh>
    <rPh sb="422" eb="424">
      <t>ギョウム</t>
    </rPh>
    <rPh sb="425" eb="428">
      <t>コウリツカ</t>
    </rPh>
    <rPh sb="429" eb="431">
      <t>テッテイ</t>
    </rPh>
    <rPh sb="433" eb="435">
      <t>ケンゼン</t>
    </rPh>
    <rPh sb="435" eb="437">
      <t>ケイエイ</t>
    </rPh>
    <rPh sb="438" eb="439">
      <t>オコナ</t>
    </rPh>
    <rPh sb="443" eb="44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</si>
</sst>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0.05</c:v>
                </c:pt>
                <c:pt idx="1">
                  <c:v>0.12</c:v>
                </c:pt>
                <c:pt idx="2">
                  <c:v>0.03</c:v>
                </c:pt>
                <c:pt idx="3">
                  <c:v>0.21</c:v>
                </c:pt>
                <c:pt idx="4">
                  <c:v>0.12</c:v>
                </c:pt>
              </c:numCache>
            </c:numRef>
          </c:val>
        </c:ser>
        <c:dLbls>
          <c:showLegendKey val="0"/>
          <c:showVal val="0"/>
          <c:showCatName val="0"/>
          <c:showSerName val="0"/>
          <c:showPercent val="0"/>
          <c:showBubbleSize val="0"/>
        </c:dLbls>
        <c:gapWidth val="150"/>
        <c:axId val="238389120"/>
        <c:axId val="25919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0.12</c:v>
                </c:pt>
                <c:pt idx="1">
                  <c:v>0.11</c:v>
                </c:pt>
                <c:pt idx="2">
                  <c:v>0.14000000000000001</c:v>
                </c:pt>
                <c:pt idx="3">
                  <c:v>0.11</c:v>
                </c:pt>
                <c:pt idx="4">
                  <c:v>0.08</c:v>
                </c:pt>
              </c:numCache>
            </c:numRef>
          </c:val>
          <c:smooth val="0"/>
        </c:ser>
        <c:dLbls>
          <c:showLegendKey val="0"/>
          <c:showVal val="0"/>
          <c:showCatName val="0"/>
          <c:showSerName val="0"/>
          <c:showPercent val="0"/>
          <c:showBubbleSize val="0"/>
        </c:dLbls>
        <c:marker val="1"/>
        <c:smooth val="0"/>
        <c:axId val="238389120"/>
        <c:axId val="259194880"/>
      </c:lineChart>
      <c:dateAx>
        <c:axId val="238389120"/>
        <c:scaling>
          <c:orientation val="minMax"/>
        </c:scaling>
        <c:delete val="1"/>
        <c:axPos val="b"/>
        <c:numFmt formatCode="ge" sourceLinked="1"/>
        <c:majorTickMark val="none"/>
        <c:minorTickMark val="none"/>
        <c:tickLblPos val="none"/>
        <c:crossAx val="259194880"/>
        <c:crosses val="autoZero"/>
        <c:auto val="1"/>
        <c:lblOffset val="100"/>
        <c:baseTimeUnit val="years"/>
      </c:dateAx>
      <c:valAx>
        <c:axId val="25919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838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75.72</c:v>
                </c:pt>
                <c:pt idx="1">
                  <c:v>74.569999999999993</c:v>
                </c:pt>
                <c:pt idx="2">
                  <c:v>75.7</c:v>
                </c:pt>
                <c:pt idx="3">
                  <c:v>76.599999999999994</c:v>
                </c:pt>
                <c:pt idx="4">
                  <c:v>76.69</c:v>
                </c:pt>
              </c:numCache>
            </c:numRef>
          </c:val>
        </c:ser>
        <c:dLbls>
          <c:showLegendKey val="0"/>
          <c:showVal val="0"/>
          <c:showCatName val="0"/>
          <c:showSerName val="0"/>
          <c:showPercent val="0"/>
          <c:showBubbleSize val="0"/>
        </c:dLbls>
        <c:gapWidth val="150"/>
        <c:axId val="261577344"/>
        <c:axId val="26159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68.09</c:v>
                </c:pt>
                <c:pt idx="1">
                  <c:v>68.209999999999994</c:v>
                </c:pt>
                <c:pt idx="2">
                  <c:v>67.569999999999993</c:v>
                </c:pt>
                <c:pt idx="3">
                  <c:v>67.099999999999994</c:v>
                </c:pt>
                <c:pt idx="4">
                  <c:v>67.95</c:v>
                </c:pt>
              </c:numCache>
            </c:numRef>
          </c:val>
          <c:smooth val="0"/>
        </c:ser>
        <c:dLbls>
          <c:showLegendKey val="0"/>
          <c:showVal val="0"/>
          <c:showCatName val="0"/>
          <c:showSerName val="0"/>
          <c:showPercent val="0"/>
          <c:showBubbleSize val="0"/>
        </c:dLbls>
        <c:marker val="1"/>
        <c:smooth val="0"/>
        <c:axId val="261577344"/>
        <c:axId val="261595904"/>
      </c:lineChart>
      <c:dateAx>
        <c:axId val="261577344"/>
        <c:scaling>
          <c:orientation val="minMax"/>
        </c:scaling>
        <c:delete val="1"/>
        <c:axPos val="b"/>
        <c:numFmt formatCode="ge" sourceLinked="1"/>
        <c:majorTickMark val="none"/>
        <c:minorTickMark val="none"/>
        <c:tickLblPos val="none"/>
        <c:crossAx val="261595904"/>
        <c:crosses val="autoZero"/>
        <c:auto val="1"/>
        <c:lblOffset val="100"/>
        <c:baseTimeUnit val="years"/>
      </c:dateAx>
      <c:valAx>
        <c:axId val="26159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157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90.16</c:v>
                </c:pt>
                <c:pt idx="1">
                  <c:v>90.75</c:v>
                </c:pt>
                <c:pt idx="2">
                  <c:v>91.51</c:v>
                </c:pt>
                <c:pt idx="3">
                  <c:v>92.17</c:v>
                </c:pt>
                <c:pt idx="4">
                  <c:v>92.56</c:v>
                </c:pt>
              </c:numCache>
            </c:numRef>
          </c:val>
        </c:ser>
        <c:dLbls>
          <c:showLegendKey val="0"/>
          <c:showVal val="0"/>
          <c:showCatName val="0"/>
          <c:showSerName val="0"/>
          <c:showPercent val="0"/>
          <c:showBubbleSize val="0"/>
        </c:dLbls>
        <c:gapWidth val="150"/>
        <c:axId val="261617920"/>
        <c:axId val="261624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92.41</c:v>
                </c:pt>
                <c:pt idx="1">
                  <c:v>92.8</c:v>
                </c:pt>
                <c:pt idx="2">
                  <c:v>92.87</c:v>
                </c:pt>
                <c:pt idx="3">
                  <c:v>93.01</c:v>
                </c:pt>
                <c:pt idx="4">
                  <c:v>93.12</c:v>
                </c:pt>
              </c:numCache>
            </c:numRef>
          </c:val>
          <c:smooth val="0"/>
        </c:ser>
        <c:dLbls>
          <c:showLegendKey val="0"/>
          <c:showVal val="0"/>
          <c:showCatName val="0"/>
          <c:showSerName val="0"/>
          <c:showPercent val="0"/>
          <c:showBubbleSize val="0"/>
        </c:dLbls>
        <c:marker val="1"/>
        <c:smooth val="0"/>
        <c:axId val="261617920"/>
        <c:axId val="261624192"/>
      </c:lineChart>
      <c:dateAx>
        <c:axId val="261617920"/>
        <c:scaling>
          <c:orientation val="minMax"/>
        </c:scaling>
        <c:delete val="1"/>
        <c:axPos val="b"/>
        <c:numFmt formatCode="ge" sourceLinked="1"/>
        <c:majorTickMark val="none"/>
        <c:minorTickMark val="none"/>
        <c:tickLblPos val="none"/>
        <c:crossAx val="261624192"/>
        <c:crosses val="autoZero"/>
        <c:auto val="1"/>
        <c:lblOffset val="100"/>
        <c:baseTimeUnit val="years"/>
      </c:dateAx>
      <c:valAx>
        <c:axId val="26162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161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104.49</c:v>
                </c:pt>
                <c:pt idx="1">
                  <c:v>103.5</c:v>
                </c:pt>
                <c:pt idx="2">
                  <c:v>102.36</c:v>
                </c:pt>
                <c:pt idx="3">
                  <c:v>102.59</c:v>
                </c:pt>
                <c:pt idx="4">
                  <c:v>101.82</c:v>
                </c:pt>
              </c:numCache>
            </c:numRef>
          </c:val>
        </c:ser>
        <c:dLbls>
          <c:showLegendKey val="0"/>
          <c:showVal val="0"/>
          <c:showCatName val="0"/>
          <c:showSerName val="0"/>
          <c:showPercent val="0"/>
          <c:showBubbleSize val="0"/>
        </c:dLbls>
        <c:gapWidth val="150"/>
        <c:axId val="259208704"/>
        <c:axId val="25921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105.37</c:v>
                </c:pt>
                <c:pt idx="1">
                  <c:v>104.92</c:v>
                </c:pt>
                <c:pt idx="2">
                  <c:v>104.17</c:v>
                </c:pt>
                <c:pt idx="3">
                  <c:v>105.07</c:v>
                </c:pt>
                <c:pt idx="4">
                  <c:v>108.53</c:v>
                </c:pt>
              </c:numCache>
            </c:numRef>
          </c:val>
          <c:smooth val="0"/>
        </c:ser>
        <c:dLbls>
          <c:showLegendKey val="0"/>
          <c:showVal val="0"/>
          <c:showCatName val="0"/>
          <c:showSerName val="0"/>
          <c:showPercent val="0"/>
          <c:showBubbleSize val="0"/>
        </c:dLbls>
        <c:marker val="1"/>
        <c:smooth val="0"/>
        <c:axId val="259208704"/>
        <c:axId val="259210624"/>
      </c:lineChart>
      <c:dateAx>
        <c:axId val="259208704"/>
        <c:scaling>
          <c:orientation val="minMax"/>
        </c:scaling>
        <c:delete val="1"/>
        <c:axPos val="b"/>
        <c:numFmt formatCode="ge" sourceLinked="1"/>
        <c:majorTickMark val="none"/>
        <c:minorTickMark val="none"/>
        <c:tickLblPos val="none"/>
        <c:crossAx val="259210624"/>
        <c:crosses val="autoZero"/>
        <c:auto val="1"/>
        <c:lblOffset val="100"/>
        <c:baseTimeUnit val="years"/>
      </c:dateAx>
      <c:valAx>
        <c:axId val="25921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920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3.25</c:v>
                </c:pt>
                <c:pt idx="1">
                  <c:v>4.8899999999999997</c:v>
                </c:pt>
                <c:pt idx="2">
                  <c:v>6.34</c:v>
                </c:pt>
                <c:pt idx="3">
                  <c:v>7.84</c:v>
                </c:pt>
                <c:pt idx="4">
                  <c:v>15.1</c:v>
                </c:pt>
              </c:numCache>
            </c:numRef>
          </c:val>
        </c:ser>
        <c:dLbls>
          <c:showLegendKey val="0"/>
          <c:showVal val="0"/>
          <c:showCatName val="0"/>
          <c:showSerName val="0"/>
          <c:showPercent val="0"/>
          <c:showBubbleSize val="0"/>
        </c:dLbls>
        <c:gapWidth val="150"/>
        <c:axId val="259228800"/>
        <c:axId val="25923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16.79</c:v>
                </c:pt>
                <c:pt idx="1">
                  <c:v>16.55</c:v>
                </c:pt>
                <c:pt idx="2">
                  <c:v>16.02</c:v>
                </c:pt>
                <c:pt idx="3">
                  <c:v>16.559999999999999</c:v>
                </c:pt>
                <c:pt idx="4">
                  <c:v>28.35</c:v>
                </c:pt>
              </c:numCache>
            </c:numRef>
          </c:val>
          <c:smooth val="0"/>
        </c:ser>
        <c:dLbls>
          <c:showLegendKey val="0"/>
          <c:showVal val="0"/>
          <c:showCatName val="0"/>
          <c:showSerName val="0"/>
          <c:showPercent val="0"/>
          <c:showBubbleSize val="0"/>
        </c:dLbls>
        <c:marker val="1"/>
        <c:smooth val="0"/>
        <c:axId val="259228800"/>
        <c:axId val="259230720"/>
      </c:lineChart>
      <c:dateAx>
        <c:axId val="259228800"/>
        <c:scaling>
          <c:orientation val="minMax"/>
        </c:scaling>
        <c:delete val="1"/>
        <c:axPos val="b"/>
        <c:numFmt formatCode="ge" sourceLinked="1"/>
        <c:majorTickMark val="none"/>
        <c:minorTickMark val="none"/>
        <c:tickLblPos val="none"/>
        <c:crossAx val="259230720"/>
        <c:crosses val="autoZero"/>
        <c:auto val="1"/>
        <c:lblOffset val="100"/>
        <c:baseTimeUnit val="years"/>
      </c:dateAx>
      <c:valAx>
        <c:axId val="25923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922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formatCode="#,##0.00;&quot;△&quot;#,##0.00">
                  <c:v>0</c:v>
                </c:pt>
                <c:pt idx="1">
                  <c:v>0.02</c:v>
                </c:pt>
                <c:pt idx="2">
                  <c:v>0.11</c:v>
                </c:pt>
                <c:pt idx="3">
                  <c:v>0.34</c:v>
                </c:pt>
                <c:pt idx="4">
                  <c:v>0.74</c:v>
                </c:pt>
              </c:numCache>
            </c:numRef>
          </c:val>
        </c:ser>
        <c:dLbls>
          <c:showLegendKey val="0"/>
          <c:showVal val="0"/>
          <c:showCatName val="0"/>
          <c:showSerName val="0"/>
          <c:showPercent val="0"/>
          <c:showBubbleSize val="0"/>
        </c:dLbls>
        <c:gapWidth val="150"/>
        <c:axId val="259254912"/>
        <c:axId val="25925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2.2400000000000002</c:v>
                </c:pt>
                <c:pt idx="1">
                  <c:v>2.7</c:v>
                </c:pt>
                <c:pt idx="2">
                  <c:v>2.68</c:v>
                </c:pt>
                <c:pt idx="3">
                  <c:v>2.82</c:v>
                </c:pt>
                <c:pt idx="4">
                  <c:v>3.05</c:v>
                </c:pt>
              </c:numCache>
            </c:numRef>
          </c:val>
          <c:smooth val="0"/>
        </c:ser>
        <c:dLbls>
          <c:showLegendKey val="0"/>
          <c:showVal val="0"/>
          <c:showCatName val="0"/>
          <c:showSerName val="0"/>
          <c:showPercent val="0"/>
          <c:showBubbleSize val="0"/>
        </c:dLbls>
        <c:marker val="1"/>
        <c:smooth val="0"/>
        <c:axId val="259254912"/>
        <c:axId val="259257088"/>
      </c:lineChart>
      <c:dateAx>
        <c:axId val="259254912"/>
        <c:scaling>
          <c:orientation val="minMax"/>
        </c:scaling>
        <c:delete val="1"/>
        <c:axPos val="b"/>
        <c:numFmt formatCode="ge" sourceLinked="1"/>
        <c:majorTickMark val="none"/>
        <c:minorTickMark val="none"/>
        <c:tickLblPos val="none"/>
        <c:crossAx val="259257088"/>
        <c:crosses val="autoZero"/>
        <c:auto val="1"/>
        <c:lblOffset val="100"/>
        <c:baseTimeUnit val="years"/>
      </c:dateAx>
      <c:valAx>
        <c:axId val="25925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925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59740800"/>
        <c:axId val="259742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27.81</c:v>
                </c:pt>
                <c:pt idx="1">
                  <c:v>23.04</c:v>
                </c:pt>
                <c:pt idx="2">
                  <c:v>19.97</c:v>
                </c:pt>
                <c:pt idx="3">
                  <c:v>23.32</c:v>
                </c:pt>
                <c:pt idx="4">
                  <c:v>4.72</c:v>
                </c:pt>
              </c:numCache>
            </c:numRef>
          </c:val>
          <c:smooth val="0"/>
        </c:ser>
        <c:dLbls>
          <c:showLegendKey val="0"/>
          <c:showVal val="0"/>
          <c:showCatName val="0"/>
          <c:showSerName val="0"/>
          <c:showPercent val="0"/>
          <c:showBubbleSize val="0"/>
        </c:dLbls>
        <c:marker val="1"/>
        <c:smooth val="0"/>
        <c:axId val="259740800"/>
        <c:axId val="259742720"/>
      </c:lineChart>
      <c:dateAx>
        <c:axId val="259740800"/>
        <c:scaling>
          <c:orientation val="minMax"/>
        </c:scaling>
        <c:delete val="1"/>
        <c:axPos val="b"/>
        <c:numFmt formatCode="ge" sourceLinked="1"/>
        <c:majorTickMark val="none"/>
        <c:minorTickMark val="none"/>
        <c:tickLblPos val="none"/>
        <c:crossAx val="259742720"/>
        <c:crosses val="autoZero"/>
        <c:auto val="1"/>
        <c:lblOffset val="100"/>
        <c:baseTimeUnit val="years"/>
      </c:dateAx>
      <c:valAx>
        <c:axId val="259742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974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639.36</c:v>
                </c:pt>
                <c:pt idx="1">
                  <c:v>201.2</c:v>
                </c:pt>
                <c:pt idx="2">
                  <c:v>235.49</c:v>
                </c:pt>
                <c:pt idx="3">
                  <c:v>293.25</c:v>
                </c:pt>
                <c:pt idx="4">
                  <c:v>30.5</c:v>
                </c:pt>
              </c:numCache>
            </c:numRef>
          </c:val>
        </c:ser>
        <c:dLbls>
          <c:showLegendKey val="0"/>
          <c:showVal val="0"/>
          <c:showCatName val="0"/>
          <c:showSerName val="0"/>
          <c:showPercent val="0"/>
          <c:showBubbleSize val="0"/>
        </c:dLbls>
        <c:gapWidth val="150"/>
        <c:axId val="259773184"/>
        <c:axId val="259775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151.09</c:v>
                </c:pt>
                <c:pt idx="1">
                  <c:v>150.22999999999999</c:v>
                </c:pt>
                <c:pt idx="2">
                  <c:v>152.78</c:v>
                </c:pt>
                <c:pt idx="3">
                  <c:v>179.3</c:v>
                </c:pt>
                <c:pt idx="4">
                  <c:v>45.99</c:v>
                </c:pt>
              </c:numCache>
            </c:numRef>
          </c:val>
          <c:smooth val="0"/>
        </c:ser>
        <c:dLbls>
          <c:showLegendKey val="0"/>
          <c:showVal val="0"/>
          <c:showCatName val="0"/>
          <c:showSerName val="0"/>
          <c:showPercent val="0"/>
          <c:showBubbleSize val="0"/>
        </c:dLbls>
        <c:marker val="1"/>
        <c:smooth val="0"/>
        <c:axId val="259773184"/>
        <c:axId val="259775104"/>
      </c:lineChart>
      <c:dateAx>
        <c:axId val="259773184"/>
        <c:scaling>
          <c:orientation val="minMax"/>
        </c:scaling>
        <c:delete val="1"/>
        <c:axPos val="b"/>
        <c:numFmt formatCode="ge" sourceLinked="1"/>
        <c:majorTickMark val="none"/>
        <c:minorTickMark val="none"/>
        <c:tickLblPos val="none"/>
        <c:crossAx val="259775104"/>
        <c:crosses val="autoZero"/>
        <c:auto val="1"/>
        <c:lblOffset val="100"/>
        <c:baseTimeUnit val="years"/>
      </c:dateAx>
      <c:valAx>
        <c:axId val="259775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977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1524.34</c:v>
                </c:pt>
                <c:pt idx="1">
                  <c:v>1505.88</c:v>
                </c:pt>
                <c:pt idx="2">
                  <c:v>1459.63</c:v>
                </c:pt>
                <c:pt idx="3">
                  <c:v>1429.22</c:v>
                </c:pt>
                <c:pt idx="4">
                  <c:v>1418.64</c:v>
                </c:pt>
              </c:numCache>
            </c:numRef>
          </c:val>
        </c:ser>
        <c:dLbls>
          <c:showLegendKey val="0"/>
          <c:showVal val="0"/>
          <c:showCatName val="0"/>
          <c:showSerName val="0"/>
          <c:showPercent val="0"/>
          <c:showBubbleSize val="0"/>
        </c:dLbls>
        <c:gapWidth val="150"/>
        <c:axId val="260902912"/>
        <c:axId val="260904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926.49</c:v>
                </c:pt>
                <c:pt idx="1">
                  <c:v>978.41</c:v>
                </c:pt>
                <c:pt idx="2">
                  <c:v>935.65</c:v>
                </c:pt>
                <c:pt idx="3">
                  <c:v>924.44</c:v>
                </c:pt>
                <c:pt idx="4">
                  <c:v>963.16</c:v>
                </c:pt>
              </c:numCache>
            </c:numRef>
          </c:val>
          <c:smooth val="0"/>
        </c:ser>
        <c:dLbls>
          <c:showLegendKey val="0"/>
          <c:showVal val="0"/>
          <c:showCatName val="0"/>
          <c:showSerName val="0"/>
          <c:showPercent val="0"/>
          <c:showBubbleSize val="0"/>
        </c:dLbls>
        <c:marker val="1"/>
        <c:smooth val="0"/>
        <c:axId val="260902912"/>
        <c:axId val="260904832"/>
      </c:lineChart>
      <c:dateAx>
        <c:axId val="260902912"/>
        <c:scaling>
          <c:orientation val="minMax"/>
        </c:scaling>
        <c:delete val="1"/>
        <c:axPos val="b"/>
        <c:numFmt formatCode="ge" sourceLinked="1"/>
        <c:majorTickMark val="none"/>
        <c:minorTickMark val="none"/>
        <c:tickLblPos val="none"/>
        <c:crossAx val="260904832"/>
        <c:crosses val="autoZero"/>
        <c:auto val="1"/>
        <c:lblOffset val="100"/>
        <c:baseTimeUnit val="years"/>
      </c:dateAx>
      <c:valAx>
        <c:axId val="26090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090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106.79</c:v>
                </c:pt>
                <c:pt idx="1">
                  <c:v>104.6</c:v>
                </c:pt>
                <c:pt idx="2">
                  <c:v>101.58</c:v>
                </c:pt>
                <c:pt idx="3">
                  <c:v>103.55</c:v>
                </c:pt>
                <c:pt idx="4">
                  <c:v>98.16</c:v>
                </c:pt>
              </c:numCache>
            </c:numRef>
          </c:val>
        </c:ser>
        <c:dLbls>
          <c:showLegendKey val="0"/>
          <c:showVal val="0"/>
          <c:showCatName val="0"/>
          <c:showSerName val="0"/>
          <c:showPercent val="0"/>
          <c:showBubbleSize val="0"/>
        </c:dLbls>
        <c:gapWidth val="150"/>
        <c:axId val="260922752"/>
        <c:axId val="26092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89.03</c:v>
                </c:pt>
                <c:pt idx="1">
                  <c:v>88.02</c:v>
                </c:pt>
                <c:pt idx="2">
                  <c:v>90.14</c:v>
                </c:pt>
                <c:pt idx="3">
                  <c:v>90.24</c:v>
                </c:pt>
                <c:pt idx="4">
                  <c:v>94.82</c:v>
                </c:pt>
              </c:numCache>
            </c:numRef>
          </c:val>
          <c:smooth val="0"/>
        </c:ser>
        <c:dLbls>
          <c:showLegendKey val="0"/>
          <c:showVal val="0"/>
          <c:showCatName val="0"/>
          <c:showSerName val="0"/>
          <c:showPercent val="0"/>
          <c:showBubbleSize val="0"/>
        </c:dLbls>
        <c:marker val="1"/>
        <c:smooth val="0"/>
        <c:axId val="260922752"/>
        <c:axId val="260929024"/>
      </c:lineChart>
      <c:dateAx>
        <c:axId val="260922752"/>
        <c:scaling>
          <c:orientation val="minMax"/>
        </c:scaling>
        <c:delete val="1"/>
        <c:axPos val="b"/>
        <c:numFmt formatCode="ge" sourceLinked="1"/>
        <c:majorTickMark val="none"/>
        <c:minorTickMark val="none"/>
        <c:tickLblPos val="none"/>
        <c:crossAx val="260929024"/>
        <c:crosses val="autoZero"/>
        <c:auto val="1"/>
        <c:lblOffset val="100"/>
        <c:baseTimeUnit val="years"/>
      </c:dateAx>
      <c:valAx>
        <c:axId val="26092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092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173.25</c:v>
                </c:pt>
                <c:pt idx="1">
                  <c:v>176.12</c:v>
                </c:pt>
                <c:pt idx="2">
                  <c:v>182.17</c:v>
                </c:pt>
                <c:pt idx="3">
                  <c:v>178.15</c:v>
                </c:pt>
                <c:pt idx="4">
                  <c:v>187.25</c:v>
                </c:pt>
              </c:numCache>
            </c:numRef>
          </c:val>
        </c:ser>
        <c:dLbls>
          <c:showLegendKey val="0"/>
          <c:showVal val="0"/>
          <c:showCatName val="0"/>
          <c:showSerName val="0"/>
          <c:showPercent val="0"/>
          <c:showBubbleSize val="0"/>
        </c:dLbls>
        <c:gapWidth val="150"/>
        <c:axId val="260955136"/>
        <c:axId val="26095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172.4</c:v>
                </c:pt>
                <c:pt idx="1">
                  <c:v>172.91</c:v>
                </c:pt>
                <c:pt idx="2">
                  <c:v>169.64</c:v>
                </c:pt>
                <c:pt idx="3">
                  <c:v>170.22</c:v>
                </c:pt>
                <c:pt idx="4">
                  <c:v>162.88</c:v>
                </c:pt>
              </c:numCache>
            </c:numRef>
          </c:val>
          <c:smooth val="0"/>
        </c:ser>
        <c:dLbls>
          <c:showLegendKey val="0"/>
          <c:showVal val="0"/>
          <c:showCatName val="0"/>
          <c:showSerName val="0"/>
          <c:showPercent val="0"/>
          <c:showBubbleSize val="0"/>
        </c:dLbls>
        <c:marker val="1"/>
        <c:smooth val="0"/>
        <c:axId val="260955136"/>
        <c:axId val="260957312"/>
      </c:lineChart>
      <c:dateAx>
        <c:axId val="260955136"/>
        <c:scaling>
          <c:orientation val="minMax"/>
        </c:scaling>
        <c:delete val="1"/>
        <c:axPos val="b"/>
        <c:numFmt formatCode="ge" sourceLinked="1"/>
        <c:majorTickMark val="none"/>
        <c:minorTickMark val="none"/>
        <c:tickLblPos val="none"/>
        <c:crossAx val="260957312"/>
        <c:crosses val="autoZero"/>
        <c:auto val="1"/>
        <c:lblOffset val="100"/>
        <c:baseTimeUnit val="years"/>
      </c:dateAx>
      <c:valAx>
        <c:axId val="26095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095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【107.74】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【56.46】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【36.27】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【4.35】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山形市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Ad</v>
      </c>
      <c r="X8" s="46"/>
      <c r="Y8" s="46"/>
      <c r="Z8" s="46"/>
      <c r="AA8" s="46"/>
      <c r="AB8" s="46"/>
      <c r="AC8" s="46"/>
      <c r="AD8" s="3"/>
      <c r="AE8" s="3"/>
      <c r="AF8" s="3"/>
      <c r="AG8" s="3"/>
      <c r="AH8" s="3"/>
      <c r="AI8" s="3"/>
      <c r="AJ8" s="3"/>
      <c r="AK8" s="3"/>
      <c r="AL8" s="47">
        <f>データ!R6</f>
        <v>250573</v>
      </c>
      <c r="AM8" s="47"/>
      <c r="AN8" s="47"/>
      <c r="AO8" s="47"/>
      <c r="AP8" s="47"/>
      <c r="AQ8" s="47"/>
      <c r="AR8" s="47"/>
      <c r="AS8" s="47"/>
      <c r="AT8" s="43">
        <f>データ!S6</f>
        <v>381.3</v>
      </c>
      <c r="AU8" s="43"/>
      <c r="AV8" s="43"/>
      <c r="AW8" s="43"/>
      <c r="AX8" s="43"/>
      <c r="AY8" s="43"/>
      <c r="AZ8" s="43"/>
      <c r="BA8" s="43"/>
      <c r="BB8" s="43">
        <f>データ!T6</f>
        <v>657.15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39.03</v>
      </c>
      <c r="J10" s="43"/>
      <c r="K10" s="43"/>
      <c r="L10" s="43"/>
      <c r="M10" s="43"/>
      <c r="N10" s="43"/>
      <c r="O10" s="43"/>
      <c r="P10" s="43">
        <f>データ!O6</f>
        <v>87.22</v>
      </c>
      <c r="Q10" s="43"/>
      <c r="R10" s="43"/>
      <c r="S10" s="43"/>
      <c r="T10" s="43"/>
      <c r="U10" s="43"/>
      <c r="V10" s="43"/>
      <c r="W10" s="43">
        <f>データ!P6</f>
        <v>77.91</v>
      </c>
      <c r="X10" s="43"/>
      <c r="Y10" s="43"/>
      <c r="Z10" s="43"/>
      <c r="AA10" s="43"/>
      <c r="AB10" s="43"/>
      <c r="AC10" s="43"/>
      <c r="AD10" s="47">
        <f>データ!Q6</f>
        <v>3294</v>
      </c>
      <c r="AE10" s="47"/>
      <c r="AF10" s="47"/>
      <c r="AG10" s="47"/>
      <c r="AH10" s="47"/>
      <c r="AI10" s="47"/>
      <c r="AJ10" s="47"/>
      <c r="AK10" s="2"/>
      <c r="AL10" s="47">
        <f>データ!U6</f>
        <v>217717</v>
      </c>
      <c r="AM10" s="47"/>
      <c r="AN10" s="47"/>
      <c r="AO10" s="47"/>
      <c r="AP10" s="47"/>
      <c r="AQ10" s="47"/>
      <c r="AR10" s="47"/>
      <c r="AS10" s="47"/>
      <c r="AT10" s="43">
        <f>データ!V6</f>
        <v>50.65</v>
      </c>
      <c r="AU10" s="43"/>
      <c r="AV10" s="43"/>
      <c r="AW10" s="43"/>
      <c r="AX10" s="43"/>
      <c r="AY10" s="43"/>
      <c r="AZ10" s="43"/>
      <c r="BA10" s="43"/>
      <c r="BB10" s="43">
        <f>データ!W6</f>
        <v>4298.46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107</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62014</v>
      </c>
      <c r="D6" s="31">
        <f t="shared" si="3"/>
        <v>46</v>
      </c>
      <c r="E6" s="31">
        <f t="shared" si="3"/>
        <v>17</v>
      </c>
      <c r="F6" s="31">
        <f t="shared" si="3"/>
        <v>1</v>
      </c>
      <c r="G6" s="31">
        <f t="shared" si="3"/>
        <v>0</v>
      </c>
      <c r="H6" s="31" t="str">
        <f t="shared" si="3"/>
        <v>山形県　山形市</v>
      </c>
      <c r="I6" s="31" t="str">
        <f t="shared" si="3"/>
        <v>法適用</v>
      </c>
      <c r="J6" s="31" t="str">
        <f t="shared" si="3"/>
        <v>下水道事業</v>
      </c>
      <c r="K6" s="31" t="str">
        <f t="shared" si="3"/>
        <v>公共下水道</v>
      </c>
      <c r="L6" s="31" t="str">
        <f t="shared" si="3"/>
        <v>Ad</v>
      </c>
      <c r="M6" s="32" t="str">
        <f t="shared" si="3"/>
        <v>-</v>
      </c>
      <c r="N6" s="32">
        <f t="shared" si="3"/>
        <v>39.03</v>
      </c>
      <c r="O6" s="32">
        <f t="shared" si="3"/>
        <v>87.22</v>
      </c>
      <c r="P6" s="32">
        <f t="shared" si="3"/>
        <v>77.91</v>
      </c>
      <c r="Q6" s="32">
        <f t="shared" si="3"/>
        <v>3294</v>
      </c>
      <c r="R6" s="32">
        <f t="shared" si="3"/>
        <v>250573</v>
      </c>
      <c r="S6" s="32">
        <f t="shared" si="3"/>
        <v>381.3</v>
      </c>
      <c r="T6" s="32">
        <f t="shared" si="3"/>
        <v>657.15</v>
      </c>
      <c r="U6" s="32">
        <f t="shared" si="3"/>
        <v>217717</v>
      </c>
      <c r="V6" s="32">
        <f t="shared" si="3"/>
        <v>50.65</v>
      </c>
      <c r="W6" s="32">
        <f t="shared" si="3"/>
        <v>4298.46</v>
      </c>
      <c r="X6" s="33">
        <f>IF(X7="",NA(),X7)</f>
        <v>104.49</v>
      </c>
      <c r="Y6" s="33">
        <f t="shared" ref="Y6:AG6" si="4">IF(Y7="",NA(),Y7)</f>
        <v>103.5</v>
      </c>
      <c r="Z6" s="33">
        <f t="shared" si="4"/>
        <v>102.36</v>
      </c>
      <c r="AA6" s="33">
        <f t="shared" si="4"/>
        <v>102.59</v>
      </c>
      <c r="AB6" s="33">
        <f t="shared" si="4"/>
        <v>101.82</v>
      </c>
      <c r="AC6" s="33">
        <f t="shared" si="4"/>
        <v>105.37</v>
      </c>
      <c r="AD6" s="33">
        <f t="shared" si="4"/>
        <v>104.92</v>
      </c>
      <c r="AE6" s="33">
        <f t="shared" si="4"/>
        <v>104.17</v>
      </c>
      <c r="AF6" s="33">
        <f t="shared" si="4"/>
        <v>105.07</v>
      </c>
      <c r="AG6" s="33">
        <f t="shared" si="4"/>
        <v>108.53</v>
      </c>
      <c r="AH6" s="32" t="str">
        <f>IF(AH7="","",IF(AH7="-","【-】","【"&amp;SUBSTITUTE(TEXT(AH7,"#,##0.00"),"-","△")&amp;"】"))</f>
        <v>【107.74】</v>
      </c>
      <c r="AI6" s="32">
        <f>IF(AI7="",NA(),AI7)</f>
        <v>0</v>
      </c>
      <c r="AJ6" s="32">
        <f t="shared" ref="AJ6:AR6" si="5">IF(AJ7="",NA(),AJ7)</f>
        <v>0</v>
      </c>
      <c r="AK6" s="32">
        <f t="shared" si="5"/>
        <v>0</v>
      </c>
      <c r="AL6" s="32">
        <f t="shared" si="5"/>
        <v>0</v>
      </c>
      <c r="AM6" s="32">
        <f t="shared" si="5"/>
        <v>0</v>
      </c>
      <c r="AN6" s="33">
        <f t="shared" si="5"/>
        <v>27.81</v>
      </c>
      <c r="AO6" s="33">
        <f t="shared" si="5"/>
        <v>23.04</v>
      </c>
      <c r="AP6" s="33">
        <f t="shared" si="5"/>
        <v>19.97</v>
      </c>
      <c r="AQ6" s="33">
        <f t="shared" si="5"/>
        <v>23.32</v>
      </c>
      <c r="AR6" s="33">
        <f t="shared" si="5"/>
        <v>4.72</v>
      </c>
      <c r="AS6" s="32" t="str">
        <f>IF(AS7="","",IF(AS7="-","【-】","【"&amp;SUBSTITUTE(TEXT(AS7,"#,##0.00"),"-","△")&amp;"】"))</f>
        <v>【4.71】</v>
      </c>
      <c r="AT6" s="33">
        <f>IF(AT7="",NA(),AT7)</f>
        <v>639.36</v>
      </c>
      <c r="AU6" s="33">
        <f t="shared" ref="AU6:BC6" si="6">IF(AU7="",NA(),AU7)</f>
        <v>201.2</v>
      </c>
      <c r="AV6" s="33">
        <f t="shared" si="6"/>
        <v>235.49</v>
      </c>
      <c r="AW6" s="33">
        <f t="shared" si="6"/>
        <v>293.25</v>
      </c>
      <c r="AX6" s="33">
        <f t="shared" si="6"/>
        <v>30.5</v>
      </c>
      <c r="AY6" s="33">
        <f t="shared" si="6"/>
        <v>151.09</v>
      </c>
      <c r="AZ6" s="33">
        <f t="shared" si="6"/>
        <v>150.22999999999999</v>
      </c>
      <c r="BA6" s="33">
        <f t="shared" si="6"/>
        <v>152.78</v>
      </c>
      <c r="BB6" s="33">
        <f t="shared" si="6"/>
        <v>179.3</v>
      </c>
      <c r="BC6" s="33">
        <f t="shared" si="6"/>
        <v>45.99</v>
      </c>
      <c r="BD6" s="32" t="str">
        <f>IF(BD7="","",IF(BD7="-","【-】","【"&amp;SUBSTITUTE(TEXT(BD7,"#,##0.00"),"-","△")&amp;"】"))</f>
        <v>【56.46】</v>
      </c>
      <c r="BE6" s="33">
        <f>IF(BE7="",NA(),BE7)</f>
        <v>1524.34</v>
      </c>
      <c r="BF6" s="33">
        <f t="shared" ref="BF6:BN6" si="7">IF(BF7="",NA(),BF7)</f>
        <v>1505.88</v>
      </c>
      <c r="BG6" s="33">
        <f t="shared" si="7"/>
        <v>1459.63</v>
      </c>
      <c r="BH6" s="33">
        <f t="shared" si="7"/>
        <v>1429.22</v>
      </c>
      <c r="BI6" s="33">
        <f t="shared" si="7"/>
        <v>1418.64</v>
      </c>
      <c r="BJ6" s="33">
        <f t="shared" si="7"/>
        <v>926.49</v>
      </c>
      <c r="BK6" s="33">
        <f t="shared" si="7"/>
        <v>978.41</v>
      </c>
      <c r="BL6" s="33">
        <f t="shared" si="7"/>
        <v>935.65</v>
      </c>
      <c r="BM6" s="33">
        <f t="shared" si="7"/>
        <v>924.44</v>
      </c>
      <c r="BN6" s="33">
        <f t="shared" si="7"/>
        <v>963.16</v>
      </c>
      <c r="BO6" s="32" t="str">
        <f>IF(BO7="","",IF(BO7="-","【-】","【"&amp;SUBSTITUTE(TEXT(BO7,"#,##0.00"),"-","△")&amp;"】"))</f>
        <v>【776.35】</v>
      </c>
      <c r="BP6" s="33">
        <f>IF(BP7="",NA(),BP7)</f>
        <v>106.79</v>
      </c>
      <c r="BQ6" s="33">
        <f t="shared" ref="BQ6:BY6" si="8">IF(BQ7="",NA(),BQ7)</f>
        <v>104.6</v>
      </c>
      <c r="BR6" s="33">
        <f t="shared" si="8"/>
        <v>101.58</v>
      </c>
      <c r="BS6" s="33">
        <f t="shared" si="8"/>
        <v>103.55</v>
      </c>
      <c r="BT6" s="33">
        <f t="shared" si="8"/>
        <v>98.16</v>
      </c>
      <c r="BU6" s="33">
        <f t="shared" si="8"/>
        <v>89.03</v>
      </c>
      <c r="BV6" s="33">
        <f t="shared" si="8"/>
        <v>88.02</v>
      </c>
      <c r="BW6" s="33">
        <f t="shared" si="8"/>
        <v>90.14</v>
      </c>
      <c r="BX6" s="33">
        <f t="shared" si="8"/>
        <v>90.24</v>
      </c>
      <c r="BY6" s="33">
        <f t="shared" si="8"/>
        <v>94.82</v>
      </c>
      <c r="BZ6" s="32" t="str">
        <f>IF(BZ7="","",IF(BZ7="-","【-】","【"&amp;SUBSTITUTE(TEXT(BZ7,"#,##0.00"),"-","△")&amp;"】"))</f>
        <v>【96.57】</v>
      </c>
      <c r="CA6" s="33">
        <f>IF(CA7="",NA(),CA7)</f>
        <v>173.25</v>
      </c>
      <c r="CB6" s="33">
        <f t="shared" ref="CB6:CJ6" si="9">IF(CB7="",NA(),CB7)</f>
        <v>176.12</v>
      </c>
      <c r="CC6" s="33">
        <f t="shared" si="9"/>
        <v>182.17</v>
      </c>
      <c r="CD6" s="33">
        <f t="shared" si="9"/>
        <v>178.15</v>
      </c>
      <c r="CE6" s="33">
        <f t="shared" si="9"/>
        <v>187.25</v>
      </c>
      <c r="CF6" s="33">
        <f t="shared" si="9"/>
        <v>172.4</v>
      </c>
      <c r="CG6" s="33">
        <f t="shared" si="9"/>
        <v>172.91</v>
      </c>
      <c r="CH6" s="33">
        <f t="shared" si="9"/>
        <v>169.64</v>
      </c>
      <c r="CI6" s="33">
        <f t="shared" si="9"/>
        <v>170.22</v>
      </c>
      <c r="CJ6" s="33">
        <f t="shared" si="9"/>
        <v>162.88</v>
      </c>
      <c r="CK6" s="32" t="str">
        <f>IF(CK7="","",IF(CK7="-","【-】","【"&amp;SUBSTITUTE(TEXT(CK7,"#,##0.00"),"-","△")&amp;"】"))</f>
        <v>【142.28】</v>
      </c>
      <c r="CL6" s="33">
        <f>IF(CL7="",NA(),CL7)</f>
        <v>75.72</v>
      </c>
      <c r="CM6" s="33">
        <f t="shared" ref="CM6:CU6" si="10">IF(CM7="",NA(),CM7)</f>
        <v>74.569999999999993</v>
      </c>
      <c r="CN6" s="33">
        <f t="shared" si="10"/>
        <v>75.7</v>
      </c>
      <c r="CO6" s="33">
        <f t="shared" si="10"/>
        <v>76.599999999999994</v>
      </c>
      <c r="CP6" s="33">
        <f t="shared" si="10"/>
        <v>76.69</v>
      </c>
      <c r="CQ6" s="33">
        <f t="shared" si="10"/>
        <v>68.09</v>
      </c>
      <c r="CR6" s="33">
        <f t="shared" si="10"/>
        <v>68.209999999999994</v>
      </c>
      <c r="CS6" s="33">
        <f t="shared" si="10"/>
        <v>67.569999999999993</v>
      </c>
      <c r="CT6" s="33">
        <f t="shared" si="10"/>
        <v>67.099999999999994</v>
      </c>
      <c r="CU6" s="33">
        <f t="shared" si="10"/>
        <v>67.95</v>
      </c>
      <c r="CV6" s="32" t="str">
        <f>IF(CV7="","",IF(CV7="-","【-】","【"&amp;SUBSTITUTE(TEXT(CV7,"#,##0.00"),"-","△")&amp;"】"))</f>
        <v>【60.35】</v>
      </c>
      <c r="CW6" s="33">
        <f>IF(CW7="",NA(),CW7)</f>
        <v>90.16</v>
      </c>
      <c r="CX6" s="33">
        <f t="shared" ref="CX6:DF6" si="11">IF(CX7="",NA(),CX7)</f>
        <v>90.75</v>
      </c>
      <c r="CY6" s="33">
        <f t="shared" si="11"/>
        <v>91.51</v>
      </c>
      <c r="CZ6" s="33">
        <f t="shared" si="11"/>
        <v>92.17</v>
      </c>
      <c r="DA6" s="33">
        <f t="shared" si="11"/>
        <v>92.56</v>
      </c>
      <c r="DB6" s="33">
        <f t="shared" si="11"/>
        <v>92.41</v>
      </c>
      <c r="DC6" s="33">
        <f t="shared" si="11"/>
        <v>92.8</v>
      </c>
      <c r="DD6" s="33">
        <f t="shared" si="11"/>
        <v>92.87</v>
      </c>
      <c r="DE6" s="33">
        <f t="shared" si="11"/>
        <v>93.01</v>
      </c>
      <c r="DF6" s="33">
        <f t="shared" si="11"/>
        <v>93.12</v>
      </c>
      <c r="DG6" s="32" t="str">
        <f>IF(DG7="","",IF(DG7="-","【-】","【"&amp;SUBSTITUTE(TEXT(DG7,"#,##0.00"),"-","△")&amp;"】"))</f>
        <v>【94.57】</v>
      </c>
      <c r="DH6" s="33">
        <f>IF(DH7="",NA(),DH7)</f>
        <v>3.25</v>
      </c>
      <c r="DI6" s="33">
        <f t="shared" ref="DI6:DQ6" si="12">IF(DI7="",NA(),DI7)</f>
        <v>4.8899999999999997</v>
      </c>
      <c r="DJ6" s="33">
        <f t="shared" si="12"/>
        <v>6.34</v>
      </c>
      <c r="DK6" s="33">
        <f t="shared" si="12"/>
        <v>7.84</v>
      </c>
      <c r="DL6" s="33">
        <f t="shared" si="12"/>
        <v>15.1</v>
      </c>
      <c r="DM6" s="33">
        <f t="shared" si="12"/>
        <v>16.79</v>
      </c>
      <c r="DN6" s="33">
        <f t="shared" si="12"/>
        <v>16.55</v>
      </c>
      <c r="DO6" s="33">
        <f t="shared" si="12"/>
        <v>16.02</v>
      </c>
      <c r="DP6" s="33">
        <f t="shared" si="12"/>
        <v>16.559999999999999</v>
      </c>
      <c r="DQ6" s="33">
        <f t="shared" si="12"/>
        <v>28.35</v>
      </c>
      <c r="DR6" s="32" t="str">
        <f>IF(DR7="","",IF(DR7="-","【-】","【"&amp;SUBSTITUTE(TEXT(DR7,"#,##0.00"),"-","△")&amp;"】"))</f>
        <v>【36.27】</v>
      </c>
      <c r="DS6" s="32">
        <f>IF(DS7="",NA(),DS7)</f>
        <v>0</v>
      </c>
      <c r="DT6" s="33">
        <f t="shared" ref="DT6:EB6" si="13">IF(DT7="",NA(),DT7)</f>
        <v>0.02</v>
      </c>
      <c r="DU6" s="33">
        <f t="shared" si="13"/>
        <v>0.11</v>
      </c>
      <c r="DV6" s="33">
        <f t="shared" si="13"/>
        <v>0.34</v>
      </c>
      <c r="DW6" s="33">
        <f t="shared" si="13"/>
        <v>0.74</v>
      </c>
      <c r="DX6" s="33">
        <f t="shared" si="13"/>
        <v>2.2400000000000002</v>
      </c>
      <c r="DY6" s="33">
        <f t="shared" si="13"/>
        <v>2.7</v>
      </c>
      <c r="DZ6" s="33">
        <f t="shared" si="13"/>
        <v>2.68</v>
      </c>
      <c r="EA6" s="33">
        <f t="shared" si="13"/>
        <v>2.82</v>
      </c>
      <c r="EB6" s="33">
        <f t="shared" si="13"/>
        <v>3.05</v>
      </c>
      <c r="EC6" s="32" t="str">
        <f>IF(EC7="","",IF(EC7="-","【-】","【"&amp;SUBSTITUTE(TEXT(EC7,"#,##0.00"),"-","△")&amp;"】"))</f>
        <v>【4.35】</v>
      </c>
      <c r="ED6" s="33">
        <f>IF(ED7="",NA(),ED7)</f>
        <v>0.05</v>
      </c>
      <c r="EE6" s="33">
        <f t="shared" ref="EE6:EM6" si="14">IF(EE7="",NA(),EE7)</f>
        <v>0.12</v>
      </c>
      <c r="EF6" s="33">
        <f t="shared" si="14"/>
        <v>0.03</v>
      </c>
      <c r="EG6" s="33">
        <f t="shared" si="14"/>
        <v>0.21</v>
      </c>
      <c r="EH6" s="33">
        <f t="shared" si="14"/>
        <v>0.12</v>
      </c>
      <c r="EI6" s="33">
        <f t="shared" si="14"/>
        <v>0.12</v>
      </c>
      <c r="EJ6" s="33">
        <f t="shared" si="14"/>
        <v>0.11</v>
      </c>
      <c r="EK6" s="33">
        <f t="shared" si="14"/>
        <v>0.14000000000000001</v>
      </c>
      <c r="EL6" s="33">
        <f t="shared" si="14"/>
        <v>0.11</v>
      </c>
      <c r="EM6" s="33">
        <f t="shared" si="14"/>
        <v>0.08</v>
      </c>
      <c r="EN6" s="32" t="str">
        <f>IF(EN7="","",IF(EN7="-","【-】","【"&amp;SUBSTITUTE(TEXT(EN7,"#,##0.00"),"-","△")&amp;"】"))</f>
        <v>【0.17】</v>
      </c>
    </row>
    <row r="7" spans="1:147" s="34" customFormat="1">
      <c r="A7" s="26"/>
      <c r="B7" s="35">
        <v>2014</v>
      </c>
      <c r="C7" s="35">
        <v>62014</v>
      </c>
      <c r="D7" s="35">
        <v>46</v>
      </c>
      <c r="E7" s="35">
        <v>17</v>
      </c>
      <c r="F7" s="35">
        <v>1</v>
      </c>
      <c r="G7" s="35">
        <v>0</v>
      </c>
      <c r="H7" s="35" t="s">
        <v>96</v>
      </c>
      <c r="I7" s="35" t="s">
        <v>97</v>
      </c>
      <c r="J7" s="35" t="s">
        <v>98</v>
      </c>
      <c r="K7" s="35" t="s">
        <v>99</v>
      </c>
      <c r="L7" s="35" t="s">
        <v>100</v>
      </c>
      <c r="M7" s="36" t="s">
        <v>101</v>
      </c>
      <c r="N7" s="36">
        <v>39.03</v>
      </c>
      <c r="O7" s="36">
        <v>87.22</v>
      </c>
      <c r="P7" s="36">
        <v>77.91</v>
      </c>
      <c r="Q7" s="36">
        <v>3294</v>
      </c>
      <c r="R7" s="36">
        <v>250573</v>
      </c>
      <c r="S7" s="36">
        <v>381.3</v>
      </c>
      <c r="T7" s="36">
        <v>657.15</v>
      </c>
      <c r="U7" s="36">
        <v>217717</v>
      </c>
      <c r="V7" s="36">
        <v>50.65</v>
      </c>
      <c r="W7" s="36">
        <v>4298.46</v>
      </c>
      <c r="X7" s="36">
        <v>104.49</v>
      </c>
      <c r="Y7" s="36">
        <v>103.5</v>
      </c>
      <c r="Z7" s="36">
        <v>102.36</v>
      </c>
      <c r="AA7" s="36">
        <v>102.59</v>
      </c>
      <c r="AB7" s="36">
        <v>101.82</v>
      </c>
      <c r="AC7" s="36">
        <v>105.37</v>
      </c>
      <c r="AD7" s="36">
        <v>104.92</v>
      </c>
      <c r="AE7" s="36">
        <v>104.17</v>
      </c>
      <c r="AF7" s="36">
        <v>105.07</v>
      </c>
      <c r="AG7" s="36">
        <v>108.53</v>
      </c>
      <c r="AH7" s="36">
        <v>107.74</v>
      </c>
      <c r="AI7" s="36">
        <v>0</v>
      </c>
      <c r="AJ7" s="36">
        <v>0</v>
      </c>
      <c r="AK7" s="36">
        <v>0</v>
      </c>
      <c r="AL7" s="36">
        <v>0</v>
      </c>
      <c r="AM7" s="36">
        <v>0</v>
      </c>
      <c r="AN7" s="36">
        <v>27.81</v>
      </c>
      <c r="AO7" s="36">
        <v>23.04</v>
      </c>
      <c r="AP7" s="36">
        <v>19.97</v>
      </c>
      <c r="AQ7" s="36">
        <v>23.32</v>
      </c>
      <c r="AR7" s="36">
        <v>4.72</v>
      </c>
      <c r="AS7" s="36">
        <v>4.71</v>
      </c>
      <c r="AT7" s="36">
        <v>639.36</v>
      </c>
      <c r="AU7" s="36">
        <v>201.2</v>
      </c>
      <c r="AV7" s="36">
        <v>235.49</v>
      </c>
      <c r="AW7" s="36">
        <v>293.25</v>
      </c>
      <c r="AX7" s="36">
        <v>30.5</v>
      </c>
      <c r="AY7" s="36">
        <v>151.09</v>
      </c>
      <c r="AZ7" s="36">
        <v>150.22999999999999</v>
      </c>
      <c r="BA7" s="36">
        <v>152.78</v>
      </c>
      <c r="BB7" s="36">
        <v>179.3</v>
      </c>
      <c r="BC7" s="36">
        <v>45.99</v>
      </c>
      <c r="BD7" s="36">
        <v>56.46</v>
      </c>
      <c r="BE7" s="36">
        <v>1524.34</v>
      </c>
      <c r="BF7" s="36">
        <v>1505.88</v>
      </c>
      <c r="BG7" s="36">
        <v>1459.63</v>
      </c>
      <c r="BH7" s="36">
        <v>1429.22</v>
      </c>
      <c r="BI7" s="36">
        <v>1418.64</v>
      </c>
      <c r="BJ7" s="36">
        <v>926.49</v>
      </c>
      <c r="BK7" s="36">
        <v>978.41</v>
      </c>
      <c r="BL7" s="36">
        <v>935.65</v>
      </c>
      <c r="BM7" s="36">
        <v>924.44</v>
      </c>
      <c r="BN7" s="36">
        <v>963.16</v>
      </c>
      <c r="BO7" s="36">
        <v>776.35</v>
      </c>
      <c r="BP7" s="36">
        <v>106.79</v>
      </c>
      <c r="BQ7" s="36">
        <v>104.6</v>
      </c>
      <c r="BR7" s="36">
        <v>101.58</v>
      </c>
      <c r="BS7" s="36">
        <v>103.55</v>
      </c>
      <c r="BT7" s="36">
        <v>98.16</v>
      </c>
      <c r="BU7" s="36">
        <v>89.03</v>
      </c>
      <c r="BV7" s="36">
        <v>88.02</v>
      </c>
      <c r="BW7" s="36">
        <v>90.14</v>
      </c>
      <c r="BX7" s="36">
        <v>90.24</v>
      </c>
      <c r="BY7" s="36">
        <v>94.82</v>
      </c>
      <c r="BZ7" s="36">
        <v>96.57</v>
      </c>
      <c r="CA7" s="36">
        <v>173.25</v>
      </c>
      <c r="CB7" s="36">
        <v>176.12</v>
      </c>
      <c r="CC7" s="36">
        <v>182.17</v>
      </c>
      <c r="CD7" s="36">
        <v>178.15</v>
      </c>
      <c r="CE7" s="36">
        <v>187.25</v>
      </c>
      <c r="CF7" s="36">
        <v>172.4</v>
      </c>
      <c r="CG7" s="36">
        <v>172.91</v>
      </c>
      <c r="CH7" s="36">
        <v>169.64</v>
      </c>
      <c r="CI7" s="36">
        <v>170.22</v>
      </c>
      <c r="CJ7" s="36">
        <v>162.88</v>
      </c>
      <c r="CK7" s="36">
        <v>142.28</v>
      </c>
      <c r="CL7" s="36">
        <v>75.72</v>
      </c>
      <c r="CM7" s="36">
        <v>74.569999999999993</v>
      </c>
      <c r="CN7" s="36">
        <v>75.7</v>
      </c>
      <c r="CO7" s="36">
        <v>76.599999999999994</v>
      </c>
      <c r="CP7" s="36">
        <v>76.69</v>
      </c>
      <c r="CQ7" s="36">
        <v>68.09</v>
      </c>
      <c r="CR7" s="36">
        <v>68.209999999999994</v>
      </c>
      <c r="CS7" s="36">
        <v>67.569999999999993</v>
      </c>
      <c r="CT7" s="36">
        <v>67.099999999999994</v>
      </c>
      <c r="CU7" s="36">
        <v>67.95</v>
      </c>
      <c r="CV7" s="36">
        <v>60.35</v>
      </c>
      <c r="CW7" s="36">
        <v>90.16</v>
      </c>
      <c r="CX7" s="36">
        <v>90.75</v>
      </c>
      <c r="CY7" s="36">
        <v>91.51</v>
      </c>
      <c r="CZ7" s="36">
        <v>92.17</v>
      </c>
      <c r="DA7" s="36">
        <v>92.56</v>
      </c>
      <c r="DB7" s="36">
        <v>92.41</v>
      </c>
      <c r="DC7" s="36">
        <v>92.8</v>
      </c>
      <c r="DD7" s="36">
        <v>92.87</v>
      </c>
      <c r="DE7" s="36">
        <v>93.01</v>
      </c>
      <c r="DF7" s="36">
        <v>93.12</v>
      </c>
      <c r="DG7" s="36">
        <v>94.57</v>
      </c>
      <c r="DH7" s="36">
        <v>3.25</v>
      </c>
      <c r="DI7" s="36">
        <v>4.8899999999999997</v>
      </c>
      <c r="DJ7" s="36">
        <v>6.34</v>
      </c>
      <c r="DK7" s="36">
        <v>7.84</v>
      </c>
      <c r="DL7" s="36">
        <v>15.1</v>
      </c>
      <c r="DM7" s="36">
        <v>16.79</v>
      </c>
      <c r="DN7" s="36">
        <v>16.55</v>
      </c>
      <c r="DO7" s="36">
        <v>16.02</v>
      </c>
      <c r="DP7" s="36">
        <v>16.559999999999999</v>
      </c>
      <c r="DQ7" s="36">
        <v>28.35</v>
      </c>
      <c r="DR7" s="36">
        <v>36.270000000000003</v>
      </c>
      <c r="DS7" s="36">
        <v>0</v>
      </c>
      <c r="DT7" s="36">
        <v>0.02</v>
      </c>
      <c r="DU7" s="36">
        <v>0.11</v>
      </c>
      <c r="DV7" s="36">
        <v>0.34</v>
      </c>
      <c r="DW7" s="36">
        <v>0.74</v>
      </c>
      <c r="DX7" s="36">
        <v>2.2400000000000002</v>
      </c>
      <c r="DY7" s="36">
        <v>2.7</v>
      </c>
      <c r="DZ7" s="36">
        <v>2.68</v>
      </c>
      <c r="EA7" s="36">
        <v>2.82</v>
      </c>
      <c r="EB7" s="36">
        <v>3.05</v>
      </c>
      <c r="EC7" s="36">
        <v>4.3499999999999996</v>
      </c>
      <c r="ED7" s="36">
        <v>0.05</v>
      </c>
      <c r="EE7" s="36">
        <v>0.12</v>
      </c>
      <c r="EF7" s="36">
        <v>0.03</v>
      </c>
      <c r="EG7" s="36">
        <v>0.21</v>
      </c>
      <c r="EH7" s="36">
        <v>0.12</v>
      </c>
      <c r="EI7" s="36">
        <v>0.12</v>
      </c>
      <c r="EJ7" s="36">
        <v>0.11</v>
      </c>
      <c r="EK7" s="36">
        <v>0.14000000000000001</v>
      </c>
      <c r="EL7" s="36">
        <v>0.11</v>
      </c>
      <c r="EM7" s="36">
        <v>0.08</v>
      </c>
      <c r="EN7" s="36">
        <v>0.17</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dcterms:created xsi:type="dcterms:W3CDTF">2016-02-03T07:42:54Z</dcterms:created>
  <dcterms:modified xsi:type="dcterms:W3CDTF">2016-02-22T02:16:46Z</dcterms:modified>
</cp:coreProperties>
</file>