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令和３年山形の水産編集中\"/>
    </mc:Choice>
  </mc:AlternateContent>
  <bookViews>
    <workbookView xWindow="0" yWindow="0" windowWidth="20490" windowHeight="7770"/>
  </bookViews>
  <sheets>
    <sheet name="表紙" sheetId="1" r:id="rId1"/>
    <sheet name="本文目次" sheetId="2" r:id="rId2"/>
    <sheet name="P1" sheetId="45" r:id="rId3"/>
    <sheet name="P2" sheetId="6" r:id="rId4"/>
    <sheet name="P3" sheetId="7" r:id="rId5"/>
    <sheet name="P4" sheetId="48" r:id="rId6"/>
    <sheet name="P5" sheetId="9" r:id="rId7"/>
    <sheet name="P6" sheetId="10" r:id="rId8"/>
    <sheet name="P7" sheetId="11" r:id="rId9"/>
    <sheet name="P8" sheetId="12" r:id="rId10"/>
    <sheet name="P9" sheetId="14" r:id="rId11"/>
    <sheet name="P10" sheetId="13" r:id="rId12"/>
    <sheet name="P11" sheetId="15" r:id="rId13"/>
    <sheet name="P12" sheetId="16" r:id="rId14"/>
    <sheet name="P13" sheetId="17" r:id="rId15"/>
    <sheet name="P14" sheetId="18" r:id="rId16"/>
    <sheet name="P15" sheetId="19" r:id="rId17"/>
    <sheet name="P16" sheetId="20" r:id="rId18"/>
    <sheet name="P17" sheetId="21" r:id="rId19"/>
    <sheet name="P18" sheetId="22" r:id="rId20"/>
    <sheet name="P19" sheetId="23" r:id="rId21"/>
    <sheet name="P20" sheetId="24" r:id="rId22"/>
    <sheet name="P21" sheetId="25" r:id="rId23"/>
    <sheet name="P22" sheetId="27" r:id="rId24"/>
    <sheet name="P23" sheetId="28" r:id="rId25"/>
    <sheet name="P24" sheetId="29" r:id="rId26"/>
    <sheet name="P25" sheetId="30" r:id="rId27"/>
    <sheet name="P26" sheetId="31" r:id="rId28"/>
    <sheet name="P27" sheetId="42" r:id="rId29"/>
    <sheet name="P28" sheetId="43" r:id="rId30"/>
    <sheet name="P29" sheetId="49" r:id="rId31"/>
    <sheet name="P30" sheetId="32" r:id="rId32"/>
    <sheet name="P31" sheetId="33" r:id="rId33"/>
    <sheet name="P32" sheetId="34" r:id="rId34"/>
    <sheet name="P33" sheetId="35" r:id="rId35"/>
    <sheet name="P34" sheetId="36" r:id="rId36"/>
    <sheet name="P35" sheetId="37" r:id="rId37"/>
    <sheet name="P36" sheetId="46" r:id="rId38"/>
    <sheet name="P37" sheetId="39" r:id="rId39"/>
    <sheet name="P38" sheetId="40" r:id="rId40"/>
    <sheet name="P39" sheetId="41" r:id="rId41"/>
  </sheets>
  <definedNames>
    <definedName name="_xlnm._FilterDatabase" localSheetId="17" hidden="1">'P16'!$A$3:$V$42</definedName>
    <definedName name="a" localSheetId="11">#REF!</definedName>
    <definedName name="a" localSheetId="12">#REF!</definedName>
    <definedName name="a" localSheetId="13">#REF!</definedName>
    <definedName name="a" localSheetId="14">#REF!</definedName>
    <definedName name="a" localSheetId="15">#REF!</definedName>
    <definedName name="a" localSheetId="8">#REF!</definedName>
    <definedName name="a" localSheetId="9">#REF!</definedName>
    <definedName name="a" localSheetId="10">#REF!</definedName>
    <definedName name="a">"$#REF!.$#REF!$#REF!"</definedName>
    <definedName name="Excel_BuiltIn__FilterDatabase_1">"$#REF!.$C$3:$V$42"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49" l="1"/>
  <c r="K19" i="31" l="1"/>
  <c r="J9" i="31"/>
  <c r="M5" i="42" l="1"/>
  <c r="M4" i="42"/>
  <c r="O27" i="37" l="1"/>
  <c r="O28" i="37" s="1"/>
  <c r="J27" i="37"/>
  <c r="J28" i="37" s="1"/>
  <c r="M28" i="37" s="1"/>
  <c r="S26" i="37"/>
  <c r="S24" i="37"/>
  <c r="S27" i="37" s="1"/>
  <c r="M24" i="37"/>
  <c r="S23" i="37"/>
  <c r="M23" i="37"/>
  <c r="M27" i="37" s="1"/>
  <c r="S22" i="37"/>
  <c r="S28" i="37" s="1"/>
  <c r="O22" i="37"/>
  <c r="S19" i="37"/>
  <c r="S18" i="37"/>
  <c r="T15" i="37"/>
  <c r="M15" i="37"/>
  <c r="J15" i="37"/>
  <c r="H15" i="37"/>
  <c r="N14" i="37"/>
  <c r="N15" i="37" s="1"/>
  <c r="G14" i="37"/>
  <c r="D14" i="37"/>
  <c r="G13" i="37"/>
  <c r="G11" i="37"/>
  <c r="G10" i="37"/>
  <c r="D9" i="37"/>
  <c r="G9" i="37" s="1"/>
  <c r="G6" i="37"/>
  <c r="G5" i="37"/>
  <c r="G15" i="37" l="1"/>
  <c r="D15" i="37"/>
  <c r="AW18" i="36" l="1"/>
  <c r="AS18" i="36"/>
  <c r="AN18" i="36"/>
  <c r="AJ18" i="36"/>
  <c r="AE18" i="36"/>
  <c r="AA18" i="36"/>
  <c r="W18" i="36"/>
  <c r="R18" i="36"/>
  <c r="N18" i="36"/>
  <c r="P40" i="35" l="1"/>
  <c r="L40" i="35"/>
  <c r="I40" i="35"/>
  <c r="BB39" i="35"/>
  <c r="AT39" i="35"/>
  <c r="AP39" i="35"/>
  <c r="AH39" i="35"/>
  <c r="AD39" i="35"/>
  <c r="BB38" i="35"/>
  <c r="AZ38" i="35"/>
  <c r="AZ39" i="35" s="1"/>
  <c r="AV38" i="35"/>
  <c r="AV39" i="35" s="1"/>
  <c r="AT38" i="35"/>
  <c r="AP38" i="35"/>
  <c r="AN38" i="35"/>
  <c r="AN39" i="35" s="1"/>
  <c r="AJ38" i="35"/>
  <c r="AJ39" i="35" s="1"/>
  <c r="AH38" i="35"/>
  <c r="AD38" i="35"/>
  <c r="AB38" i="35"/>
  <c r="AB39" i="35" s="1"/>
  <c r="G24" i="34" l="1"/>
  <c r="G18" i="34"/>
  <c r="G16" i="34"/>
  <c r="G12" i="34"/>
  <c r="G10" i="34"/>
  <c r="O4" i="34"/>
  <c r="BV28" i="32" l="1"/>
  <c r="BQ28" i="32"/>
  <c r="BL28" i="32"/>
  <c r="BG28" i="32"/>
  <c r="BQ27" i="32"/>
  <c r="BQ26" i="32"/>
  <c r="BQ25" i="32"/>
  <c r="BQ24" i="32"/>
  <c r="BQ23" i="32"/>
  <c r="BQ22" i="32"/>
  <c r="BQ21" i="32"/>
  <c r="BQ20" i="32"/>
  <c r="AE7" i="32"/>
  <c r="O29" i="29" l="1"/>
  <c r="N29" i="29"/>
  <c r="M29" i="29"/>
  <c r="L29" i="29"/>
  <c r="J29" i="29"/>
  <c r="I29" i="29"/>
  <c r="H29" i="29"/>
  <c r="F29" i="29"/>
  <c r="E29" i="29"/>
  <c r="G29" i="29" s="1"/>
  <c r="G28" i="29"/>
  <c r="G27" i="29"/>
  <c r="G26" i="29"/>
  <c r="G25" i="29"/>
  <c r="O24" i="29"/>
  <c r="L24" i="29"/>
  <c r="J24" i="29"/>
  <c r="I24" i="29"/>
  <c r="H24" i="29"/>
  <c r="F24" i="29"/>
  <c r="E24" i="29"/>
  <c r="G24" i="29" s="1"/>
  <c r="G23" i="29"/>
  <c r="G22" i="29"/>
  <c r="G21" i="29"/>
  <c r="G20" i="29"/>
  <c r="G19" i="29"/>
  <c r="G18" i="29"/>
  <c r="G17" i="29"/>
  <c r="G16" i="29"/>
  <c r="G15" i="29"/>
  <c r="G14" i="29"/>
  <c r="O13" i="29"/>
  <c r="L13" i="29"/>
  <c r="J13" i="29"/>
  <c r="I13" i="29"/>
  <c r="H13" i="29"/>
  <c r="G13" i="29"/>
  <c r="F13" i="29"/>
  <c r="E13" i="29"/>
  <c r="G12" i="29"/>
  <c r="G11" i="29"/>
  <c r="G10" i="29"/>
  <c r="G9" i="29"/>
  <c r="J27" i="28" l="1"/>
  <c r="H27" i="28"/>
  <c r="J25" i="28"/>
  <c r="H25" i="28"/>
  <c r="J23" i="28"/>
  <c r="H23" i="28"/>
  <c r="J21" i="28"/>
  <c r="H21" i="28"/>
  <c r="J19" i="28"/>
  <c r="H19" i="28"/>
  <c r="J17" i="28"/>
  <c r="H17" i="28"/>
  <c r="J15" i="28"/>
  <c r="H15" i="28"/>
  <c r="J13" i="28"/>
  <c r="H13" i="28"/>
  <c r="J11" i="28"/>
  <c r="H11" i="28"/>
  <c r="J9" i="28"/>
  <c r="H9" i="28"/>
  <c r="AG22" i="23" l="1"/>
  <c r="AM22" i="23" s="1"/>
  <c r="AG21" i="23"/>
  <c r="AM21" i="23" s="1"/>
  <c r="AD16" i="23"/>
  <c r="AA16" i="23"/>
  <c r="X16" i="23"/>
  <c r="U16" i="23"/>
  <c r="R16" i="23"/>
  <c r="O16" i="23"/>
  <c r="L16" i="23"/>
  <c r="I16" i="23"/>
  <c r="AG15" i="23"/>
  <c r="AG14" i="23"/>
  <c r="AG13" i="23"/>
  <c r="AG16" i="23" s="1"/>
  <c r="Q35" i="21" l="1"/>
  <c r="P35" i="21"/>
  <c r="O35" i="21"/>
  <c r="N35" i="21"/>
  <c r="M35" i="21"/>
  <c r="L35" i="21"/>
  <c r="K35" i="21"/>
  <c r="J35" i="21"/>
  <c r="R34" i="21"/>
  <c r="R33" i="21"/>
  <c r="R32" i="21"/>
  <c r="R31" i="21"/>
  <c r="R30" i="21"/>
  <c r="R29" i="21"/>
  <c r="R28" i="21"/>
  <c r="R27" i="21"/>
  <c r="R26" i="21"/>
  <c r="R25" i="21"/>
  <c r="R24" i="21"/>
  <c r="R23" i="21"/>
  <c r="R22" i="21"/>
  <c r="R21" i="21"/>
  <c r="R20" i="21"/>
  <c r="R19" i="21"/>
  <c r="R18" i="21"/>
  <c r="R17" i="21"/>
  <c r="R16" i="21"/>
  <c r="R15" i="21"/>
  <c r="R35" i="21" s="1"/>
  <c r="U42" i="20" l="1"/>
  <c r="R42" i="20"/>
  <c r="Q42" i="20"/>
  <c r="N42" i="20"/>
  <c r="M42" i="20"/>
  <c r="J42" i="20"/>
  <c r="I42" i="20"/>
  <c r="F42" i="20"/>
  <c r="E42" i="20"/>
  <c r="S41" i="20"/>
  <c r="V41" i="20" s="1"/>
  <c r="S40" i="20"/>
  <c r="V40" i="20" s="1"/>
  <c r="S39" i="20"/>
  <c r="V39" i="20" s="1"/>
  <c r="S38" i="20"/>
  <c r="V38" i="20" s="1"/>
  <c r="S37" i="20"/>
  <c r="V37" i="20" s="1"/>
  <c r="S36" i="20"/>
  <c r="V36" i="20" s="1"/>
  <c r="S35" i="20"/>
  <c r="V35" i="20" s="1"/>
  <c r="S34" i="20"/>
  <c r="V34" i="20" s="1"/>
  <c r="S33" i="20"/>
  <c r="V33" i="20" s="1"/>
  <c r="S32" i="20"/>
  <c r="V32" i="20" s="1"/>
  <c r="S31" i="20"/>
  <c r="V31" i="20" s="1"/>
  <c r="U30" i="20"/>
  <c r="T30" i="20"/>
  <c r="T42" i="20" s="1"/>
  <c r="R30" i="20"/>
  <c r="Q30" i="20"/>
  <c r="P30" i="20"/>
  <c r="P42" i="20" s="1"/>
  <c r="O30" i="20"/>
  <c r="O42" i="20" s="1"/>
  <c r="N30" i="20"/>
  <c r="M30" i="20"/>
  <c r="L30" i="20"/>
  <c r="L42" i="20" s="1"/>
  <c r="K30" i="20"/>
  <c r="K42" i="20" s="1"/>
  <c r="J30" i="20"/>
  <c r="I30" i="20"/>
  <c r="H30" i="20"/>
  <c r="H42" i="20" s="1"/>
  <c r="G30" i="20"/>
  <c r="G42" i="20" s="1"/>
  <c r="F30" i="20"/>
  <c r="E30" i="20"/>
  <c r="D30" i="20"/>
  <c r="D42" i="20" s="1"/>
  <c r="C30" i="20"/>
  <c r="C42" i="20" s="1"/>
  <c r="S29" i="20"/>
  <c r="V29" i="20" s="1"/>
  <c r="S28" i="20"/>
  <c r="V28" i="20" s="1"/>
  <c r="S27" i="20"/>
  <c r="V27" i="20" s="1"/>
  <c r="S26" i="20"/>
  <c r="V26" i="20" s="1"/>
  <c r="S25" i="20"/>
  <c r="V25" i="20" s="1"/>
  <c r="S24" i="20"/>
  <c r="V24" i="20" s="1"/>
  <c r="S23" i="20"/>
  <c r="V23" i="20" s="1"/>
  <c r="S22" i="20"/>
  <c r="V22" i="20" s="1"/>
  <c r="S21" i="20"/>
  <c r="V21" i="20" s="1"/>
  <c r="S20" i="20"/>
  <c r="V20" i="20" s="1"/>
  <c r="S19" i="20"/>
  <c r="V19" i="20" s="1"/>
  <c r="S18" i="20"/>
  <c r="V18" i="20" s="1"/>
  <c r="S17" i="20"/>
  <c r="V17" i="20" s="1"/>
  <c r="S16" i="20"/>
  <c r="V16" i="20" s="1"/>
  <c r="S15" i="20"/>
  <c r="V15" i="20" s="1"/>
  <c r="S14" i="20"/>
  <c r="V14" i="20" s="1"/>
  <c r="S13" i="20"/>
  <c r="V13" i="20" s="1"/>
  <c r="S12" i="20"/>
  <c r="V12" i="20" s="1"/>
  <c r="S11" i="20"/>
  <c r="V11" i="20" s="1"/>
  <c r="S10" i="20"/>
  <c r="V10" i="20" s="1"/>
  <c r="S9" i="20"/>
  <c r="V9" i="20" s="1"/>
  <c r="S8" i="20"/>
  <c r="V8" i="20" s="1"/>
  <c r="S7" i="20"/>
  <c r="V7" i="20" s="1"/>
  <c r="S6" i="20"/>
  <c r="V6" i="20" s="1"/>
  <c r="S5" i="20"/>
  <c r="V5" i="20" s="1"/>
  <c r="S4" i="20"/>
  <c r="V4" i="20" s="1"/>
  <c r="V30" i="20" l="1"/>
  <c r="V42" i="20" s="1"/>
  <c r="S30" i="20"/>
  <c r="S42" i="20" s="1"/>
  <c r="U43" i="19" l="1"/>
  <c r="R43" i="19"/>
  <c r="Q43" i="19"/>
  <c r="N43" i="19"/>
  <c r="M43" i="19"/>
  <c r="I43" i="19"/>
  <c r="E43" i="19"/>
  <c r="S42" i="19"/>
  <c r="V42" i="19" s="1"/>
  <c r="V41" i="19"/>
  <c r="S41" i="19"/>
  <c r="S40" i="19"/>
  <c r="V40" i="19" s="1"/>
  <c r="V39" i="19"/>
  <c r="S39" i="19"/>
  <c r="S38" i="19"/>
  <c r="V38" i="19" s="1"/>
  <c r="V37" i="19"/>
  <c r="S37" i="19"/>
  <c r="S36" i="19"/>
  <c r="V36" i="19" s="1"/>
  <c r="V35" i="19"/>
  <c r="S35" i="19"/>
  <c r="S34" i="19"/>
  <c r="V34" i="19" s="1"/>
  <c r="V33" i="19"/>
  <c r="S33" i="19"/>
  <c r="S32" i="19"/>
  <c r="V32" i="19" s="1"/>
  <c r="U31" i="19"/>
  <c r="T31" i="19"/>
  <c r="T43" i="19" s="1"/>
  <c r="R31" i="19"/>
  <c r="Q31" i="19"/>
  <c r="P31" i="19"/>
  <c r="P43" i="19" s="1"/>
  <c r="O31" i="19"/>
  <c r="O43" i="19" s="1"/>
  <c r="N31" i="19"/>
  <c r="M31" i="19"/>
  <c r="L31" i="19"/>
  <c r="L43" i="19" s="1"/>
  <c r="K31" i="19"/>
  <c r="K43" i="19" s="1"/>
  <c r="J31" i="19"/>
  <c r="J43" i="19" s="1"/>
  <c r="I31" i="19"/>
  <c r="H31" i="19"/>
  <c r="H43" i="19" s="1"/>
  <c r="G31" i="19"/>
  <c r="G43" i="19" s="1"/>
  <c r="F31" i="19"/>
  <c r="F43" i="19" s="1"/>
  <c r="E31" i="19"/>
  <c r="D31" i="19"/>
  <c r="D43" i="19" s="1"/>
  <c r="C31" i="19"/>
  <c r="C43" i="19" s="1"/>
  <c r="V30" i="19"/>
  <c r="S30" i="19"/>
  <c r="S29" i="19"/>
  <c r="V29" i="19" s="1"/>
  <c r="V28" i="19"/>
  <c r="S28" i="19"/>
  <c r="S27" i="19"/>
  <c r="V27" i="19" s="1"/>
  <c r="V26" i="19"/>
  <c r="S26" i="19"/>
  <c r="S25" i="19"/>
  <c r="V25" i="19" s="1"/>
  <c r="V24" i="19"/>
  <c r="S24" i="19"/>
  <c r="S23" i="19"/>
  <c r="V23" i="19" s="1"/>
  <c r="V22" i="19"/>
  <c r="S22" i="19"/>
  <c r="S21" i="19"/>
  <c r="V21" i="19" s="1"/>
  <c r="V20" i="19"/>
  <c r="S20" i="19"/>
  <c r="S19" i="19"/>
  <c r="V19" i="19" s="1"/>
  <c r="V18" i="19"/>
  <c r="S18" i="19"/>
  <c r="S17" i="19"/>
  <c r="V17" i="19" s="1"/>
  <c r="V16" i="19"/>
  <c r="S16" i="19"/>
  <c r="S15" i="19"/>
  <c r="V15" i="19" s="1"/>
  <c r="V14" i="19"/>
  <c r="S14" i="19"/>
  <c r="S13" i="19"/>
  <c r="V13" i="19" s="1"/>
  <c r="V12" i="19"/>
  <c r="S12" i="19"/>
  <c r="S11" i="19"/>
  <c r="V11" i="19" s="1"/>
  <c r="V10" i="19"/>
  <c r="S10" i="19"/>
  <c r="S9" i="19"/>
  <c r="V9" i="19" s="1"/>
  <c r="V8" i="19"/>
  <c r="S8" i="19"/>
  <c r="S7" i="19"/>
  <c r="V7" i="19" s="1"/>
  <c r="V6" i="19"/>
  <c r="S6" i="19"/>
  <c r="S5" i="19"/>
  <c r="V5" i="19" s="1"/>
  <c r="S43" i="19" l="1"/>
  <c r="S31" i="19"/>
  <c r="V31" i="19" s="1"/>
  <c r="V43" i="19" s="1"/>
  <c r="J18" i="18" l="1"/>
  <c r="K17" i="18"/>
  <c r="I17" i="18"/>
  <c r="I19" i="18" s="1"/>
  <c r="H17" i="18"/>
  <c r="H19" i="18" s="1"/>
  <c r="G17" i="18"/>
  <c r="G19" i="18" s="1"/>
  <c r="F17" i="18"/>
  <c r="F19" i="18" s="1"/>
  <c r="E17" i="18"/>
  <c r="E19" i="18" s="1"/>
  <c r="D17" i="18"/>
  <c r="D19" i="18" s="1"/>
  <c r="C17" i="18"/>
  <c r="C19" i="18" s="1"/>
  <c r="B17" i="18"/>
  <c r="B19" i="18" s="1"/>
  <c r="J16" i="18"/>
  <c r="L16" i="18" s="1"/>
  <c r="L15" i="18"/>
  <c r="J15" i="18"/>
  <c r="J14" i="18"/>
  <c r="L14" i="18" s="1"/>
  <c r="L13" i="18"/>
  <c r="J13" i="18"/>
  <c r="J12" i="18"/>
  <c r="L12" i="18" s="1"/>
  <c r="L11" i="18"/>
  <c r="J11" i="18"/>
  <c r="J10" i="18"/>
  <c r="L10" i="18" s="1"/>
  <c r="L9" i="18"/>
  <c r="J9" i="18"/>
  <c r="J8" i="18"/>
  <c r="L8" i="18" s="1"/>
  <c r="L7" i="18"/>
  <c r="J7" i="18"/>
  <c r="J6" i="18"/>
  <c r="L6" i="18" s="1"/>
  <c r="L5" i="18"/>
  <c r="J5" i="18"/>
  <c r="J17" i="18" s="1"/>
  <c r="J19" i="18" l="1"/>
  <c r="L17" i="18"/>
  <c r="J18" i="17" l="1"/>
  <c r="K17" i="17"/>
  <c r="I17" i="17"/>
  <c r="I19" i="17" s="1"/>
  <c r="H17" i="17"/>
  <c r="H19" i="17" s="1"/>
  <c r="G17" i="17"/>
  <c r="G19" i="17" s="1"/>
  <c r="F17" i="17"/>
  <c r="F19" i="17" s="1"/>
  <c r="E17" i="17"/>
  <c r="E19" i="17" s="1"/>
  <c r="D17" i="17"/>
  <c r="D19" i="17" s="1"/>
  <c r="C17" i="17"/>
  <c r="C19" i="17" s="1"/>
  <c r="B17" i="17"/>
  <c r="B19" i="17" s="1"/>
  <c r="J16" i="17"/>
  <c r="L16" i="17" s="1"/>
  <c r="L15" i="17"/>
  <c r="J15" i="17"/>
  <c r="J14" i="17"/>
  <c r="L14" i="17" s="1"/>
  <c r="L13" i="17"/>
  <c r="J13" i="17"/>
  <c r="J12" i="17"/>
  <c r="L12" i="17" s="1"/>
  <c r="L11" i="17"/>
  <c r="J11" i="17"/>
  <c r="J10" i="17"/>
  <c r="L10" i="17" s="1"/>
  <c r="L9" i="17"/>
  <c r="J9" i="17"/>
  <c r="J8" i="17"/>
  <c r="L8" i="17" s="1"/>
  <c r="L7" i="17"/>
  <c r="J7" i="17"/>
  <c r="J6" i="17"/>
  <c r="L6" i="17" s="1"/>
  <c r="L5" i="17"/>
  <c r="J5" i="17"/>
  <c r="J17" i="17" s="1"/>
  <c r="J19" i="17" l="1"/>
  <c r="L17" i="17"/>
  <c r="O24" i="16" l="1"/>
  <c r="P23" i="16"/>
  <c r="N23" i="16"/>
  <c r="N25" i="16" s="1"/>
  <c r="M23" i="16"/>
  <c r="M25" i="16" s="1"/>
  <c r="L23" i="16"/>
  <c r="L25" i="16" s="1"/>
  <c r="K23" i="16"/>
  <c r="K25" i="16" s="1"/>
  <c r="J23" i="16"/>
  <c r="J25" i="16" s="1"/>
  <c r="I23" i="16"/>
  <c r="I25" i="16" s="1"/>
  <c r="H23" i="16"/>
  <c r="H25" i="16" s="1"/>
  <c r="G23" i="16"/>
  <c r="G25" i="16" s="1"/>
  <c r="F23" i="16"/>
  <c r="F25" i="16" s="1"/>
  <c r="E23" i="16"/>
  <c r="E25" i="16" s="1"/>
  <c r="D23" i="16"/>
  <c r="D25" i="16" s="1"/>
  <c r="C23" i="16"/>
  <c r="C25" i="16" s="1"/>
  <c r="O22" i="16"/>
  <c r="Q22" i="16" s="1"/>
  <c r="Q21" i="16"/>
  <c r="O21" i="16"/>
  <c r="O20" i="16"/>
  <c r="Q20" i="16" s="1"/>
  <c r="Q19" i="16"/>
  <c r="O19" i="16"/>
  <c r="O18" i="16"/>
  <c r="Q18" i="16" s="1"/>
  <c r="Q17" i="16"/>
  <c r="O17" i="16"/>
  <c r="O16" i="16"/>
  <c r="Q16" i="16" s="1"/>
  <c r="Q15" i="16"/>
  <c r="O15" i="16"/>
  <c r="O14" i="16"/>
  <c r="Q14" i="16" s="1"/>
  <c r="Q13" i="16"/>
  <c r="O13" i="16"/>
  <c r="O12" i="16"/>
  <c r="Q12" i="16" s="1"/>
  <c r="Q11" i="16"/>
  <c r="O11" i="16"/>
  <c r="O10" i="16"/>
  <c r="Q10" i="16" s="1"/>
  <c r="Q9" i="16"/>
  <c r="O9" i="16"/>
  <c r="O8" i="16"/>
  <c r="Q8" i="16" s="1"/>
  <c r="O23" i="16" l="1"/>
  <c r="O25" i="16" l="1"/>
  <c r="Q23" i="16"/>
  <c r="O23" i="15" l="1"/>
  <c r="P22" i="15"/>
  <c r="N22" i="15"/>
  <c r="N24" i="15" s="1"/>
  <c r="M22" i="15"/>
  <c r="M24" i="15" s="1"/>
  <c r="L22" i="15"/>
  <c r="L24" i="15" s="1"/>
  <c r="K22" i="15"/>
  <c r="K24" i="15" s="1"/>
  <c r="J22" i="15"/>
  <c r="J24" i="15" s="1"/>
  <c r="I22" i="15"/>
  <c r="I24" i="15" s="1"/>
  <c r="H22" i="15"/>
  <c r="H24" i="15" s="1"/>
  <c r="G22" i="15"/>
  <c r="G24" i="15" s="1"/>
  <c r="F22" i="15"/>
  <c r="F24" i="15" s="1"/>
  <c r="E22" i="15"/>
  <c r="E24" i="15" s="1"/>
  <c r="D22" i="15"/>
  <c r="D24" i="15" s="1"/>
  <c r="C22" i="15"/>
  <c r="C24" i="15" s="1"/>
  <c r="O21" i="15"/>
  <c r="Q21" i="15" s="1"/>
  <c r="Q20" i="15"/>
  <c r="O20" i="15"/>
  <c r="O19" i="15"/>
  <c r="Q19" i="15" s="1"/>
  <c r="Q18" i="15"/>
  <c r="O18" i="15"/>
  <c r="O17" i="15"/>
  <c r="Q17" i="15" s="1"/>
  <c r="Q16" i="15"/>
  <c r="O16" i="15"/>
  <c r="O15" i="15"/>
  <c r="Q15" i="15" s="1"/>
  <c r="Q14" i="15"/>
  <c r="O14" i="15"/>
  <c r="O13" i="15"/>
  <c r="Q13" i="15" s="1"/>
  <c r="Q12" i="15"/>
  <c r="O12" i="15"/>
  <c r="O11" i="15"/>
  <c r="Q11" i="15" s="1"/>
  <c r="Q10" i="15"/>
  <c r="O10" i="15"/>
  <c r="O9" i="15"/>
  <c r="Q9" i="15" s="1"/>
  <c r="Q8" i="15"/>
  <c r="O8" i="15"/>
  <c r="O7" i="15"/>
  <c r="Q7" i="15" s="1"/>
  <c r="O22" i="15" l="1"/>
  <c r="O24" i="15" l="1"/>
  <c r="Q22" i="15"/>
  <c r="O25" i="14" l="1"/>
  <c r="Q25" i="14" s="1"/>
  <c r="O24" i="14"/>
  <c r="Q24" i="14" s="1"/>
  <c r="O23" i="14"/>
  <c r="Q23" i="14" s="1"/>
  <c r="O22" i="14"/>
  <c r="Q22" i="14" s="1"/>
  <c r="O21" i="14"/>
  <c r="Q21" i="14" s="1"/>
  <c r="O20" i="14"/>
  <c r="Q20" i="14" s="1"/>
  <c r="O19" i="14"/>
  <c r="Q19" i="14" s="1"/>
  <c r="O18" i="14"/>
  <c r="Q18" i="14" s="1"/>
  <c r="O17" i="14"/>
  <c r="Q17" i="14" s="1"/>
  <c r="O16" i="14"/>
  <c r="Q16" i="14" s="1"/>
  <c r="O15" i="14"/>
  <c r="Q15" i="14" s="1"/>
  <c r="O14" i="14"/>
  <c r="Q14" i="14" s="1"/>
  <c r="O13" i="14"/>
  <c r="Q13" i="14" s="1"/>
  <c r="O12" i="14"/>
  <c r="Q12" i="14" s="1"/>
  <c r="O11" i="14"/>
  <c r="Q11" i="14" s="1"/>
  <c r="O10" i="14"/>
  <c r="Q10" i="14" s="1"/>
  <c r="O9" i="14"/>
  <c r="Q9" i="14" s="1"/>
  <c r="N29" i="13" l="1"/>
  <c r="M29" i="13"/>
  <c r="L29" i="13"/>
  <c r="K29" i="13"/>
  <c r="J29" i="13"/>
  <c r="I29" i="13"/>
  <c r="H29" i="13"/>
  <c r="G29" i="13"/>
  <c r="F29" i="13"/>
  <c r="E29" i="13"/>
  <c r="D29" i="13"/>
  <c r="C29" i="13"/>
  <c r="O28" i="13"/>
  <c r="O29" i="13" s="1"/>
  <c r="Q27" i="13"/>
  <c r="Q26" i="13"/>
  <c r="O26" i="13"/>
  <c r="O25" i="13"/>
  <c r="Q25" i="13" s="1"/>
  <c r="Q24" i="13"/>
  <c r="O24" i="13"/>
  <c r="O23" i="13"/>
  <c r="Q23" i="13" s="1"/>
  <c r="Q22" i="13"/>
  <c r="O22" i="13"/>
  <c r="O21" i="13"/>
  <c r="Q21" i="13" s="1"/>
  <c r="Q20" i="13"/>
  <c r="O20" i="13"/>
  <c r="O19" i="13"/>
  <c r="Q19" i="13" s="1"/>
  <c r="Q18" i="13"/>
  <c r="O18" i="13"/>
  <c r="O17" i="13"/>
  <c r="Q17" i="13" s="1"/>
  <c r="Q16" i="13"/>
  <c r="O16" i="13"/>
  <c r="O15" i="13"/>
  <c r="Q15" i="13" s="1"/>
  <c r="Q14" i="13"/>
  <c r="O14" i="13"/>
  <c r="O13" i="13"/>
  <c r="Q13" i="13" s="1"/>
  <c r="Q12" i="13"/>
  <c r="O12" i="13"/>
  <c r="O11" i="13"/>
  <c r="Q11" i="13" s="1"/>
  <c r="Q10" i="13"/>
  <c r="O10" i="13"/>
  <c r="O9" i="13"/>
  <c r="Q9" i="13" s="1"/>
  <c r="Q8" i="13"/>
  <c r="O8" i="13"/>
  <c r="O7" i="13"/>
  <c r="Q7" i="13" s="1"/>
  <c r="Q6" i="13"/>
  <c r="O6" i="13"/>
  <c r="O5" i="13"/>
  <c r="Q5" i="13" s="1"/>
  <c r="Q4" i="13"/>
  <c r="O4" i="13"/>
  <c r="N28" i="12" l="1"/>
  <c r="M28" i="12"/>
  <c r="L28" i="12"/>
  <c r="K28" i="12"/>
  <c r="J28" i="12"/>
  <c r="I28" i="12"/>
  <c r="H28" i="12"/>
  <c r="G28" i="12"/>
  <c r="F28" i="12"/>
  <c r="E28" i="12"/>
  <c r="D28" i="12"/>
  <c r="C28" i="12"/>
  <c r="O27" i="12"/>
  <c r="O28" i="12" s="1"/>
  <c r="Q26" i="12"/>
  <c r="Q25" i="12"/>
  <c r="O25" i="12"/>
  <c r="O24" i="12"/>
  <c r="Q24" i="12" s="1"/>
  <c r="Q23" i="12"/>
  <c r="O23" i="12"/>
  <c r="O22" i="12"/>
  <c r="Q22" i="12" s="1"/>
  <c r="Q21" i="12"/>
  <c r="O21" i="12"/>
  <c r="O20" i="12"/>
  <c r="Q20" i="12" s="1"/>
  <c r="Q19" i="12"/>
  <c r="O19" i="12"/>
  <c r="O18" i="12"/>
  <c r="Q18" i="12" s="1"/>
  <c r="Q17" i="12"/>
  <c r="O17" i="12"/>
  <c r="O16" i="12"/>
  <c r="Q16" i="12" s="1"/>
  <c r="Q15" i="12"/>
  <c r="O15" i="12"/>
  <c r="O14" i="12"/>
  <c r="Q14" i="12" s="1"/>
  <c r="Q13" i="12"/>
  <c r="O13" i="12"/>
  <c r="O12" i="12"/>
  <c r="Q12" i="12" s="1"/>
  <c r="Q11" i="12"/>
  <c r="O11" i="12"/>
  <c r="O10" i="12"/>
  <c r="Q10" i="12" s="1"/>
  <c r="Q9" i="12"/>
  <c r="O9" i="12"/>
  <c r="O8" i="12"/>
  <c r="Q8" i="12" s="1"/>
  <c r="Q7" i="12"/>
  <c r="O7" i="12"/>
  <c r="O6" i="12"/>
  <c r="Q6" i="12" s="1"/>
  <c r="Q5" i="12"/>
  <c r="O5" i="12"/>
  <c r="O4" i="12"/>
  <c r="Q4" i="12" s="1"/>
  <c r="Q3" i="12"/>
  <c r="O3" i="12"/>
  <c r="O26" i="11" l="1"/>
  <c r="Q26" i="11" s="1"/>
  <c r="O25" i="11"/>
  <c r="Q25" i="11" s="1"/>
  <c r="O24" i="11"/>
  <c r="Q24" i="11" s="1"/>
  <c r="O23" i="11"/>
  <c r="Q23" i="11" s="1"/>
  <c r="O22" i="11"/>
  <c r="Q22" i="11" s="1"/>
  <c r="O21" i="11"/>
  <c r="Q21" i="11" s="1"/>
  <c r="O20" i="11"/>
  <c r="Q20" i="11" s="1"/>
  <c r="O19" i="11"/>
  <c r="Q19" i="11" s="1"/>
  <c r="O18" i="11"/>
  <c r="Q18" i="11" s="1"/>
  <c r="O17" i="11"/>
  <c r="Q17" i="11" s="1"/>
  <c r="O16" i="11"/>
  <c r="Q16" i="11" s="1"/>
  <c r="O15" i="11"/>
  <c r="Q15" i="11" s="1"/>
  <c r="O14" i="11"/>
  <c r="Q14" i="11" s="1"/>
  <c r="O13" i="11"/>
  <c r="Q13" i="11" s="1"/>
  <c r="O12" i="11"/>
  <c r="Q12" i="11" s="1"/>
  <c r="O11" i="11"/>
  <c r="Q11" i="11" s="1"/>
  <c r="O10" i="11"/>
  <c r="Q10" i="11" s="1"/>
  <c r="S23" i="10" l="1"/>
  <c r="R23" i="10"/>
  <c r="O23" i="10"/>
  <c r="N23" i="10"/>
  <c r="M23" i="10"/>
  <c r="L23" i="10"/>
  <c r="K23" i="10"/>
  <c r="J23" i="10"/>
  <c r="I23" i="10"/>
  <c r="G23" i="10"/>
  <c r="F23" i="10"/>
  <c r="E23" i="10"/>
  <c r="D23" i="10"/>
  <c r="S22" i="10"/>
  <c r="R22" i="10"/>
  <c r="P22" i="10"/>
  <c r="O22" i="10"/>
  <c r="N22" i="10"/>
  <c r="M22" i="10"/>
  <c r="L22" i="10"/>
  <c r="K22" i="10"/>
  <c r="J22" i="10"/>
  <c r="I22" i="10"/>
  <c r="G22" i="10"/>
  <c r="F22" i="10"/>
  <c r="E22" i="10"/>
  <c r="D22" i="10"/>
  <c r="S21" i="10"/>
  <c r="R21" i="10"/>
  <c r="O21" i="10"/>
  <c r="N21" i="10"/>
  <c r="M21" i="10"/>
  <c r="L21" i="10"/>
  <c r="K21" i="10"/>
  <c r="J21" i="10"/>
  <c r="I21" i="10"/>
  <c r="H21" i="10"/>
  <c r="G21" i="10"/>
  <c r="F21" i="10"/>
  <c r="E21" i="10"/>
  <c r="D21" i="10"/>
  <c r="Q20" i="10"/>
  <c r="P20" i="10"/>
  <c r="H20" i="10"/>
  <c r="Q19" i="10"/>
  <c r="P19" i="10"/>
  <c r="H19" i="10"/>
  <c r="P18" i="10"/>
  <c r="P21" i="10" s="1"/>
  <c r="H18" i="10"/>
  <c r="Q18" i="10" s="1"/>
  <c r="P17" i="10"/>
  <c r="H17" i="10"/>
  <c r="Q17" i="10" s="1"/>
  <c r="Q16" i="10"/>
  <c r="P16" i="10"/>
  <c r="H16" i="10"/>
  <c r="Q15" i="10"/>
  <c r="P15" i="10"/>
  <c r="H15" i="10"/>
  <c r="P14" i="10"/>
  <c r="P23" i="10" s="1"/>
  <c r="H14" i="10"/>
  <c r="Q14" i="10" s="1"/>
  <c r="P13" i="10"/>
  <c r="H13" i="10"/>
  <c r="Q13" i="10" s="1"/>
  <c r="Q22" i="10" s="1"/>
  <c r="Q12" i="10"/>
  <c r="Q21" i="10" s="1"/>
  <c r="P12" i="10"/>
  <c r="H12" i="10"/>
  <c r="Q23" i="10" l="1"/>
  <c r="H23" i="10"/>
  <c r="H22" i="10"/>
</calcChain>
</file>

<file path=xl/comments1.xml><?xml version="1.0" encoding="utf-8"?>
<comments xmlns="http://schemas.openxmlformats.org/spreadsheetml/2006/main">
  <authors>
    <author/>
  </authors>
  <commentList>
    <comment ref="A2" authorId="0" shapeId="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17" authorId="0" shapeId="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comments2.xml><?xml version="1.0" encoding="utf-8"?>
<comments xmlns="http://schemas.openxmlformats.org/spreadsheetml/2006/main">
  <authors>
    <author>作成者</author>
  </authors>
  <commentList>
    <comment ref="AG3" authorId="0" shapeId="0">
      <text>
        <r>
          <rPr>
            <sz val="9"/>
            <color indexed="81"/>
            <rFont val="ＭＳ Ｐゴシック"/>
            <family val="3"/>
            <charset val="128"/>
          </rPr>
          <t xml:space="preserve">山形県が許可
</t>
        </r>
      </text>
    </comment>
    <comment ref="AM3" authorId="0" shapeId="0">
      <text>
        <r>
          <rPr>
            <sz val="9"/>
            <color indexed="81"/>
            <rFont val="ＭＳ Ｐゴシック"/>
            <family val="3"/>
            <charset val="128"/>
          </rPr>
          <t xml:space="preserve">新潟県が許可
</t>
        </r>
      </text>
    </comment>
  </commentList>
</comments>
</file>

<file path=xl/sharedStrings.xml><?xml version="1.0" encoding="utf-8"?>
<sst xmlns="http://schemas.openxmlformats.org/spreadsheetml/2006/main" count="3612" uniqueCount="2144">
  <si>
    <t>令和３年度</t>
    <rPh sb="0" eb="2">
      <t>レイワ</t>
    </rPh>
    <rPh sb="3" eb="5">
      <t>ネンド</t>
    </rPh>
    <rPh sb="4" eb="5">
      <t>ガンネン</t>
    </rPh>
    <phoneticPr fontId="3"/>
  </si>
  <si>
    <t>山　形　県　の　水　産</t>
    <rPh sb="0" eb="1">
      <t>ヤマ</t>
    </rPh>
    <rPh sb="2" eb="3">
      <t>カタチ</t>
    </rPh>
    <rPh sb="4" eb="5">
      <t>ケン</t>
    </rPh>
    <rPh sb="8" eb="9">
      <t>ミズ</t>
    </rPh>
    <rPh sb="10" eb="11">
      <t>サン</t>
    </rPh>
    <phoneticPr fontId="3"/>
  </si>
  <si>
    <t>令和４年８月</t>
    <rPh sb="0" eb="2">
      <t>レイワ</t>
    </rPh>
    <rPh sb="3" eb="4">
      <t>ネン</t>
    </rPh>
    <rPh sb="5" eb="6">
      <t>ガツ</t>
    </rPh>
    <phoneticPr fontId="3"/>
  </si>
  <si>
    <t>山　　形　　県</t>
    <rPh sb="0" eb="1">
      <t>ヤマ</t>
    </rPh>
    <rPh sb="3" eb="4">
      <t>カタチ</t>
    </rPh>
    <rPh sb="6" eb="7">
      <t>ケン</t>
    </rPh>
    <phoneticPr fontId="3"/>
  </si>
  <si>
    <r>
      <rPr>
        <sz val="16"/>
        <color theme="1"/>
        <rFont val="ＭＳ 明朝"/>
        <family val="1"/>
        <charset val="128"/>
      </rPr>
      <t>目　　　　　　次　</t>
    </r>
    <rPh sb="0" eb="1">
      <t>メ</t>
    </rPh>
    <rPh sb="7" eb="8">
      <t>ツギ</t>
    </rPh>
    <phoneticPr fontId="3"/>
  </si>
  <si>
    <r>
      <t xml:space="preserve">1 </t>
    </r>
    <r>
      <rPr>
        <sz val="10"/>
        <color theme="1"/>
        <rFont val="ＭＳ 明朝"/>
        <family val="1"/>
        <charset val="128"/>
      </rPr>
      <t>山形県沖合漁場概要図･･･････････････････････････････</t>
    </r>
    <phoneticPr fontId="3"/>
  </si>
  <si>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3"/>
  </si>
  <si>
    <r>
      <t>(9)</t>
    </r>
    <r>
      <rPr>
        <sz val="10"/>
        <color theme="1"/>
        <rFont val="ＭＳ 明朝"/>
        <family val="1"/>
        <charset val="128"/>
      </rPr>
      <t>その他の団体･････････････････････････････････････</t>
    </r>
  </si>
  <si>
    <r>
      <t xml:space="preserve">2 </t>
    </r>
    <r>
      <rPr>
        <sz val="10"/>
        <color theme="1"/>
        <rFont val="ＭＳ 明朝"/>
        <family val="1"/>
        <charset val="128"/>
      </rPr>
      <t>水産行政･研究組織機構･････････････････････････</t>
    </r>
    <phoneticPr fontId="3"/>
  </si>
  <si>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3"/>
  </si>
  <si>
    <r>
      <t xml:space="preserve">18 </t>
    </r>
    <r>
      <rPr>
        <sz val="10"/>
        <color theme="1"/>
        <rFont val="ＭＳ 明朝"/>
        <family val="1"/>
        <charset val="128"/>
      </rPr>
      <t>水産金融</t>
    </r>
    <phoneticPr fontId="3"/>
  </si>
  <si>
    <r>
      <t xml:space="preserve">3 </t>
    </r>
    <r>
      <rPr>
        <sz val="10"/>
        <color theme="1"/>
        <rFont val="ＭＳ 明朝"/>
        <family val="1"/>
        <charset val="128"/>
      </rPr>
      <t>委員会･附属機関等･･･････････････････････････</t>
    </r>
    <phoneticPr fontId="3"/>
  </si>
  <si>
    <r>
      <t xml:space="preserve">13 </t>
    </r>
    <r>
      <rPr>
        <sz val="10"/>
        <color theme="1"/>
        <rFont val="ＭＳ 明朝"/>
        <family val="1"/>
        <charset val="128"/>
      </rPr>
      <t>水産基盤整備事業</t>
    </r>
    <phoneticPr fontId="3"/>
  </si>
  <si>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3"/>
  </si>
  <si>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</si>
  <si>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3"/>
  </si>
  <si>
    <r>
      <rPr>
        <sz val="10"/>
        <color theme="1"/>
        <rFont val="ＭＳ 明朝"/>
        <family val="1"/>
        <charset val="128"/>
      </rPr>
      <t>　</t>
    </r>
    <r>
      <rPr>
        <sz val="10"/>
        <color theme="1"/>
        <rFont val="Century"/>
        <family val="1"/>
      </rPr>
      <t>(2)</t>
    </r>
    <r>
      <rPr>
        <sz val="10"/>
        <color theme="1"/>
        <rFont val="ＭＳ 明朝"/>
        <family val="1"/>
        <charset val="128"/>
      </rPr>
      <t>漁業近代化資金令和</t>
    </r>
    <r>
      <rPr>
        <sz val="10"/>
        <color theme="1"/>
        <rFont val="Century"/>
        <family val="1"/>
      </rPr>
      <t>3</t>
    </r>
    <r>
      <rPr>
        <sz val="10"/>
        <color theme="1"/>
        <rFont val="ＭＳ 明朝"/>
        <family val="1"/>
        <charset val="128"/>
      </rPr>
      <t>年度融資実績････････････････</t>
    </r>
    <rPh sb="11" eb="13">
      <t>レイワ</t>
    </rPh>
    <rPh sb="14" eb="15">
      <t>ネン</t>
    </rPh>
    <phoneticPr fontId="3"/>
  </si>
  <si>
    <r>
      <t xml:space="preserve">5 </t>
    </r>
    <r>
      <rPr>
        <sz val="10"/>
        <color theme="1"/>
        <rFont val="ＭＳ 明朝"/>
        <family val="1"/>
        <charset val="128"/>
      </rPr>
      <t>主要魚種の漁期･漁場･･･････････････････････････</t>
    </r>
    <phoneticPr fontId="3"/>
  </si>
  <si>
    <r>
      <t xml:space="preserve">14 </t>
    </r>
    <r>
      <rPr>
        <sz val="10"/>
        <color theme="1"/>
        <rFont val="ＭＳ 明朝"/>
        <family val="1"/>
        <charset val="128"/>
      </rPr>
      <t>増養殖事業</t>
    </r>
    <phoneticPr fontId="3"/>
  </si>
  <si>
    <r>
      <rPr>
        <sz val="10"/>
        <color theme="1"/>
        <rFont val="ＭＳ 明朝"/>
        <family val="1"/>
        <charset val="128"/>
      </rPr>
      <t>　</t>
    </r>
    <r>
      <rPr>
        <sz val="10"/>
        <color theme="1"/>
        <rFont val="Century"/>
        <family val="1"/>
      </rPr>
      <t>(3)</t>
    </r>
    <r>
      <rPr>
        <sz val="10"/>
        <color theme="1"/>
        <rFont val="ＭＳ 明朝"/>
        <family val="1"/>
        <charset val="128"/>
      </rPr>
      <t>沿岸漁業改善資金令和</t>
    </r>
    <r>
      <rPr>
        <sz val="10"/>
        <color theme="1"/>
        <rFont val="Century"/>
        <family val="1"/>
      </rPr>
      <t>3</t>
    </r>
    <r>
      <rPr>
        <sz val="10"/>
        <color theme="1"/>
        <rFont val="ＭＳ 明朝"/>
        <family val="1"/>
        <charset val="128"/>
      </rPr>
      <t>年度融資実績･･････････････</t>
    </r>
    <rPh sb="12" eb="14">
      <t>レイワ</t>
    </rPh>
    <rPh sb="15" eb="16">
      <t>ネン</t>
    </rPh>
    <phoneticPr fontId="3"/>
  </si>
  <si>
    <r>
      <t xml:space="preserve">6 </t>
    </r>
    <r>
      <rPr>
        <sz val="10"/>
        <color theme="1"/>
        <rFont val="ＭＳ 明朝"/>
        <family val="1"/>
        <charset val="128"/>
      </rPr>
      <t>漁業経営体数････････････････････････････････････</t>
    </r>
    <phoneticPr fontId="3"/>
  </si>
  <si>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3"/>
  </si>
  <si>
    <r>
      <t xml:space="preserve">19 </t>
    </r>
    <r>
      <rPr>
        <sz val="10"/>
        <color theme="1"/>
        <rFont val="ＭＳ 明朝"/>
        <family val="1"/>
        <charset val="128"/>
      </rPr>
      <t>漁港､港湾</t>
    </r>
    <phoneticPr fontId="3"/>
  </si>
  <si>
    <r>
      <t xml:space="preserve">7 </t>
    </r>
    <r>
      <rPr>
        <sz val="10"/>
        <color theme="1"/>
        <rFont val="ＭＳ 明朝"/>
        <family val="1"/>
        <charset val="128"/>
      </rPr>
      <t>海面漁業就業者数･････････････････････････････････</t>
    </r>
    <phoneticPr fontId="3"/>
  </si>
  <si>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</si>
  <si>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3"/>
  </si>
  <si>
    <r>
      <t xml:space="preserve">8 </t>
    </r>
    <r>
      <rPr>
        <sz val="10"/>
        <color theme="1"/>
        <rFont val="ＭＳ 明朝"/>
        <family val="1"/>
        <charset val="128"/>
      </rPr>
      <t>漁船勢力･････････････････････････････････････</t>
    </r>
    <phoneticPr fontId="3"/>
  </si>
  <si>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3"/>
  </si>
  <si>
    <r>
      <rPr>
        <sz val="10"/>
        <color theme="1"/>
        <rFont val="ＭＳ 明朝"/>
        <family val="1"/>
        <charset val="128"/>
      </rPr>
      <t>　</t>
    </r>
    <r>
      <rPr>
        <sz val="10"/>
        <color theme="1"/>
        <rFont val="Century"/>
        <family val="1"/>
      </rPr>
      <t>(2)</t>
    </r>
    <r>
      <rPr>
        <sz val="10"/>
        <color theme="1"/>
        <rFont val="ＭＳ 明朝"/>
        <family val="1"/>
        <charset val="128"/>
      </rPr>
      <t>漁港管理･････････････････････････････････････････</t>
    </r>
    <phoneticPr fontId="3"/>
  </si>
  <si>
    <t>38~39</t>
  </si>
  <si>
    <r>
      <t xml:space="preserve">9 </t>
    </r>
    <r>
      <rPr>
        <sz val="10"/>
        <color theme="1"/>
        <rFont val="ＭＳ 明朝"/>
        <family val="1"/>
        <charset val="128"/>
      </rPr>
      <t>生産高</t>
    </r>
    <phoneticPr fontId="3"/>
  </si>
  <si>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3"/>
  </si>
  <si>
    <r>
      <t>(1)</t>
    </r>
    <r>
      <rPr>
        <sz val="10"/>
        <color theme="1"/>
        <rFont val="ＭＳ 明朝"/>
        <family val="1"/>
        <charset val="128"/>
      </rPr>
      <t>海面生産高</t>
    </r>
    <phoneticPr fontId="3"/>
  </si>
  <si>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</si>
  <si>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3"/>
  </si>
  <si>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</si>
  <si>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</si>
  <si>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3"/>
  </si>
  <si>
    <t>9~10</t>
  </si>
  <si>
    <r>
      <t xml:space="preserve">15 </t>
    </r>
    <r>
      <rPr>
        <sz val="10"/>
        <color theme="1"/>
        <rFont val="ＭＳ 明朝"/>
        <family val="1"/>
        <charset val="128"/>
      </rPr>
      <t>漁業後継者育成</t>
    </r>
    <phoneticPr fontId="3"/>
  </si>
  <si>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3"/>
  </si>
  <si>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3"/>
  </si>
  <si>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3"/>
  </si>
  <si>
    <r>
      <rPr>
        <sz val="10"/>
        <color theme="1"/>
        <rFont val="ＭＳ 明朝"/>
        <family val="1"/>
        <charset val="128"/>
      </rPr>
      <t>　</t>
    </r>
    <r>
      <rPr>
        <sz val="10"/>
        <color theme="1"/>
        <rFont val="Century"/>
        <family val="1"/>
      </rPr>
      <t>(2)</t>
    </r>
    <r>
      <rPr>
        <sz val="10"/>
        <color theme="1"/>
        <rFont val="ＭＳ 明朝"/>
        <family val="1"/>
        <charset val="128"/>
      </rPr>
      <t>短期研修････････････････････････････････････</t>
    </r>
    <phoneticPr fontId="3"/>
  </si>
  <si>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3"/>
  </si>
  <si>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3"/>
  </si>
  <si>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3"/>
  </si>
  <si>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3"/>
  </si>
  <si>
    <r>
      <t>(2)</t>
    </r>
    <r>
      <rPr>
        <sz val="10"/>
        <color theme="1"/>
        <rFont val="ＭＳ 明朝"/>
        <family val="1"/>
        <charset val="128"/>
      </rPr>
      <t>内水面生産高</t>
    </r>
    <phoneticPr fontId="3"/>
  </si>
  <si>
    <r>
      <t xml:space="preserve">16 </t>
    </r>
    <r>
      <rPr>
        <sz val="10"/>
        <color theme="1"/>
        <rFont val="ＭＳ 明朝"/>
        <family val="1"/>
        <charset val="128"/>
      </rPr>
      <t>魚食普及･流通対策</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</si>
  <si>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3"/>
  </si>
  <si>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</si>
  <si>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3"/>
  </si>
  <si>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3"/>
  </si>
  <si>
    <r>
      <t xml:space="preserve">10 </t>
    </r>
    <r>
      <rPr>
        <sz val="10"/>
        <color theme="1"/>
        <rFont val="ＭＳ 明朝"/>
        <family val="1"/>
        <charset val="128"/>
      </rPr>
      <t>免許･許可漁業</t>
    </r>
    <phoneticPr fontId="3"/>
  </si>
  <si>
    <r>
      <rPr>
        <sz val="10"/>
        <color theme="1"/>
        <rFont val="ＭＳ 明朝"/>
        <family val="1"/>
        <charset val="128"/>
      </rPr>
      <t>　</t>
    </r>
    <r>
      <rPr>
        <sz val="10"/>
        <color theme="1"/>
        <rFont val="Century"/>
        <family val="1"/>
      </rPr>
      <t>(3)</t>
    </r>
    <r>
      <rPr>
        <sz val="10"/>
        <color theme="1"/>
        <rFont val="ＭＳ 明朝"/>
        <family val="1"/>
        <charset val="128"/>
      </rPr>
      <t>庄内浜ブランド推進協議会･････････････････････</t>
    </r>
    <rPh sb="4" eb="6">
      <t>ショウナイ</t>
    </rPh>
    <rPh sb="6" eb="7">
      <t>ハマ</t>
    </rPh>
    <rPh sb="11" eb="13">
      <t>スイシン</t>
    </rPh>
    <rPh sb="13" eb="16">
      <t>キョウギカイ</t>
    </rPh>
    <phoneticPr fontId="3"/>
  </si>
  <si>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3"/>
  </si>
  <si>
    <r>
      <t xml:space="preserve">17 </t>
    </r>
    <r>
      <rPr>
        <sz val="10"/>
        <color theme="1"/>
        <rFont val="ＭＳ 明朝"/>
        <family val="1"/>
        <charset val="128"/>
      </rPr>
      <t>水産業団体</t>
    </r>
    <phoneticPr fontId="3"/>
  </si>
  <si>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3"/>
  </si>
  <si>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3"/>
  </si>
  <si>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3"/>
  </si>
  <si>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3"/>
  </si>
  <si>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</si>
  <si>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3"/>
  </si>
  <si>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3"/>
  </si>
  <si>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3"/>
  </si>
  <si>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3"/>
  </si>
  <si>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3"/>
  </si>
  <si>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3"/>
  </si>
  <si>
    <r>
      <rPr>
        <sz val="10"/>
        <color theme="1"/>
        <rFont val="ＭＳ 明朝"/>
        <family val="1"/>
        <charset val="128"/>
      </rPr>
      <t>　</t>
    </r>
    <r>
      <rPr>
        <sz val="10"/>
        <color theme="1"/>
        <rFont val="Century"/>
        <family val="1"/>
      </rPr>
      <t>(6)</t>
    </r>
    <r>
      <rPr>
        <sz val="10"/>
        <color theme="1"/>
        <rFont val="ＭＳ 明朝"/>
        <family val="1"/>
        <charset val="128"/>
      </rPr>
      <t>日本漁船保険組合山形県支所･･････････････</t>
    </r>
    <rPh sb="4" eb="6">
      <t>ニホン</t>
    </rPh>
    <phoneticPr fontId="3"/>
  </si>
  <si>
    <r>
      <t xml:space="preserve">11 </t>
    </r>
    <r>
      <rPr>
        <sz val="10"/>
        <color theme="1"/>
        <rFont val="ＭＳ 明朝"/>
        <family val="1"/>
        <charset val="128"/>
      </rPr>
      <t>漁業取締･調査･月峯･･････････････････</t>
    </r>
    <rPh sb="11" eb="12">
      <t>ツキ</t>
    </rPh>
    <rPh sb="12" eb="13">
      <t>ミネ</t>
    </rPh>
    <phoneticPr fontId="3"/>
  </si>
  <si>
    <r>
      <rPr>
        <sz val="10"/>
        <color theme="1"/>
        <rFont val="ＭＳ 明朝"/>
        <family val="1"/>
        <charset val="128"/>
      </rPr>
      <t>　</t>
    </r>
    <r>
      <rPr>
        <sz val="10"/>
        <color theme="1"/>
        <rFont val="Century"/>
        <family val="1"/>
      </rPr>
      <t>(7)</t>
    </r>
    <r>
      <rPr>
        <sz val="10"/>
        <color theme="1"/>
        <rFont val="ＭＳ 明朝"/>
        <family val="1"/>
        <charset val="128"/>
      </rPr>
      <t>全国漁業信用基金協会山形支所･･････････････････････</t>
    </r>
    <rPh sb="4" eb="6">
      <t>ゼンコク</t>
    </rPh>
    <rPh sb="14" eb="16">
      <t>ヤマガタ</t>
    </rPh>
    <rPh sb="16" eb="18">
      <t>シショ</t>
    </rPh>
    <phoneticPr fontId="3"/>
  </si>
  <si>
    <r>
      <t xml:space="preserve">12 </t>
    </r>
    <r>
      <rPr>
        <sz val="10"/>
        <color theme="1"/>
        <rFont val="ＭＳ 明朝"/>
        <family val="1"/>
        <charset val="128"/>
      </rPr>
      <t>漁業無線</t>
    </r>
    <phoneticPr fontId="3"/>
  </si>
  <si>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3"/>
  </si>
  <si>
    <r>
      <rPr>
        <sz val="11"/>
        <rFont val="ＭＳ Ｐ明朝"/>
        <family val="1"/>
        <charset val="128"/>
      </rPr>
      <t>（令和</t>
    </r>
    <r>
      <rPr>
        <sz val="11"/>
        <rFont val="Century"/>
        <family val="1"/>
      </rPr>
      <t>4</t>
    </r>
    <r>
      <rPr>
        <sz val="11"/>
        <rFont val="ＭＳ Ｐ明朝"/>
        <family val="1"/>
        <charset val="128"/>
      </rPr>
      <t>年</t>
    </r>
    <r>
      <rPr>
        <sz val="11"/>
        <rFont val="Century"/>
        <family val="1"/>
      </rPr>
      <t>4</t>
    </r>
    <r>
      <rPr>
        <sz val="11"/>
        <rFont val="ＭＳ Ｐ明朝"/>
        <family val="1"/>
        <charset val="128"/>
      </rPr>
      <t>月</t>
    </r>
    <r>
      <rPr>
        <sz val="11"/>
        <rFont val="Century"/>
        <family val="1"/>
      </rPr>
      <t>1</t>
    </r>
    <r>
      <rPr>
        <sz val="11"/>
        <rFont val="ＭＳ Ｐ明朝"/>
        <family val="1"/>
        <charset val="128"/>
      </rPr>
      <t>日）</t>
    </r>
    <rPh sb="1" eb="3">
      <t>レイワ</t>
    </rPh>
    <rPh sb="4" eb="5">
      <t>ネン</t>
    </rPh>
    <rPh sb="6" eb="7">
      <t>ガツ</t>
    </rPh>
    <rPh sb="8" eb="9">
      <t>ニチ</t>
    </rPh>
    <phoneticPr fontId="16"/>
  </si>
  <si>
    <r>
      <rPr>
        <sz val="10"/>
        <rFont val="ＭＳ Ｐ明朝"/>
        <family val="1"/>
        <charset val="128"/>
      </rPr>
      <t>県庁農林水産部</t>
    </r>
  </si>
  <si>
    <r>
      <rPr>
        <sz val="10"/>
        <rFont val="ＭＳ Ｐ明朝"/>
        <family val="1"/>
        <charset val="128"/>
      </rPr>
      <t>農政企画課</t>
    </r>
  </si>
  <si>
    <r>
      <rPr>
        <sz val="10"/>
        <rFont val="ＭＳ Ｐ明朝"/>
        <family val="1"/>
        <charset val="128"/>
      </rPr>
      <t>･団体検査指導室</t>
    </r>
    <rPh sb="1" eb="3">
      <t>ダンタイ</t>
    </rPh>
    <rPh sb="3" eb="5">
      <t>ケンサ</t>
    </rPh>
    <rPh sb="5" eb="7">
      <t>シドウ</t>
    </rPh>
    <rPh sb="7" eb="8">
      <t>シツ</t>
    </rPh>
    <phoneticPr fontId="16"/>
  </si>
  <si>
    <r>
      <rPr>
        <sz val="10"/>
        <rFont val="ＭＳ Ｐ明朝"/>
        <family val="1"/>
        <charset val="128"/>
      </rPr>
      <t>団体検査指導室長</t>
    </r>
    <rPh sb="0" eb="2">
      <t>ダンタイ</t>
    </rPh>
    <rPh sb="2" eb="4">
      <t>ケンサ</t>
    </rPh>
    <rPh sb="4" eb="6">
      <t>シドウ</t>
    </rPh>
    <rPh sb="6" eb="8">
      <t>シツチョウ</t>
    </rPh>
    <phoneticPr fontId="16"/>
  </si>
  <si>
    <r>
      <rPr>
        <sz val="10"/>
        <rFont val="ＭＳ Ｐ明朝"/>
        <family val="1"/>
        <charset val="128"/>
      </rPr>
      <t>団体検査担当</t>
    </r>
    <rPh sb="0" eb="2">
      <t>ダンタイ</t>
    </rPh>
    <rPh sb="2" eb="4">
      <t>ケンサ</t>
    </rPh>
    <rPh sb="4" eb="6">
      <t>タントウ</t>
    </rPh>
    <phoneticPr fontId="16"/>
  </si>
  <si>
    <r>
      <rPr>
        <sz val="10"/>
        <rFont val="ＭＳ Ｐ明朝"/>
        <family val="1"/>
        <charset val="128"/>
      </rPr>
      <t>山形県漁協の常例検査</t>
    </r>
    <phoneticPr fontId="16"/>
  </si>
  <si>
    <r>
      <rPr>
        <sz val="10"/>
        <rFont val="ＭＳ Ｐ明朝"/>
        <family val="1"/>
        <charset val="128"/>
      </rPr>
      <t>室長補佐</t>
    </r>
  </si>
  <si>
    <r>
      <t>TEL</t>
    </r>
    <r>
      <rPr>
        <sz val="9"/>
        <rFont val="ＭＳ Ｐ明朝"/>
        <family val="1"/>
        <charset val="128"/>
      </rPr>
      <t>　</t>
    </r>
    <r>
      <rPr>
        <sz val="9"/>
        <rFont val="Century"/>
        <family val="1"/>
      </rPr>
      <t>023-630</t>
    </r>
    <phoneticPr fontId="3"/>
  </si>
  <si>
    <r>
      <rPr>
        <sz val="10"/>
        <rFont val="ＭＳ Ｐ明朝"/>
        <family val="1"/>
        <charset val="128"/>
      </rPr>
      <t>農業経営・所得向上推進課</t>
    </r>
    <rPh sb="0" eb="2">
      <t>ノウギョウ</t>
    </rPh>
    <rPh sb="2" eb="4">
      <t>ケイエイ</t>
    </rPh>
    <rPh sb="5" eb="7">
      <t>ショトク</t>
    </rPh>
    <rPh sb="7" eb="9">
      <t>コウジョウ</t>
    </rPh>
    <rPh sb="9" eb="11">
      <t>スイシン</t>
    </rPh>
    <rPh sb="11" eb="12">
      <t>カ</t>
    </rPh>
    <phoneticPr fontId="16"/>
  </si>
  <si>
    <r>
      <rPr>
        <sz val="10"/>
        <rFont val="ＭＳ Ｐ明朝"/>
        <family val="1"/>
        <charset val="128"/>
      </rPr>
      <t>農業経営・所得向上推進課長</t>
    </r>
    <rPh sb="0" eb="2">
      <t>ノウギョウ</t>
    </rPh>
    <rPh sb="2" eb="4">
      <t>ケイエイ</t>
    </rPh>
    <rPh sb="5" eb="7">
      <t>ショトク</t>
    </rPh>
    <rPh sb="7" eb="9">
      <t>コウジョウ</t>
    </rPh>
    <rPh sb="9" eb="11">
      <t>スイシン</t>
    </rPh>
    <rPh sb="11" eb="13">
      <t>カチョウ</t>
    </rPh>
    <phoneticPr fontId="16"/>
  </si>
  <si>
    <r>
      <rPr>
        <sz val="10"/>
        <rFont val="ＭＳ Ｐ明朝"/>
        <family val="1"/>
        <charset val="128"/>
      </rPr>
      <t>金融担当</t>
    </r>
    <rPh sb="0" eb="2">
      <t>キンユウ</t>
    </rPh>
    <rPh sb="2" eb="4">
      <t>タントウ</t>
    </rPh>
    <phoneticPr fontId="16"/>
  </si>
  <si>
    <r>
      <rPr>
        <sz val="10"/>
        <rFont val="ＭＳ Ｐ明朝"/>
        <family val="1"/>
        <charset val="128"/>
      </rPr>
      <t>利子補給、改善資金、漁業信用基金協会の指導</t>
    </r>
    <rPh sb="0" eb="2">
      <t>リシ</t>
    </rPh>
    <rPh sb="2" eb="4">
      <t>ホキュウ</t>
    </rPh>
    <rPh sb="5" eb="7">
      <t>カイゼン</t>
    </rPh>
    <rPh sb="7" eb="9">
      <t>シキン</t>
    </rPh>
    <rPh sb="10" eb="12">
      <t>ギョギョウ</t>
    </rPh>
    <rPh sb="12" eb="14">
      <t>シンヨウ</t>
    </rPh>
    <rPh sb="14" eb="16">
      <t>キキン</t>
    </rPh>
    <rPh sb="16" eb="18">
      <t>キョウカイ</t>
    </rPh>
    <rPh sb="19" eb="21">
      <t>シドウ</t>
    </rPh>
    <phoneticPr fontId="16"/>
  </si>
  <si>
    <r>
      <t>(</t>
    </r>
    <r>
      <rPr>
        <sz val="9"/>
        <rFont val="ＭＳ Ｐ明朝"/>
        <family val="1"/>
        <charset val="128"/>
      </rPr>
      <t>団体検査</t>
    </r>
    <r>
      <rPr>
        <sz val="9"/>
        <rFont val="Century"/>
        <family val="1"/>
      </rPr>
      <t>)</t>
    </r>
    <r>
      <rPr>
        <sz val="9"/>
        <rFont val="ＭＳ Ｐ明朝"/>
        <family val="1"/>
        <charset val="128"/>
      </rPr>
      <t>　</t>
    </r>
    <r>
      <rPr>
        <sz val="9"/>
        <rFont val="Century"/>
        <family val="1"/>
      </rPr>
      <t xml:space="preserve"> 2428</t>
    </r>
    <rPh sb="1" eb="3">
      <t>ダンタイ</t>
    </rPh>
    <rPh sb="3" eb="5">
      <t>ケンサ</t>
    </rPh>
    <phoneticPr fontId="16"/>
  </si>
  <si>
    <r>
      <rPr>
        <sz val="10"/>
        <rFont val="ＭＳ Ｐ明朝"/>
        <family val="1"/>
        <charset val="128"/>
      </rPr>
      <t>課長補佐</t>
    </r>
    <rPh sb="0" eb="2">
      <t>カチョウ</t>
    </rPh>
    <rPh sb="2" eb="4">
      <t>ホサ</t>
    </rPh>
    <phoneticPr fontId="16"/>
  </si>
  <si>
    <r>
      <t>(</t>
    </r>
    <r>
      <rPr>
        <sz val="9"/>
        <rFont val="ＭＳ Ｐ明朝"/>
        <family val="1"/>
        <charset val="128"/>
      </rPr>
      <t>農業経営・所得向上推進課</t>
    </r>
    <r>
      <rPr>
        <sz val="9"/>
        <rFont val="Century"/>
        <family val="1"/>
      </rPr>
      <t xml:space="preserve">) </t>
    </r>
    <r>
      <rPr>
        <sz val="9"/>
        <rFont val="ＭＳ Ｐ明朝"/>
        <family val="1"/>
        <charset val="128"/>
      </rPr>
      <t>　</t>
    </r>
    <r>
      <rPr>
        <sz val="9"/>
        <rFont val="Century"/>
        <family val="1"/>
      </rPr>
      <t>3088</t>
    </r>
    <rPh sb="1" eb="3">
      <t>ノウギョウ</t>
    </rPh>
    <rPh sb="3" eb="5">
      <t>ケイエイ</t>
    </rPh>
    <rPh sb="6" eb="8">
      <t>ショトク</t>
    </rPh>
    <rPh sb="8" eb="10">
      <t>コウジョウ</t>
    </rPh>
    <rPh sb="10" eb="12">
      <t>スイシン</t>
    </rPh>
    <rPh sb="12" eb="13">
      <t>カ</t>
    </rPh>
    <phoneticPr fontId="16"/>
  </si>
  <si>
    <r>
      <rPr>
        <sz val="10"/>
        <rFont val="ＭＳ Ｐ明朝"/>
        <family val="1"/>
        <charset val="128"/>
      </rPr>
      <t>水産振興課</t>
    </r>
    <rPh sb="0" eb="2">
      <t>スイサン</t>
    </rPh>
    <rPh sb="2" eb="5">
      <t>シンコウカ</t>
    </rPh>
    <phoneticPr fontId="16"/>
  </si>
  <si>
    <r>
      <rPr>
        <sz val="10"/>
        <rFont val="ＭＳ Ｐ明朝"/>
        <family val="1"/>
        <charset val="128"/>
      </rPr>
      <t>水産振興課長</t>
    </r>
    <rPh sb="0" eb="2">
      <t>スイサン</t>
    </rPh>
    <rPh sb="2" eb="4">
      <t>シンコウ</t>
    </rPh>
    <rPh sb="4" eb="6">
      <t>カチョウ</t>
    </rPh>
    <phoneticPr fontId="16"/>
  </si>
  <si>
    <r>
      <rPr>
        <sz val="10"/>
        <rFont val="ＭＳ Ｐ明朝"/>
        <family val="1"/>
        <charset val="128"/>
      </rPr>
      <t>漁業調整､水産団体の許認可</t>
    </r>
  </si>
  <si>
    <r>
      <t>(</t>
    </r>
    <r>
      <rPr>
        <sz val="9"/>
        <rFont val="ＭＳ Ｐ明朝"/>
        <family val="1"/>
        <charset val="128"/>
      </rPr>
      <t>水産振興課</t>
    </r>
    <r>
      <rPr>
        <sz val="9"/>
        <rFont val="Century"/>
        <family val="1"/>
      </rPr>
      <t xml:space="preserve">) </t>
    </r>
    <r>
      <rPr>
        <sz val="9"/>
        <rFont val="ＭＳ Ｐ明朝"/>
        <family val="1"/>
        <charset val="128"/>
      </rPr>
      <t>　</t>
    </r>
    <r>
      <rPr>
        <sz val="9"/>
        <rFont val="Century"/>
        <family val="1"/>
      </rPr>
      <t>2477</t>
    </r>
    <r>
      <rPr>
        <sz val="9"/>
        <rFont val="ＭＳ Ｐ明朝"/>
        <family val="1"/>
        <charset val="128"/>
      </rPr>
      <t>･</t>
    </r>
    <r>
      <rPr>
        <sz val="9"/>
        <rFont val="Century"/>
        <family val="1"/>
      </rPr>
      <t>2478</t>
    </r>
    <rPh sb="1" eb="3">
      <t>スイサン</t>
    </rPh>
    <rPh sb="3" eb="5">
      <t>シンコウ</t>
    </rPh>
    <rPh sb="5" eb="6">
      <t>カ</t>
    </rPh>
    <phoneticPr fontId="16"/>
  </si>
  <si>
    <r>
      <rPr>
        <sz val="10"/>
        <rFont val="ＭＳ Ｐ明朝"/>
        <family val="1"/>
        <charset val="128"/>
      </rPr>
      <t>海面漁業振興対策、加工・流通対策</t>
    </r>
    <rPh sb="0" eb="2">
      <t>カイメン</t>
    </rPh>
    <rPh sb="9" eb="11">
      <t>カコウ</t>
    </rPh>
    <rPh sb="12" eb="14">
      <t>リュウツウ</t>
    </rPh>
    <rPh sb="14" eb="16">
      <t>タイサク</t>
    </rPh>
    <phoneticPr fontId="16"/>
  </si>
  <si>
    <r>
      <rPr>
        <sz val="10"/>
        <rFont val="ＭＳ Ｐ明朝"/>
        <family val="1"/>
        <charset val="128"/>
      </rPr>
      <t>内水面漁業振興対策､さけ･ます増殖対策</t>
    </r>
  </si>
  <si>
    <r>
      <rPr>
        <sz val="10"/>
        <rFont val="ＭＳ Ｐ明朝"/>
        <family val="1"/>
        <charset val="128"/>
      </rPr>
      <t>　</t>
    </r>
    <phoneticPr fontId="16"/>
  </si>
  <si>
    <r>
      <rPr>
        <sz val="10"/>
        <rFont val="ＭＳ Ｐ明朝"/>
        <family val="1"/>
        <charset val="128"/>
      </rPr>
      <t>魚類防疫対策</t>
    </r>
  </si>
  <si>
    <r>
      <t>(</t>
    </r>
    <r>
      <rPr>
        <sz val="9"/>
        <rFont val="ＭＳ Ｐ明朝"/>
        <family val="1"/>
        <charset val="128"/>
      </rPr>
      <t>農業経営・所得向上推進課</t>
    </r>
    <r>
      <rPr>
        <sz val="9"/>
        <rFont val="Century"/>
        <family val="1"/>
      </rPr>
      <t>)</t>
    </r>
    <r>
      <rPr>
        <sz val="9"/>
        <rFont val="ＭＳ Ｐ明朝"/>
        <family val="1"/>
        <charset val="128"/>
      </rPr>
      <t>　</t>
    </r>
    <r>
      <rPr>
        <sz val="9"/>
        <rFont val="Century"/>
        <family val="1"/>
      </rPr>
      <t>2558</t>
    </r>
    <rPh sb="1" eb="3">
      <t>ノウギョウ</t>
    </rPh>
    <rPh sb="3" eb="5">
      <t>ケイエイ</t>
    </rPh>
    <rPh sb="6" eb="12">
      <t>ショトクコウジョウスイシン</t>
    </rPh>
    <rPh sb="12" eb="13">
      <t>カ</t>
    </rPh>
    <phoneticPr fontId="16"/>
  </si>
  <si>
    <r>
      <rPr>
        <sz val="10"/>
        <rFont val="ＭＳ Ｐ明朝"/>
        <family val="1"/>
        <charset val="128"/>
      </rPr>
      <t>漁業共済組合の指導</t>
    </r>
    <rPh sb="0" eb="2">
      <t>ギョギョウ</t>
    </rPh>
    <rPh sb="2" eb="4">
      <t>キョウサイ</t>
    </rPh>
    <rPh sb="4" eb="6">
      <t>クミアイ</t>
    </rPh>
    <rPh sb="7" eb="9">
      <t>シドウ</t>
    </rPh>
    <phoneticPr fontId="16"/>
  </si>
  <si>
    <r>
      <t>(</t>
    </r>
    <r>
      <rPr>
        <sz val="9"/>
        <rFont val="ＭＳ Ｐ明朝"/>
        <family val="1"/>
        <charset val="128"/>
      </rPr>
      <t>水産振興課</t>
    </r>
    <r>
      <rPr>
        <sz val="9"/>
        <rFont val="Century"/>
        <family val="1"/>
      </rPr>
      <t>)</t>
    </r>
    <r>
      <rPr>
        <sz val="9"/>
        <rFont val="ＭＳ Ｐ明朝"/>
        <family val="1"/>
        <charset val="128"/>
      </rPr>
      <t>　</t>
    </r>
    <r>
      <rPr>
        <sz val="9"/>
        <rFont val="Century"/>
        <family val="1"/>
      </rPr>
      <t xml:space="preserve"> 3257</t>
    </r>
    <rPh sb="1" eb="3">
      <t>スイサン</t>
    </rPh>
    <rPh sb="3" eb="5">
      <t>シンコウ</t>
    </rPh>
    <phoneticPr fontId="16"/>
  </si>
  <si>
    <r>
      <rPr>
        <sz val="10"/>
        <rFont val="ＭＳ Ｐ明朝"/>
        <family val="1"/>
        <charset val="128"/>
      </rPr>
      <t>漁港･漁場･海岸の整備管理</t>
    </r>
    <phoneticPr fontId="16"/>
  </si>
  <si>
    <r>
      <rPr>
        <sz val="10"/>
        <rFont val="ＭＳ Ｐ明朝"/>
        <family val="1"/>
        <charset val="128"/>
      </rPr>
      <t>総務担当</t>
    </r>
    <r>
      <rPr>
        <sz val="10"/>
        <rFont val="Century"/>
        <family val="1"/>
      </rPr>
      <t>(</t>
    </r>
    <r>
      <rPr>
        <sz val="10"/>
        <rFont val="ＭＳ Ｐ明朝"/>
        <family val="1"/>
        <charset val="128"/>
      </rPr>
      <t>総務係</t>
    </r>
    <r>
      <rPr>
        <sz val="10"/>
        <rFont val="Century"/>
        <family val="1"/>
      </rPr>
      <t>)</t>
    </r>
  </si>
  <si>
    <r>
      <rPr>
        <sz val="10"/>
        <rFont val="ＭＳ Ｐ明朝"/>
        <family val="1"/>
        <charset val="128"/>
      </rPr>
      <t>庄内総合支庁産業経済部</t>
    </r>
    <r>
      <rPr>
        <sz val="10"/>
        <rFont val="Century"/>
        <family val="1"/>
      </rPr>
      <t xml:space="preserve"> </t>
    </r>
    <rPh sb="6" eb="8">
      <t>サンギョウ</t>
    </rPh>
    <rPh sb="8" eb="10">
      <t>ケイザイ</t>
    </rPh>
    <rPh sb="10" eb="11">
      <t>ブ</t>
    </rPh>
    <phoneticPr fontId="16"/>
  </si>
  <si>
    <r>
      <rPr>
        <sz val="10"/>
        <rFont val="ＭＳ Ｐ明朝"/>
        <family val="1"/>
        <charset val="128"/>
      </rPr>
      <t>国有海浜地処理</t>
    </r>
  </si>
  <si>
    <r>
      <rPr>
        <sz val="9"/>
        <rFont val="ＭＳ Ｐ明朝"/>
        <family val="1"/>
        <charset val="128"/>
      </rPr>
      <t>　　　</t>
    </r>
    <r>
      <rPr>
        <sz val="9"/>
        <rFont val="Century"/>
        <family val="1"/>
      </rPr>
      <t>(</t>
    </r>
    <r>
      <rPr>
        <sz val="9"/>
        <rFont val="ＭＳ Ｐ明朝"/>
        <family val="1"/>
        <charset val="128"/>
      </rPr>
      <t>総務担当</t>
    </r>
    <r>
      <rPr>
        <sz val="9"/>
        <rFont val="Century"/>
        <family val="1"/>
      </rPr>
      <t>)</t>
    </r>
    <r>
      <rPr>
        <sz val="9"/>
        <rFont val="ＭＳ Ｐ明朝"/>
        <family val="1"/>
        <charset val="128"/>
      </rPr>
      <t>　</t>
    </r>
    <r>
      <rPr>
        <sz val="9"/>
        <rFont val="Century"/>
        <family val="1"/>
      </rPr>
      <t>6161</t>
    </r>
    <r>
      <rPr>
        <sz val="9"/>
        <rFont val="ＭＳ Ｐ明朝"/>
        <family val="1"/>
        <charset val="128"/>
      </rPr>
      <t>･</t>
    </r>
    <r>
      <rPr>
        <sz val="9"/>
        <rFont val="Century"/>
        <family val="1"/>
      </rPr>
      <t>6040</t>
    </r>
    <r>
      <rPr>
        <sz val="9"/>
        <rFont val="ＭＳ Ｐ明朝"/>
        <family val="1"/>
        <charset val="128"/>
      </rPr>
      <t>・</t>
    </r>
    <r>
      <rPr>
        <sz val="9"/>
        <rFont val="Century"/>
        <family val="1"/>
      </rPr>
      <t>6041</t>
    </r>
    <phoneticPr fontId="16"/>
  </si>
  <si>
    <r>
      <rPr>
        <sz val="10"/>
        <rFont val="ＭＳ Ｐ明朝"/>
        <family val="1"/>
        <charset val="128"/>
      </rPr>
      <t>水産振興課</t>
    </r>
    <r>
      <rPr>
        <sz val="10"/>
        <rFont val="Century"/>
        <family val="1"/>
      </rPr>
      <t xml:space="preserve"> </t>
    </r>
  </si>
  <si>
    <r>
      <rPr>
        <sz val="10"/>
        <rFont val="ＭＳ Ｐ明朝"/>
        <family val="1"/>
        <charset val="128"/>
      </rPr>
      <t>課長</t>
    </r>
    <rPh sb="0" eb="2">
      <t>カチョウ</t>
    </rPh>
    <phoneticPr fontId="16"/>
  </si>
  <si>
    <r>
      <rPr>
        <sz val="10"/>
        <rFont val="ＭＳ Ｐ明朝"/>
        <family val="1"/>
        <charset val="128"/>
      </rPr>
      <t>振興普及担当</t>
    </r>
  </si>
  <si>
    <r>
      <rPr>
        <sz val="10"/>
        <rFont val="ＭＳ Ｐ明朝"/>
        <family val="1"/>
        <charset val="128"/>
      </rPr>
      <t>漁港整備主幹</t>
    </r>
    <rPh sb="0" eb="2">
      <t>ギョコウ</t>
    </rPh>
    <rPh sb="2" eb="4">
      <t>セイビ</t>
    </rPh>
    <rPh sb="4" eb="6">
      <t>シュカン</t>
    </rPh>
    <phoneticPr fontId="16"/>
  </si>
  <si>
    <r>
      <rPr>
        <sz val="10"/>
        <rFont val="ＭＳ Ｐ明朝"/>
        <family val="1"/>
        <charset val="128"/>
      </rPr>
      <t>流通･魚価対策、都市漁村交流</t>
    </r>
    <phoneticPr fontId="16"/>
  </si>
  <si>
    <r>
      <rPr>
        <sz val="9"/>
        <rFont val="ＭＳ Ｐ明朝"/>
        <family val="1"/>
        <charset val="128"/>
      </rPr>
      <t>　　　</t>
    </r>
    <r>
      <rPr>
        <sz val="9"/>
        <rFont val="Century"/>
        <family val="1"/>
      </rPr>
      <t>(</t>
    </r>
    <r>
      <rPr>
        <sz val="9"/>
        <rFont val="ＭＳ Ｐ明朝"/>
        <family val="1"/>
        <charset val="128"/>
      </rPr>
      <t>振興普及</t>
    </r>
    <r>
      <rPr>
        <sz val="9"/>
        <rFont val="Century"/>
        <family val="1"/>
      </rPr>
      <t xml:space="preserve">) </t>
    </r>
    <r>
      <rPr>
        <sz val="9"/>
        <rFont val="ＭＳ Ｐ明朝"/>
        <family val="1"/>
        <charset val="128"/>
      </rPr>
      <t>　</t>
    </r>
    <r>
      <rPr>
        <sz val="9"/>
        <rFont val="Century"/>
        <family val="1"/>
      </rPr>
      <t>6045</t>
    </r>
    <phoneticPr fontId="16"/>
  </si>
  <si>
    <r>
      <rPr>
        <sz val="10"/>
        <rFont val="ＭＳ Ｐ明朝"/>
        <family val="1"/>
        <charset val="128"/>
      </rPr>
      <t>漁港整備担当</t>
    </r>
  </si>
  <si>
    <r>
      <rPr>
        <sz val="10"/>
        <rFont val="ＭＳ Ｐ明朝"/>
        <family val="1"/>
        <charset val="128"/>
      </rPr>
      <t>水産基盤</t>
    </r>
    <r>
      <rPr>
        <sz val="10"/>
        <rFont val="Century"/>
        <family val="1"/>
      </rPr>
      <t>(</t>
    </r>
    <r>
      <rPr>
        <sz val="10"/>
        <rFont val="ＭＳ Ｐ明朝"/>
        <family val="1"/>
        <charset val="128"/>
      </rPr>
      <t>漁港､漁場</t>
    </r>
    <r>
      <rPr>
        <sz val="10"/>
        <rFont val="Century"/>
        <family val="1"/>
      </rPr>
      <t>)</t>
    </r>
    <r>
      <rPr>
        <sz val="10"/>
        <rFont val="ＭＳ Ｐ明朝"/>
        <family val="1"/>
        <charset val="128"/>
      </rPr>
      <t>整備･海岸施設整備</t>
    </r>
  </si>
  <si>
    <r>
      <rPr>
        <sz val="10"/>
        <rFont val="ＭＳ Ｐ明朝"/>
        <family val="1"/>
        <charset val="128"/>
      </rPr>
      <t>漁業調整担当</t>
    </r>
  </si>
  <si>
    <r>
      <rPr>
        <sz val="10"/>
        <rFont val="ＭＳ Ｐ明朝"/>
        <family val="1"/>
        <charset val="128"/>
      </rPr>
      <t>漁業調整､海面漁業許可､漁業取締､漁船登録､遊漁対策､資源管理､漁場環境保全</t>
    </r>
  </si>
  <si>
    <r>
      <rPr>
        <sz val="10"/>
        <rFont val="ＭＳ Ｐ明朝"/>
        <family val="1"/>
        <charset val="128"/>
      </rPr>
      <t>漁業監視調査船月峯</t>
    </r>
    <r>
      <rPr>
        <sz val="10"/>
        <rFont val="Century"/>
        <family val="1"/>
      </rPr>
      <t>(52</t>
    </r>
    <r>
      <rPr>
        <sz val="10"/>
        <rFont val="ＭＳ Ｐ明朝"/>
        <family val="1"/>
        <charset val="128"/>
      </rPr>
      <t>ﾄﾝ､馬力</t>
    </r>
    <r>
      <rPr>
        <sz val="10"/>
        <rFont val="Century"/>
        <family val="1"/>
      </rPr>
      <t>1,854kW×2)</t>
    </r>
    <phoneticPr fontId="16"/>
  </si>
  <si>
    <r>
      <rPr>
        <sz val="10"/>
        <rFont val="ＭＳ Ｐ明朝"/>
        <family val="1"/>
        <charset val="128"/>
      </rPr>
      <t>漁業指導監督通信､漁業無線通信､海上気象に関する通信</t>
    </r>
  </si>
  <si>
    <r>
      <rPr>
        <sz val="10"/>
        <rFont val="ＭＳ Ｐ明朝"/>
        <family val="1"/>
        <charset val="128"/>
      </rPr>
      <t>総務課</t>
    </r>
    <phoneticPr fontId="3"/>
  </si>
  <si>
    <r>
      <rPr>
        <sz val="10"/>
        <rFont val="ＭＳ Ｐ明朝"/>
        <family val="1"/>
        <charset val="128"/>
      </rPr>
      <t>庶務係</t>
    </r>
    <r>
      <rPr>
        <sz val="10"/>
        <rFont val="Century"/>
        <family val="1"/>
      </rPr>
      <t xml:space="preserve">  </t>
    </r>
    <r>
      <rPr>
        <sz val="10"/>
        <rFont val="ＭＳ Ｐ明朝"/>
        <family val="1"/>
        <charset val="128"/>
      </rPr>
      <t>人事､予算､決算､財産､物品</t>
    </r>
  </si>
  <si>
    <r>
      <rPr>
        <sz val="10"/>
        <rFont val="ＭＳ Ｐ明朝"/>
        <family val="1"/>
        <charset val="128"/>
      </rPr>
      <t>水産研究所</t>
    </r>
    <r>
      <rPr>
        <sz val="10"/>
        <rFont val="Century"/>
        <family val="1"/>
      </rPr>
      <t>(24</t>
    </r>
    <r>
      <rPr>
        <sz val="10"/>
        <rFont val="ＭＳ Ｐ明朝"/>
        <family val="1"/>
        <charset val="128"/>
      </rPr>
      <t>名</t>
    </r>
    <r>
      <rPr>
        <sz val="10"/>
        <rFont val="Century"/>
        <family val="1"/>
      </rPr>
      <t>)</t>
    </r>
    <rPh sb="2" eb="5">
      <t>ケンキュウジョ</t>
    </rPh>
    <phoneticPr fontId="16"/>
  </si>
  <si>
    <r>
      <rPr>
        <sz val="10"/>
        <rFont val="ＭＳ Ｐ明朝"/>
        <family val="1"/>
        <charset val="128"/>
      </rPr>
      <t>所長</t>
    </r>
    <rPh sb="0" eb="1">
      <t>ショ</t>
    </rPh>
    <phoneticPr fontId="16"/>
  </si>
  <si>
    <r>
      <rPr>
        <sz val="10"/>
        <rFont val="ＭＳ Ｐ明朝"/>
        <family val="1"/>
        <charset val="128"/>
      </rPr>
      <t>海洋資源調査部</t>
    </r>
    <rPh sb="4" eb="6">
      <t>チョウサ</t>
    </rPh>
    <phoneticPr fontId="16"/>
  </si>
  <si>
    <r>
      <rPr>
        <sz val="10"/>
        <rFont val="ＭＳ Ｐ明朝"/>
        <family val="1"/>
        <charset val="128"/>
      </rPr>
      <t>漁海況予報､漁場調査､資源評価･管理研究､漁業試験調査船最上丸</t>
    </r>
    <r>
      <rPr>
        <sz val="10"/>
        <rFont val="Century"/>
        <family val="1"/>
      </rPr>
      <t>(198</t>
    </r>
    <r>
      <rPr>
        <sz val="10"/>
        <rFont val="ＭＳ Ｐ明朝"/>
        <family val="1"/>
        <charset val="128"/>
      </rPr>
      <t>ﾄﾝ､</t>
    </r>
    <r>
      <rPr>
        <sz val="10"/>
        <rFont val="Century"/>
        <family val="1"/>
      </rPr>
      <t>1323kW)</t>
    </r>
    <phoneticPr fontId="16"/>
  </si>
  <si>
    <r>
      <rPr>
        <sz val="10"/>
        <rFont val="ＭＳ Ｐ明朝"/>
        <family val="1"/>
        <charset val="128"/>
      </rPr>
      <t>副所長</t>
    </r>
    <rPh sb="1" eb="2">
      <t>ショ</t>
    </rPh>
    <phoneticPr fontId="16"/>
  </si>
  <si>
    <r>
      <rPr>
        <sz val="10"/>
        <rFont val="ＭＳ Ｐ明朝"/>
        <family val="1"/>
        <charset val="128"/>
      </rPr>
      <t>資源利用部</t>
    </r>
    <rPh sb="0" eb="2">
      <t>シゲン</t>
    </rPh>
    <rPh sb="2" eb="5">
      <t>リヨウブ</t>
    </rPh>
    <phoneticPr fontId="16"/>
  </si>
  <si>
    <r>
      <rPr>
        <sz val="10"/>
        <rFont val="ＭＳ Ｐ明朝"/>
        <family val="1"/>
        <charset val="128"/>
      </rPr>
      <t>水産物の付加価値向上技術の研究</t>
    </r>
    <rPh sb="0" eb="3">
      <t>スイサンブツ</t>
    </rPh>
    <rPh sb="4" eb="6">
      <t>フカ</t>
    </rPh>
    <rPh sb="6" eb="8">
      <t>カチ</t>
    </rPh>
    <rPh sb="8" eb="10">
      <t>コウジョウ</t>
    </rPh>
    <rPh sb="10" eb="12">
      <t>ギジュツ</t>
    </rPh>
    <rPh sb="13" eb="15">
      <t>ケンキュウ</t>
    </rPh>
    <phoneticPr fontId="16"/>
  </si>
  <si>
    <r>
      <t>(</t>
    </r>
    <r>
      <rPr>
        <sz val="9"/>
        <rFont val="ＭＳ Ｐ明朝"/>
        <family val="1"/>
        <charset val="128"/>
      </rPr>
      <t>浅海増殖部</t>
    </r>
    <r>
      <rPr>
        <sz val="9"/>
        <rFont val="Century"/>
        <family val="1"/>
      </rPr>
      <t>)</t>
    </r>
    <r>
      <rPr>
        <sz val="9"/>
        <rFont val="ＭＳ Ｐ明朝"/>
        <family val="1"/>
        <charset val="128"/>
      </rPr>
      <t>　</t>
    </r>
    <r>
      <rPr>
        <sz val="9"/>
        <rFont val="Century"/>
        <family val="1"/>
      </rPr>
      <t>4383</t>
    </r>
    <rPh sb="1" eb="3">
      <t>センカイ</t>
    </rPh>
    <rPh sb="3" eb="5">
      <t>ゾウショク</t>
    </rPh>
    <rPh sb="5" eb="6">
      <t>ブ</t>
    </rPh>
    <phoneticPr fontId="16"/>
  </si>
  <si>
    <r>
      <rPr>
        <sz val="10"/>
        <rFont val="ＭＳ Ｐ明朝"/>
        <family val="1"/>
        <charset val="128"/>
      </rPr>
      <t>浅海増殖部</t>
    </r>
  </si>
  <si>
    <r>
      <rPr>
        <sz val="10"/>
        <rFont val="ＭＳ Ｐ明朝"/>
        <family val="1"/>
        <charset val="128"/>
      </rPr>
      <t>種苗生産技術開発研究､放流効果調査､増養殖研究､沿岸漁場整備関係調査</t>
    </r>
  </si>
  <si>
    <r>
      <t>FAX</t>
    </r>
    <r>
      <rPr>
        <sz val="9"/>
        <rFont val="ＭＳ Ｐ明朝"/>
        <family val="1"/>
        <charset val="128"/>
      </rPr>
      <t>　</t>
    </r>
    <r>
      <rPr>
        <sz val="9"/>
        <rFont val="Century"/>
        <family val="1"/>
      </rPr>
      <t>0235-33-0379</t>
    </r>
    <phoneticPr fontId="3"/>
  </si>
  <si>
    <r>
      <rPr>
        <sz val="10"/>
        <rFont val="ＭＳ Ｐ明朝"/>
        <family val="1"/>
        <charset val="128"/>
      </rPr>
      <t>内水面水産研究所</t>
    </r>
    <r>
      <rPr>
        <sz val="10"/>
        <rFont val="Century"/>
        <family val="1"/>
      </rPr>
      <t>(8</t>
    </r>
    <r>
      <rPr>
        <sz val="10"/>
        <rFont val="ＭＳ Ｐ明朝"/>
        <family val="1"/>
        <charset val="128"/>
      </rPr>
      <t>名</t>
    </r>
    <r>
      <rPr>
        <sz val="10"/>
        <rFont val="Century"/>
        <family val="1"/>
      </rPr>
      <t xml:space="preserve">)   </t>
    </r>
    <rPh sb="5" eb="8">
      <t>ケンキュウジョ</t>
    </rPh>
    <phoneticPr fontId="16"/>
  </si>
  <si>
    <r>
      <rPr>
        <sz val="10"/>
        <rFont val="ＭＳ Ｐ明朝"/>
        <family val="1"/>
        <charset val="128"/>
      </rPr>
      <t>所長</t>
    </r>
    <r>
      <rPr>
        <sz val="10"/>
        <rFont val="Century"/>
        <family val="1"/>
      </rPr>
      <t xml:space="preserve">                    </t>
    </r>
    <r>
      <rPr>
        <sz val="10"/>
        <rFont val="ＭＳ Ｐ明朝"/>
        <family val="1"/>
        <charset val="128"/>
      </rPr>
      <t>副所長</t>
    </r>
    <phoneticPr fontId="3"/>
  </si>
  <si>
    <r>
      <rPr>
        <sz val="10"/>
        <rFont val="ＭＳ Ｐ明朝"/>
        <family val="1"/>
        <charset val="128"/>
      </rPr>
      <t>人事､予算､決算､財産､物品</t>
    </r>
  </si>
  <si>
    <r>
      <rPr>
        <sz val="10"/>
        <rFont val="ＭＳ Ｐ明朝"/>
        <family val="1"/>
        <charset val="128"/>
      </rPr>
      <t>資源調査部</t>
    </r>
  </si>
  <si>
    <r>
      <rPr>
        <sz val="10"/>
        <rFont val="ＭＳ Ｐ明朝"/>
        <family val="1"/>
        <charset val="128"/>
      </rPr>
      <t>水産資源の増殖､生態･環境調査研究</t>
    </r>
  </si>
  <si>
    <r>
      <rPr>
        <sz val="10"/>
        <rFont val="ＭＳ Ｐ明朝"/>
        <family val="1"/>
        <charset val="128"/>
      </rPr>
      <t>生産開発部</t>
    </r>
  </si>
  <si>
    <r>
      <rPr>
        <sz val="10"/>
        <rFont val="ＭＳ Ｐ明朝"/>
        <family val="1"/>
        <charset val="128"/>
      </rPr>
      <t>増養殖技術開発､魚病･防疫研究､普及指導</t>
    </r>
  </si>
  <si>
    <r>
      <rPr>
        <sz val="10"/>
        <rFont val="ＭＳ Ｐ明朝"/>
        <family val="1"/>
        <charset val="128"/>
      </rPr>
      <t>山形海区漁業調整委員会</t>
    </r>
    <r>
      <rPr>
        <sz val="10"/>
        <rFont val="Century"/>
        <family val="1"/>
      </rPr>
      <t>(4</t>
    </r>
    <r>
      <rPr>
        <sz val="10"/>
        <rFont val="ＭＳ Ｐ明朝"/>
        <family val="1"/>
        <charset val="128"/>
      </rPr>
      <t>名</t>
    </r>
    <r>
      <rPr>
        <sz val="10"/>
        <rFont val="Century"/>
        <family val="1"/>
      </rPr>
      <t>)</t>
    </r>
    <phoneticPr fontId="16"/>
  </si>
  <si>
    <r>
      <rPr>
        <sz val="10"/>
        <rFont val="ＭＳ Ｐ明朝"/>
        <family val="1"/>
        <charset val="128"/>
      </rPr>
      <t>事務局長　　　　　　　次長</t>
    </r>
    <phoneticPr fontId="3"/>
  </si>
  <si>
    <r>
      <rPr>
        <sz val="10"/>
        <rFont val="ＭＳ Ｐ明朝"/>
        <family val="1"/>
        <charset val="128"/>
      </rPr>
      <t>海面漁業の調整</t>
    </r>
  </si>
  <si>
    <r>
      <t>(</t>
    </r>
    <r>
      <rPr>
        <sz val="10"/>
        <rFont val="ＭＳ Ｐ明朝"/>
        <family val="1"/>
        <charset val="128"/>
      </rPr>
      <t>うち併任</t>
    </r>
    <r>
      <rPr>
        <sz val="10"/>
        <rFont val="Century"/>
        <family val="1"/>
      </rPr>
      <t>3</t>
    </r>
    <r>
      <rPr>
        <sz val="10"/>
        <rFont val="ＭＳ Ｐ明朝"/>
        <family val="1"/>
        <charset val="128"/>
      </rPr>
      <t>名</t>
    </r>
    <r>
      <rPr>
        <sz val="10"/>
        <rFont val="Century"/>
        <family val="1"/>
      </rPr>
      <t>)</t>
    </r>
  </si>
  <si>
    <r>
      <rPr>
        <sz val="10"/>
        <rFont val="ＭＳ Ｐ明朝"/>
        <family val="1"/>
        <charset val="128"/>
      </rPr>
      <t>内水面漁業の調整</t>
    </r>
  </si>
  <si>
    <r>
      <rPr>
        <sz val="12"/>
        <rFont val="ＭＳ Ｐ明朝"/>
        <family val="1"/>
        <charset val="128"/>
      </rPr>
      <t>２</t>
    </r>
    <r>
      <rPr>
        <sz val="12"/>
        <rFont val="Century"/>
        <family val="1"/>
      </rPr>
      <t xml:space="preserve">  </t>
    </r>
    <r>
      <rPr>
        <sz val="12"/>
        <rFont val="ＭＳ Ｐ明朝"/>
        <family val="1"/>
        <charset val="128"/>
      </rPr>
      <t>水産行政・研究組織機構</t>
    </r>
    <phoneticPr fontId="16"/>
  </si>
  <si>
    <r>
      <t>FAX</t>
    </r>
    <r>
      <rPr>
        <sz val="9"/>
        <rFont val="ＭＳ Ｐ明朝"/>
        <family val="1"/>
        <charset val="128"/>
      </rPr>
      <t>　　</t>
    </r>
    <r>
      <rPr>
        <sz val="9"/>
        <rFont val="Century"/>
        <family val="1"/>
      </rPr>
      <t>023-630</t>
    </r>
    <phoneticPr fontId="3"/>
  </si>
  <si>
    <r>
      <t>(</t>
    </r>
    <r>
      <rPr>
        <sz val="9"/>
        <rFont val="ＭＳ Ｐ明朝"/>
        <family val="1"/>
        <charset val="128"/>
      </rPr>
      <t>農政企画課</t>
    </r>
    <r>
      <rPr>
        <sz val="9"/>
        <rFont val="Century"/>
        <family val="1"/>
      </rPr>
      <t>)</t>
    </r>
    <r>
      <rPr>
        <sz val="9"/>
        <rFont val="ＭＳ Ｐ明朝"/>
        <family val="1"/>
        <charset val="128"/>
      </rPr>
      <t>　</t>
    </r>
    <r>
      <rPr>
        <sz val="9"/>
        <rFont val="Century"/>
        <family val="1"/>
      </rPr>
      <t>3096</t>
    </r>
    <phoneticPr fontId="3"/>
  </si>
  <si>
    <r>
      <rPr>
        <sz val="10"/>
        <rFont val="ＭＳ Ｐ明朝"/>
        <family val="1"/>
        <charset val="128"/>
      </rPr>
      <t>人事､予算､決算､財産､物品</t>
    </r>
    <phoneticPr fontId="16"/>
  </si>
  <si>
    <r>
      <rPr>
        <sz val="10"/>
        <rFont val="ＭＳ Ｐ明朝"/>
        <family val="1"/>
        <charset val="128"/>
      </rPr>
      <t>水産業協同組合･団体指導､水産金融､常例検査､漁港施設･漁港海岸施設の管理､</t>
    </r>
    <phoneticPr fontId="3"/>
  </si>
  <si>
    <r>
      <t>TEL</t>
    </r>
    <r>
      <rPr>
        <sz val="9"/>
        <rFont val="ＭＳ Ｐ明朝"/>
        <family val="1"/>
        <charset val="128"/>
      </rPr>
      <t>　</t>
    </r>
    <r>
      <rPr>
        <sz val="9"/>
        <rFont val="Century"/>
        <family val="1"/>
      </rPr>
      <t>(</t>
    </r>
    <r>
      <rPr>
        <sz val="9"/>
        <rFont val="ＭＳ Ｐ明朝"/>
        <family val="1"/>
        <charset val="128"/>
      </rPr>
      <t>代表</t>
    </r>
    <r>
      <rPr>
        <sz val="9"/>
        <rFont val="Century"/>
        <family val="1"/>
      </rPr>
      <t>)</t>
    </r>
    <r>
      <rPr>
        <sz val="9"/>
        <rFont val="ＭＳ Ｐ明朝"/>
        <family val="1"/>
        <charset val="128"/>
      </rPr>
      <t>　</t>
    </r>
    <r>
      <rPr>
        <sz val="9"/>
        <rFont val="Century"/>
        <family val="1"/>
      </rPr>
      <t>0234-24-6161</t>
    </r>
    <phoneticPr fontId="16"/>
  </si>
  <si>
    <r>
      <rPr>
        <sz val="10"/>
        <rFont val="ＭＳ Ｐ明朝"/>
        <family val="1"/>
        <charset val="128"/>
      </rPr>
      <t>水産振興策実施､水産業技術普及指導､漁業生産担い手育成､栽培漁業推進指導､</t>
    </r>
    <phoneticPr fontId="16"/>
  </si>
  <si>
    <r>
      <t>[29</t>
    </r>
    <r>
      <rPr>
        <sz val="10"/>
        <rFont val="ＭＳ Ｐ明朝"/>
        <family val="1"/>
        <charset val="128"/>
      </rPr>
      <t>名</t>
    </r>
    <r>
      <rPr>
        <sz val="10"/>
        <rFont val="Century"/>
        <family val="1"/>
      </rPr>
      <t>(</t>
    </r>
    <r>
      <rPr>
        <sz val="10"/>
        <rFont val="ＭＳ Ｐ明朝"/>
        <family val="1"/>
        <charset val="128"/>
      </rPr>
      <t>うち併任</t>
    </r>
    <r>
      <rPr>
        <sz val="10"/>
        <rFont val="Century"/>
        <family val="1"/>
      </rPr>
      <t>1</t>
    </r>
    <r>
      <rPr>
        <sz val="10"/>
        <rFont val="ＭＳ Ｐ明朝"/>
        <family val="1"/>
        <charset val="128"/>
      </rPr>
      <t>名</t>
    </r>
    <r>
      <rPr>
        <sz val="10"/>
        <rFont val="Century"/>
        <family val="1"/>
      </rPr>
      <t>)]</t>
    </r>
    <phoneticPr fontId="3"/>
  </si>
  <si>
    <r>
      <rPr>
        <sz val="9"/>
        <rFont val="ＭＳ Ｐ明朝"/>
        <family val="1"/>
        <charset val="128"/>
      </rPr>
      <t>　　　</t>
    </r>
    <r>
      <rPr>
        <sz val="9"/>
        <rFont val="Century"/>
        <family val="1"/>
      </rPr>
      <t>(</t>
    </r>
    <r>
      <rPr>
        <sz val="9"/>
        <rFont val="ＭＳ Ｐ明朝"/>
        <family val="1"/>
        <charset val="128"/>
      </rPr>
      <t>漁港整備</t>
    </r>
    <r>
      <rPr>
        <sz val="9"/>
        <rFont val="Century"/>
        <family val="1"/>
      </rPr>
      <t xml:space="preserve">) </t>
    </r>
    <r>
      <rPr>
        <sz val="9"/>
        <rFont val="ＭＳ Ｐ明朝"/>
        <family val="1"/>
        <charset val="128"/>
      </rPr>
      <t>　</t>
    </r>
    <r>
      <rPr>
        <sz val="9"/>
        <rFont val="Century"/>
        <family val="1"/>
      </rPr>
      <t>6044</t>
    </r>
    <phoneticPr fontId="16"/>
  </si>
  <si>
    <r>
      <rPr>
        <sz val="9"/>
        <rFont val="ＭＳ Ｐ明朝"/>
        <family val="1"/>
        <charset val="128"/>
      </rPr>
      <t>　　　</t>
    </r>
    <r>
      <rPr>
        <sz val="9"/>
        <rFont val="Century"/>
        <family val="1"/>
      </rPr>
      <t>(</t>
    </r>
    <r>
      <rPr>
        <sz val="9"/>
        <rFont val="ＭＳ Ｐ明朝"/>
        <family val="1"/>
        <charset val="128"/>
      </rPr>
      <t>漁業調整</t>
    </r>
    <r>
      <rPr>
        <sz val="9"/>
        <rFont val="Century"/>
        <family val="1"/>
      </rPr>
      <t xml:space="preserve">) </t>
    </r>
    <r>
      <rPr>
        <sz val="9"/>
        <rFont val="ＭＳ Ｐ明朝"/>
        <family val="1"/>
        <charset val="128"/>
      </rPr>
      <t>　</t>
    </r>
    <r>
      <rPr>
        <sz val="9"/>
        <rFont val="Century"/>
        <family val="1"/>
      </rPr>
      <t>6046</t>
    </r>
    <phoneticPr fontId="16"/>
  </si>
  <si>
    <r>
      <t xml:space="preserve"> FAX </t>
    </r>
    <r>
      <rPr>
        <sz val="9"/>
        <rFont val="ＭＳ Ｐ明朝"/>
        <family val="1"/>
        <charset val="128"/>
      </rPr>
      <t>　</t>
    </r>
    <r>
      <rPr>
        <sz val="9"/>
        <rFont val="Century"/>
        <family val="1"/>
      </rPr>
      <t>0234-24-6164</t>
    </r>
    <phoneticPr fontId="3"/>
  </si>
  <si>
    <r>
      <t>TEL</t>
    </r>
    <r>
      <rPr>
        <sz val="9"/>
        <rFont val="ＭＳ Ｐ明朝"/>
        <family val="1"/>
        <charset val="128"/>
      </rPr>
      <t>　</t>
    </r>
    <r>
      <rPr>
        <sz val="9"/>
        <rFont val="Century"/>
        <family val="1"/>
      </rPr>
      <t>(</t>
    </r>
    <r>
      <rPr>
        <sz val="9"/>
        <rFont val="ＭＳ Ｐ明朝"/>
        <family val="1"/>
        <charset val="128"/>
      </rPr>
      <t>代表</t>
    </r>
    <r>
      <rPr>
        <sz val="9"/>
        <rFont val="Century"/>
        <family val="1"/>
      </rPr>
      <t>)</t>
    </r>
    <r>
      <rPr>
        <sz val="9"/>
        <rFont val="ＭＳ Ｐ明朝"/>
        <family val="1"/>
        <charset val="128"/>
      </rPr>
      <t>　</t>
    </r>
    <r>
      <rPr>
        <sz val="9"/>
        <rFont val="Century"/>
        <family val="1"/>
      </rPr>
      <t>0235-33-3150</t>
    </r>
    <phoneticPr fontId="16"/>
  </si>
  <si>
    <r>
      <t>(</t>
    </r>
    <r>
      <rPr>
        <sz val="9"/>
        <rFont val="ＭＳ Ｐ明朝"/>
        <family val="1"/>
        <charset val="128"/>
      </rPr>
      <t>海洋資源調査部・資源利用部</t>
    </r>
    <r>
      <rPr>
        <sz val="9"/>
        <rFont val="Century"/>
        <family val="1"/>
      </rPr>
      <t>)</t>
    </r>
    <r>
      <rPr>
        <sz val="9"/>
        <rFont val="ＭＳ Ｐ明朝"/>
        <family val="1"/>
        <charset val="128"/>
      </rPr>
      <t>　</t>
    </r>
    <r>
      <rPr>
        <sz val="9"/>
        <rFont val="Century"/>
        <family val="1"/>
      </rPr>
      <t>4382</t>
    </r>
    <phoneticPr fontId="16"/>
  </si>
  <si>
    <r>
      <rPr>
        <sz val="10"/>
        <rFont val="ＭＳ Ｐ明朝"/>
        <family val="1"/>
        <charset val="128"/>
      </rPr>
      <t>庶務係</t>
    </r>
    <phoneticPr fontId="3"/>
  </si>
  <si>
    <r>
      <t>TEL</t>
    </r>
    <r>
      <rPr>
        <sz val="9"/>
        <rFont val="ＭＳ Ｐ明朝"/>
        <family val="1"/>
        <charset val="128"/>
      </rPr>
      <t>　</t>
    </r>
    <r>
      <rPr>
        <sz val="9"/>
        <rFont val="Century"/>
        <family val="1"/>
      </rPr>
      <t>0238-38-3214</t>
    </r>
    <phoneticPr fontId="3"/>
  </si>
  <si>
    <r>
      <t>FAX</t>
    </r>
    <r>
      <rPr>
        <sz val="9"/>
        <rFont val="ＭＳ Ｐ明朝"/>
        <family val="1"/>
        <charset val="128"/>
      </rPr>
      <t>　</t>
    </r>
    <r>
      <rPr>
        <sz val="9"/>
        <rFont val="Century"/>
        <family val="1"/>
      </rPr>
      <t>0238-38-3216</t>
    </r>
    <phoneticPr fontId="3"/>
  </si>
  <si>
    <r>
      <rPr>
        <sz val="10"/>
        <rFont val="ＭＳ Ｐ明朝"/>
        <family val="1"/>
        <charset val="128"/>
      </rPr>
      <t>事務局長　　　　　　　次長</t>
    </r>
    <phoneticPr fontId="3"/>
  </si>
  <si>
    <r>
      <t>TEL</t>
    </r>
    <r>
      <rPr>
        <sz val="9"/>
        <rFont val="ＭＳ Ｐ明朝"/>
        <family val="1"/>
        <charset val="128"/>
      </rPr>
      <t>　</t>
    </r>
    <r>
      <rPr>
        <sz val="9"/>
        <rFont val="Century"/>
        <family val="1"/>
      </rPr>
      <t>0234-24-6046</t>
    </r>
    <phoneticPr fontId="3"/>
  </si>
  <si>
    <r>
      <t>FAX</t>
    </r>
    <r>
      <rPr>
        <sz val="9"/>
        <rFont val="ＭＳ Ｐ明朝"/>
        <family val="1"/>
        <charset val="128"/>
      </rPr>
      <t>　</t>
    </r>
    <r>
      <rPr>
        <sz val="9"/>
        <rFont val="Century"/>
        <family val="1"/>
      </rPr>
      <t>0234-24-6164</t>
    </r>
    <phoneticPr fontId="3"/>
  </si>
  <si>
    <r>
      <rPr>
        <sz val="10"/>
        <rFont val="ＭＳ Ｐ明朝"/>
        <family val="1"/>
        <charset val="128"/>
      </rPr>
      <t>山形県内水面漁場管理委員会</t>
    </r>
    <r>
      <rPr>
        <sz val="10"/>
        <rFont val="Century"/>
        <family val="1"/>
      </rPr>
      <t>(</t>
    </r>
    <r>
      <rPr>
        <sz val="11"/>
        <rFont val="Century"/>
        <family val="1"/>
      </rPr>
      <t>5</t>
    </r>
    <r>
      <rPr>
        <sz val="11"/>
        <rFont val="ＭＳ Ｐ明朝"/>
        <family val="1"/>
        <charset val="128"/>
      </rPr>
      <t>名</t>
    </r>
    <r>
      <rPr>
        <sz val="11"/>
        <rFont val="Century"/>
        <family val="1"/>
      </rPr>
      <t>)</t>
    </r>
    <phoneticPr fontId="16"/>
  </si>
  <si>
    <r>
      <t>(</t>
    </r>
    <r>
      <rPr>
        <sz val="10"/>
        <rFont val="ＭＳ Ｐ明朝"/>
        <family val="1"/>
        <charset val="128"/>
      </rPr>
      <t>うち併任</t>
    </r>
    <r>
      <rPr>
        <sz val="10"/>
        <rFont val="Century"/>
        <family val="1"/>
      </rPr>
      <t>5</t>
    </r>
    <r>
      <rPr>
        <sz val="10"/>
        <rFont val="ＭＳ Ｐ明朝"/>
        <family val="1"/>
        <charset val="128"/>
      </rPr>
      <t>名</t>
    </r>
    <r>
      <rPr>
        <sz val="10"/>
        <rFont val="Century"/>
        <family val="1"/>
      </rPr>
      <t>)</t>
    </r>
    <phoneticPr fontId="16"/>
  </si>
  <si>
    <r>
      <t>FAX</t>
    </r>
    <r>
      <rPr>
        <sz val="9"/>
        <rFont val="ＭＳ Ｐ明朝"/>
        <family val="1"/>
        <charset val="128"/>
      </rPr>
      <t>　</t>
    </r>
    <r>
      <rPr>
        <sz val="9"/>
        <rFont val="Century"/>
        <family val="1"/>
      </rPr>
      <t>023-630-3257</t>
    </r>
    <phoneticPr fontId="16"/>
  </si>
  <si>
    <r>
      <rPr>
        <sz val="12"/>
        <rFont val="ＭＳ 明朝"/>
        <family val="1"/>
        <charset val="128"/>
      </rPr>
      <t>３　委員会･附属機関等</t>
    </r>
    <r>
      <rPr>
        <sz val="11"/>
        <color theme="1"/>
        <rFont val="Century"/>
        <family val="1"/>
      </rPr>
      <t/>
    </r>
    <phoneticPr fontId="3"/>
  </si>
  <si>
    <r>
      <rPr>
        <sz val="12"/>
        <rFont val="ＭＳ 明朝"/>
        <family val="1"/>
        <charset val="128"/>
      </rPr>
      <t>令和</t>
    </r>
    <r>
      <rPr>
        <sz val="12"/>
        <rFont val="Century"/>
        <family val="1"/>
      </rPr>
      <t>4</t>
    </r>
    <r>
      <rPr>
        <sz val="12"/>
        <rFont val="ＭＳ 明朝"/>
        <family val="1"/>
        <charset val="128"/>
      </rPr>
      <t>年</t>
    </r>
    <r>
      <rPr>
        <sz val="12"/>
        <rFont val="Century"/>
        <family val="1"/>
      </rPr>
      <t>5</t>
    </r>
    <r>
      <rPr>
        <sz val="12"/>
        <rFont val="ＭＳ 明朝"/>
        <family val="1"/>
        <charset val="128"/>
      </rPr>
      <t>月</t>
    </r>
    <r>
      <rPr>
        <sz val="12"/>
        <rFont val="Century"/>
        <family val="1"/>
      </rPr>
      <t>1</t>
    </r>
    <r>
      <rPr>
        <sz val="12"/>
        <rFont val="ＭＳ 明朝"/>
        <family val="1"/>
        <charset val="128"/>
      </rPr>
      <t>日現在</t>
    </r>
    <rPh sb="0" eb="2">
      <t>レイワ</t>
    </rPh>
    <phoneticPr fontId="3"/>
  </si>
  <si>
    <r>
      <rPr>
        <sz val="11"/>
        <rFont val="ＭＳ 明朝"/>
        <family val="1"/>
        <charset val="128"/>
      </rPr>
      <t>名　　　　称</t>
    </r>
    <phoneticPr fontId="3"/>
  </si>
  <si>
    <r>
      <rPr>
        <sz val="11"/>
        <rFont val="ＭＳ 明朝"/>
        <family val="1"/>
        <charset val="128"/>
      </rPr>
      <t>事　務　所　所　在　地</t>
    </r>
    <phoneticPr fontId="3"/>
  </si>
  <si>
    <r>
      <rPr>
        <sz val="11"/>
        <rFont val="ＭＳ 明朝"/>
        <family val="1"/>
        <charset val="128"/>
      </rPr>
      <t>会長名</t>
    </r>
    <phoneticPr fontId="3"/>
  </si>
  <si>
    <r>
      <rPr>
        <sz val="11"/>
        <rFont val="ＭＳ 明朝"/>
        <family val="1"/>
        <charset val="128"/>
      </rPr>
      <t>任　　　期</t>
    </r>
    <phoneticPr fontId="3"/>
  </si>
  <si>
    <r>
      <rPr>
        <sz val="11"/>
        <rFont val="ＭＳ 明朝"/>
        <family val="1"/>
        <charset val="128"/>
      </rPr>
      <t>委員数</t>
    </r>
  </si>
  <si>
    <r>
      <rPr>
        <sz val="11"/>
        <rFont val="ＭＳ 明朝"/>
        <family val="1"/>
        <charset val="128"/>
      </rPr>
      <t>委員選任方法</t>
    </r>
  </si>
  <si>
    <r>
      <rPr>
        <sz val="11"/>
        <rFont val="ＭＳ 明朝"/>
        <family val="1"/>
        <charset val="128"/>
      </rPr>
      <t>根拠法</t>
    </r>
  </si>
  <si>
    <r>
      <rPr>
        <sz val="11"/>
        <rFont val="ＭＳ 明朝"/>
        <family val="1"/>
        <charset val="128"/>
      </rPr>
      <t>山形海区漁業調整委員会</t>
    </r>
  </si>
  <si>
    <r>
      <rPr>
        <sz val="11"/>
        <rFont val="ＭＳ 明朝"/>
        <family val="1"/>
        <charset val="128"/>
      </rPr>
      <t>山形県酒田市山居町二丁目</t>
    </r>
    <r>
      <rPr>
        <sz val="11"/>
        <rFont val="Century"/>
        <family val="1"/>
      </rPr>
      <t>14</t>
    </r>
    <r>
      <rPr>
        <sz val="11"/>
        <rFont val="ＭＳ 明朝"/>
        <family val="1"/>
        <charset val="128"/>
      </rPr>
      <t>番地</t>
    </r>
    <r>
      <rPr>
        <sz val="11"/>
        <rFont val="Century"/>
        <family val="1"/>
      </rPr>
      <t>23</t>
    </r>
    <r>
      <rPr>
        <sz val="11"/>
        <rFont val="ＭＳ 明朝"/>
        <family val="1"/>
        <charset val="128"/>
      </rPr>
      <t>号</t>
    </r>
    <phoneticPr fontId="3"/>
  </si>
  <si>
    <r>
      <rPr>
        <sz val="11"/>
        <rFont val="ＭＳ 明朝"/>
        <family val="1"/>
        <charset val="128"/>
      </rPr>
      <t>加藤　栄</t>
    </r>
    <phoneticPr fontId="3"/>
  </si>
  <si>
    <r>
      <rPr>
        <sz val="11"/>
        <rFont val="ＭＳ 明朝"/>
        <family val="1"/>
        <charset val="128"/>
      </rPr>
      <t>令</t>
    </r>
    <r>
      <rPr>
        <sz val="11"/>
        <rFont val="Century"/>
        <family val="1"/>
      </rPr>
      <t>3.4</t>
    </r>
    <r>
      <rPr>
        <sz val="11"/>
        <rFont val="ＭＳ 明朝"/>
        <family val="1"/>
        <charset val="128"/>
      </rPr>
      <t>～令</t>
    </r>
    <r>
      <rPr>
        <sz val="11"/>
        <rFont val="Century"/>
        <family val="1"/>
      </rPr>
      <t>7.3</t>
    </r>
    <rPh sb="0" eb="1">
      <t>レイ</t>
    </rPh>
    <rPh sb="5" eb="6">
      <t>レイ</t>
    </rPh>
    <phoneticPr fontId="3"/>
  </si>
  <si>
    <r>
      <t>10</t>
    </r>
    <r>
      <rPr>
        <sz val="11"/>
        <rFont val="ＭＳ 明朝"/>
        <family val="1"/>
        <charset val="128"/>
      </rPr>
      <t>名</t>
    </r>
  </si>
  <si>
    <r>
      <rPr>
        <sz val="11"/>
        <rFont val="ＭＳ 明朝"/>
        <family val="1"/>
        <charset val="128"/>
      </rPr>
      <t>知事選任</t>
    </r>
    <r>
      <rPr>
        <sz val="11"/>
        <rFont val="Century"/>
        <family val="1"/>
      </rPr>
      <t xml:space="preserve"> 10</t>
    </r>
    <r>
      <rPr>
        <sz val="11"/>
        <rFont val="ＭＳ 明朝"/>
        <family val="1"/>
        <charset val="128"/>
      </rPr>
      <t>名</t>
    </r>
    <phoneticPr fontId="3"/>
  </si>
  <si>
    <r>
      <rPr>
        <sz val="11"/>
        <rFont val="ＭＳ 明朝"/>
        <family val="1"/>
        <charset val="128"/>
      </rPr>
      <t>漁業法</t>
    </r>
  </si>
  <si>
    <r>
      <rPr>
        <sz val="11"/>
        <rFont val="ＭＳ 明朝"/>
        <family val="1"/>
        <charset val="128"/>
      </rPr>
      <t>山形県庄内総合支庁産業経済部水産振興課内</t>
    </r>
  </si>
  <si>
    <r>
      <t>(4</t>
    </r>
    <r>
      <rPr>
        <sz val="11"/>
        <rFont val="ＭＳ 明朝"/>
        <family val="1"/>
        <charset val="128"/>
      </rPr>
      <t>年</t>
    </r>
    <r>
      <rPr>
        <sz val="11"/>
        <rFont val="Century"/>
        <family val="1"/>
      </rPr>
      <t>)</t>
    </r>
    <phoneticPr fontId="3"/>
  </si>
  <si>
    <r>
      <rPr>
        <sz val="11"/>
        <rFont val="ＭＳ 明朝"/>
        <family val="1"/>
        <charset val="128"/>
      </rPr>
      <t>山形県内水面漁場管理委員会</t>
    </r>
  </si>
  <si>
    <r>
      <rPr>
        <sz val="11"/>
        <rFont val="ＭＳ 明朝"/>
        <family val="1"/>
        <charset val="128"/>
      </rPr>
      <t>山形県山形市松波二丁目</t>
    </r>
    <r>
      <rPr>
        <sz val="11"/>
        <rFont val="Century"/>
        <family val="1"/>
      </rPr>
      <t>8</t>
    </r>
    <r>
      <rPr>
        <sz val="11"/>
        <rFont val="ＭＳ 明朝"/>
        <family val="1"/>
        <charset val="128"/>
      </rPr>
      <t>番</t>
    </r>
    <r>
      <rPr>
        <sz val="11"/>
        <rFont val="Century"/>
        <family val="1"/>
      </rPr>
      <t>1</t>
    </r>
    <r>
      <rPr>
        <sz val="11"/>
        <rFont val="ＭＳ 明朝"/>
        <family val="1"/>
        <charset val="128"/>
      </rPr>
      <t>号</t>
    </r>
  </si>
  <si>
    <r>
      <rPr>
        <sz val="11"/>
        <rFont val="ＭＳ 明朝"/>
        <family val="1"/>
        <charset val="128"/>
      </rPr>
      <t>國方敬司</t>
    </r>
    <phoneticPr fontId="3"/>
  </si>
  <si>
    <r>
      <rPr>
        <sz val="11"/>
        <rFont val="ＭＳ 明朝"/>
        <family val="1"/>
        <charset val="128"/>
      </rPr>
      <t>令</t>
    </r>
    <r>
      <rPr>
        <sz val="11"/>
        <rFont val="Century"/>
        <family val="1"/>
      </rPr>
      <t>2.12</t>
    </r>
    <r>
      <rPr>
        <sz val="11"/>
        <rFont val="ＭＳ 明朝"/>
        <family val="1"/>
        <charset val="128"/>
      </rPr>
      <t>～令</t>
    </r>
    <r>
      <rPr>
        <sz val="11"/>
        <rFont val="Century"/>
        <family val="1"/>
      </rPr>
      <t>6.11</t>
    </r>
    <rPh sb="0" eb="1">
      <t>レイ</t>
    </rPh>
    <rPh sb="6" eb="7">
      <t>レイ</t>
    </rPh>
    <phoneticPr fontId="3"/>
  </si>
  <si>
    <r>
      <rPr>
        <sz val="11"/>
        <rFont val="ＭＳ 明朝"/>
        <family val="1"/>
        <charset val="128"/>
      </rPr>
      <t>知事選任</t>
    </r>
    <r>
      <rPr>
        <sz val="11"/>
        <rFont val="Century"/>
        <family val="1"/>
      </rPr>
      <t xml:space="preserve"> 10</t>
    </r>
    <r>
      <rPr>
        <sz val="11"/>
        <rFont val="ＭＳ 明朝"/>
        <family val="1"/>
        <charset val="128"/>
      </rPr>
      <t>名</t>
    </r>
    <phoneticPr fontId="3"/>
  </si>
  <si>
    <r>
      <rPr>
        <sz val="11"/>
        <rFont val="ＭＳ 明朝"/>
        <family val="1"/>
        <charset val="128"/>
      </rPr>
      <t>〃</t>
    </r>
  </si>
  <si>
    <r>
      <rPr>
        <sz val="11"/>
        <rFont val="ＭＳ 明朝"/>
        <family val="1"/>
        <charset val="128"/>
      </rPr>
      <t>山形県農林水産部水産振興課内</t>
    </r>
  </si>
  <si>
    <r>
      <t>(4</t>
    </r>
    <r>
      <rPr>
        <sz val="11"/>
        <rFont val="ＭＳ 明朝"/>
        <family val="1"/>
        <charset val="128"/>
      </rPr>
      <t>年</t>
    </r>
    <r>
      <rPr>
        <sz val="11"/>
        <rFont val="Century"/>
        <family val="1"/>
      </rPr>
      <t>)</t>
    </r>
  </si>
  <si>
    <r>
      <rPr>
        <sz val="11"/>
        <rFont val="ＭＳ 明朝"/>
        <family val="1"/>
        <charset val="128"/>
      </rPr>
      <t>山形県海面利用協議会</t>
    </r>
  </si>
  <si>
    <r>
      <rPr>
        <sz val="11"/>
        <rFont val="ＭＳ 明朝"/>
        <family val="1"/>
        <charset val="128"/>
      </rPr>
      <t>未定</t>
    </r>
    <rPh sb="0" eb="2">
      <t>ミテイ</t>
    </rPh>
    <phoneticPr fontId="3"/>
  </si>
  <si>
    <r>
      <rPr>
        <sz val="11"/>
        <rFont val="ＭＳ 明朝"/>
        <family val="1"/>
        <charset val="128"/>
      </rPr>
      <t>令</t>
    </r>
    <r>
      <rPr>
        <sz val="11"/>
        <rFont val="Century"/>
        <family val="1"/>
      </rPr>
      <t>4.2</t>
    </r>
    <r>
      <rPr>
        <sz val="11"/>
        <rFont val="ＭＳ 明朝"/>
        <family val="1"/>
        <charset val="128"/>
      </rPr>
      <t>～令</t>
    </r>
    <r>
      <rPr>
        <sz val="11"/>
        <rFont val="Century"/>
        <family val="1"/>
      </rPr>
      <t>6.2</t>
    </r>
    <rPh sb="0" eb="1">
      <t>レイ</t>
    </rPh>
    <rPh sb="5" eb="6">
      <t>レイ</t>
    </rPh>
    <phoneticPr fontId="3"/>
  </si>
  <si>
    <r>
      <t>15</t>
    </r>
    <r>
      <rPr>
        <sz val="11"/>
        <rFont val="ＭＳ 明朝"/>
        <family val="1"/>
        <charset val="128"/>
      </rPr>
      <t>名</t>
    </r>
    <phoneticPr fontId="3"/>
  </si>
  <si>
    <r>
      <rPr>
        <sz val="11"/>
        <rFont val="ＭＳ 明朝"/>
        <family val="1"/>
        <charset val="128"/>
      </rPr>
      <t>知事選任</t>
    </r>
    <r>
      <rPr>
        <sz val="11"/>
        <rFont val="Century"/>
        <family val="1"/>
      </rPr>
      <t xml:space="preserve"> 15</t>
    </r>
    <r>
      <rPr>
        <sz val="11"/>
        <rFont val="ＭＳ 明朝"/>
        <family val="1"/>
        <charset val="128"/>
      </rPr>
      <t>名</t>
    </r>
    <phoneticPr fontId="3"/>
  </si>
  <si>
    <r>
      <rPr>
        <sz val="11"/>
        <rFont val="ＭＳ 明朝"/>
        <family val="1"/>
        <charset val="128"/>
      </rPr>
      <t>規約</t>
    </r>
  </si>
  <si>
    <r>
      <t>(2</t>
    </r>
    <r>
      <rPr>
        <sz val="11"/>
        <rFont val="ＭＳ 明朝"/>
        <family val="1"/>
        <charset val="128"/>
      </rPr>
      <t>年</t>
    </r>
    <r>
      <rPr>
        <sz val="11"/>
        <rFont val="Century"/>
        <family val="1"/>
      </rPr>
      <t>)</t>
    </r>
    <phoneticPr fontId="3"/>
  </si>
  <si>
    <r>
      <rPr>
        <sz val="12"/>
        <rFont val="ＭＳ 明朝"/>
        <family val="1"/>
        <charset val="128"/>
      </rPr>
      <t>４　水産関係歳出決算の概要</t>
    </r>
    <r>
      <rPr>
        <sz val="12"/>
        <rFont val="Century"/>
        <family val="1"/>
      </rPr>
      <t>(</t>
    </r>
    <r>
      <rPr>
        <sz val="12"/>
        <rFont val="ＭＳ 明朝"/>
        <family val="1"/>
        <charset val="128"/>
      </rPr>
      <t>一般会計</t>
    </r>
    <r>
      <rPr>
        <sz val="12"/>
        <rFont val="Century"/>
        <family val="1"/>
      </rPr>
      <t xml:space="preserve">) </t>
    </r>
  </si>
  <si>
    <r>
      <rPr>
        <sz val="12"/>
        <rFont val="ＭＳ 明朝"/>
        <family val="1"/>
        <charset val="128"/>
      </rPr>
      <t>令和</t>
    </r>
    <r>
      <rPr>
        <sz val="12"/>
        <rFont val="Century"/>
        <family val="1"/>
      </rPr>
      <t>3</t>
    </r>
    <r>
      <rPr>
        <sz val="12"/>
        <rFont val="ＭＳ 明朝"/>
        <family val="1"/>
        <charset val="128"/>
      </rPr>
      <t>年度</t>
    </r>
    <r>
      <rPr>
        <sz val="12"/>
        <rFont val="Century"/>
        <family val="1"/>
      </rPr>
      <t>(</t>
    </r>
    <r>
      <rPr>
        <sz val="12"/>
        <rFont val="ＭＳ 明朝"/>
        <family val="1"/>
        <charset val="128"/>
      </rPr>
      <t>単位：千円）</t>
    </r>
    <rPh sb="0" eb="2">
      <t>レイワ</t>
    </rPh>
    <phoneticPr fontId="3"/>
  </si>
  <si>
    <r>
      <rPr>
        <sz val="11"/>
        <rFont val="ＭＳ 明朝"/>
        <family val="1"/>
        <charset val="128"/>
      </rPr>
      <t>性　質　別</t>
    </r>
    <phoneticPr fontId="3"/>
  </si>
  <si>
    <r>
      <rPr>
        <sz val="11"/>
        <rFont val="ＭＳ 明朝"/>
        <family val="1"/>
        <charset val="128"/>
      </rPr>
      <t>金　額</t>
    </r>
    <phoneticPr fontId="3"/>
  </si>
  <si>
    <r>
      <rPr>
        <sz val="11"/>
        <rFont val="ＭＳ 明朝"/>
        <family val="1"/>
        <charset val="128"/>
      </rPr>
      <t>主　要　事　業　等</t>
    </r>
    <phoneticPr fontId="3"/>
  </si>
  <si>
    <r>
      <rPr>
        <sz val="11"/>
        <rFont val="ＭＳ 明朝"/>
        <family val="1"/>
        <charset val="128"/>
      </rPr>
      <t>金　額</t>
    </r>
    <phoneticPr fontId="3"/>
  </si>
  <si>
    <r>
      <rPr>
        <sz val="11"/>
        <rFont val="ＭＳ 明朝"/>
        <family val="1"/>
        <charset val="128"/>
      </rPr>
      <t>事　業　等　主　要</t>
    </r>
    <phoneticPr fontId="3"/>
  </si>
  <si>
    <r>
      <rPr>
        <sz val="11"/>
        <rFont val="ＭＳ 明朝"/>
        <family val="1"/>
        <charset val="128"/>
      </rPr>
      <t>人　件　費</t>
    </r>
    <phoneticPr fontId="3"/>
  </si>
  <si>
    <r>
      <rPr>
        <sz val="11"/>
        <rFont val="ＭＳ 明朝"/>
        <family val="1"/>
        <charset val="128"/>
      </rPr>
      <t>報酬等</t>
    </r>
  </si>
  <si>
    <r>
      <rPr>
        <sz val="11"/>
        <rFont val="ＭＳ 明朝"/>
        <family val="1"/>
        <charset val="128"/>
      </rPr>
      <t>投　資　的　経　費</t>
    </r>
  </si>
  <si>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公</t>
    </r>
    <r>
      <rPr>
        <sz val="11"/>
        <rFont val="Century"/>
        <family val="1"/>
      </rPr>
      <t xml:space="preserve"> </t>
    </r>
    <r>
      <rPr>
        <sz val="11"/>
        <rFont val="ＭＳ 明朝"/>
        <family val="1"/>
        <charset val="128"/>
      </rPr>
      <t>共</t>
    </r>
    <phoneticPr fontId="3"/>
  </si>
  <si>
    <r>
      <rPr>
        <sz val="11"/>
        <rFont val="ＭＳ 明朝"/>
        <family val="1"/>
        <charset val="128"/>
      </rPr>
      <t>漁港・漁場整備事業費</t>
    </r>
  </si>
  <si>
    <r>
      <rPr>
        <sz val="11"/>
        <rFont val="ＭＳ 明朝"/>
        <family val="1"/>
        <charset val="128"/>
      </rPr>
      <t>給　与　等</t>
    </r>
    <phoneticPr fontId="3"/>
  </si>
  <si>
    <r>
      <rPr>
        <sz val="11"/>
        <rFont val="ＭＳ 明朝"/>
        <family val="1"/>
        <charset val="128"/>
      </rPr>
      <t>海岸環境・保全施設整備事業費</t>
    </r>
  </si>
  <si>
    <r>
      <rPr>
        <sz val="11"/>
        <rFont val="ＭＳ 明朝"/>
        <family val="1"/>
        <charset val="128"/>
      </rPr>
      <t>補助費等</t>
    </r>
  </si>
  <si>
    <r>
      <rPr>
        <sz val="11"/>
        <rFont val="ＭＳ 明朝"/>
        <family val="1"/>
        <charset val="128"/>
      </rPr>
      <t>元気な水産業応援事業費</t>
    </r>
    <rPh sb="0" eb="2">
      <t>ゲンキ</t>
    </rPh>
    <rPh sb="3" eb="6">
      <t>スイサンギョウ</t>
    </rPh>
    <rPh sb="6" eb="8">
      <t>オウエン</t>
    </rPh>
    <rPh sb="8" eb="10">
      <t>ジギョウ</t>
    </rPh>
    <rPh sb="10" eb="11">
      <t>ヒ</t>
    </rPh>
    <phoneticPr fontId="3"/>
  </si>
  <si>
    <r>
      <rPr>
        <sz val="11"/>
        <rFont val="ＭＳ 明朝"/>
        <family val="1"/>
        <charset val="128"/>
      </rPr>
      <t>水産業成長産業化支援事業費</t>
    </r>
    <rPh sb="0" eb="5">
      <t>スイサンギョウセイチョウ</t>
    </rPh>
    <rPh sb="5" eb="8">
      <t>サンギョウカ</t>
    </rPh>
    <rPh sb="8" eb="10">
      <t>シエン</t>
    </rPh>
    <rPh sb="10" eb="13">
      <t>ジギョウヒ</t>
    </rPh>
    <phoneticPr fontId="3"/>
  </si>
  <si>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単</t>
    </r>
    <r>
      <rPr>
        <sz val="11"/>
        <rFont val="Century"/>
        <family val="1"/>
      </rPr>
      <t xml:space="preserve"> </t>
    </r>
    <r>
      <rPr>
        <sz val="11"/>
        <rFont val="ＭＳ 明朝"/>
        <family val="1"/>
        <charset val="128"/>
      </rPr>
      <t>独</t>
    </r>
    <phoneticPr fontId="3"/>
  </si>
  <si>
    <r>
      <rPr>
        <sz val="11"/>
        <rFont val="ＭＳ 明朝"/>
        <family val="1"/>
        <charset val="128"/>
      </rPr>
      <t>サケ・マス振興事業費</t>
    </r>
  </si>
  <si>
    <r>
      <rPr>
        <sz val="11"/>
        <rFont val="ＭＳ 明朝"/>
        <family val="1"/>
        <charset val="128"/>
      </rPr>
      <t>さくらます増殖施設管理運営費</t>
    </r>
  </si>
  <si>
    <r>
      <rPr>
        <sz val="11"/>
        <rFont val="ＭＳ 明朝"/>
        <family val="1"/>
        <charset val="128"/>
      </rPr>
      <t>栽培漁業振興事業費</t>
    </r>
  </si>
  <si>
    <r>
      <rPr>
        <sz val="11"/>
        <rFont val="ＭＳ 明朝"/>
        <family val="1"/>
        <charset val="128"/>
      </rPr>
      <t>漁業就業者確保・雇用総合支援対策事業費</t>
    </r>
    <rPh sb="0" eb="5">
      <t>ギョギョウシュウギョウシャ</t>
    </rPh>
    <rPh sb="5" eb="7">
      <t>カクホ</t>
    </rPh>
    <rPh sb="8" eb="10">
      <t>コヨウ</t>
    </rPh>
    <rPh sb="10" eb="12">
      <t>ソウゴウ</t>
    </rPh>
    <rPh sb="12" eb="16">
      <t>シエンタイサク</t>
    </rPh>
    <rPh sb="16" eb="19">
      <t>ジギョウヒ</t>
    </rPh>
    <phoneticPr fontId="3"/>
  </si>
  <si>
    <r>
      <rPr>
        <sz val="11"/>
        <rFont val="ＭＳ 明朝"/>
        <family val="1"/>
        <charset val="128"/>
      </rPr>
      <t>離島漁業再生支援事業費</t>
    </r>
  </si>
  <si>
    <r>
      <rPr>
        <sz val="11"/>
        <rFont val="ＭＳ 明朝"/>
        <family val="1"/>
        <charset val="128"/>
      </rPr>
      <t>災</t>
    </r>
    <r>
      <rPr>
        <sz val="11"/>
        <rFont val="Century"/>
        <family val="1"/>
      </rPr>
      <t xml:space="preserve"> </t>
    </r>
    <r>
      <rPr>
        <sz val="11"/>
        <rFont val="ＭＳ 明朝"/>
        <family val="1"/>
        <charset val="128"/>
      </rPr>
      <t>害</t>
    </r>
    <r>
      <rPr>
        <sz val="11"/>
        <rFont val="Century"/>
        <family val="1"/>
      </rPr>
      <t xml:space="preserve"> </t>
    </r>
    <r>
      <rPr>
        <sz val="11"/>
        <rFont val="ＭＳ 明朝"/>
        <family val="1"/>
        <charset val="128"/>
      </rPr>
      <t>復</t>
    </r>
    <r>
      <rPr>
        <sz val="11"/>
        <rFont val="Century"/>
        <family val="1"/>
      </rPr>
      <t xml:space="preserve"> </t>
    </r>
    <r>
      <rPr>
        <sz val="11"/>
        <rFont val="ＭＳ 明朝"/>
        <family val="1"/>
        <charset val="128"/>
      </rPr>
      <t>旧</t>
    </r>
    <phoneticPr fontId="3"/>
  </si>
  <si>
    <r>
      <rPr>
        <sz val="11"/>
        <rFont val="ＭＳ 明朝"/>
        <family val="1"/>
        <charset val="128"/>
      </rPr>
      <t>水産総合振興費</t>
    </r>
  </si>
  <si>
    <r>
      <rPr>
        <sz val="11"/>
        <rFont val="ＭＳ 明朝"/>
        <family val="1"/>
        <charset val="128"/>
      </rPr>
      <t>庄内浜トップブランド水産物創出事業費</t>
    </r>
  </si>
  <si>
    <r>
      <rPr>
        <sz val="11"/>
        <rFont val="ＭＳ 明朝"/>
        <family val="1"/>
        <charset val="128"/>
      </rPr>
      <t>計</t>
    </r>
  </si>
  <si>
    <r>
      <rPr>
        <sz val="11"/>
        <rFont val="ＭＳ 明朝"/>
        <family val="1"/>
        <charset val="128"/>
      </rPr>
      <t>最上丸維持管理費</t>
    </r>
  </si>
  <si>
    <r>
      <rPr>
        <sz val="11"/>
        <rFont val="ＭＳ 明朝"/>
        <family val="1"/>
        <charset val="128"/>
      </rPr>
      <t>そ　の　他</t>
    </r>
    <phoneticPr fontId="3"/>
  </si>
  <si>
    <r>
      <rPr>
        <sz val="11"/>
        <rFont val="ＭＳ 明朝"/>
        <family val="1"/>
        <charset val="128"/>
      </rPr>
      <t>内水面水産試験場管理運営費</t>
    </r>
  </si>
  <si>
    <r>
      <rPr>
        <sz val="11"/>
        <rFont val="ＭＳ 明朝"/>
        <family val="1"/>
        <charset val="128"/>
      </rPr>
      <t>合　　計</t>
    </r>
    <phoneticPr fontId="3"/>
  </si>
  <si>
    <r>
      <rPr>
        <sz val="11"/>
        <rFont val="ＭＳ 明朝"/>
        <family val="1"/>
        <charset val="128"/>
      </rPr>
      <t>など</t>
    </r>
  </si>
  <si>
    <r>
      <rPr>
        <sz val="11"/>
        <rFont val="ＭＳ 明朝"/>
        <family val="1"/>
        <charset val="128"/>
      </rPr>
      <t>維持補修費</t>
    </r>
  </si>
  <si>
    <r>
      <rPr>
        <sz val="11"/>
        <rFont val="ＭＳ 明朝"/>
        <family val="1"/>
        <charset val="128"/>
      </rPr>
      <t>物　件　費</t>
    </r>
    <phoneticPr fontId="3"/>
  </si>
  <si>
    <r>
      <rPr>
        <sz val="11"/>
        <rFont val="ＭＳ 明朝"/>
        <family val="1"/>
        <charset val="128"/>
      </rPr>
      <t>栽培漁業センター管理運営費</t>
    </r>
    <rPh sb="0" eb="4">
      <t>サイバイギョギョウ</t>
    </rPh>
    <rPh sb="8" eb="10">
      <t>カンリ</t>
    </rPh>
    <rPh sb="10" eb="13">
      <t>ウンエイヒ</t>
    </rPh>
    <phoneticPr fontId="3"/>
  </si>
  <si>
    <r>
      <rPr>
        <sz val="11"/>
        <rFont val="ＭＳ 明朝"/>
        <family val="1"/>
        <charset val="128"/>
      </rPr>
      <t>沿岸漁業振興調査事業費</t>
    </r>
  </si>
  <si>
    <r>
      <rPr>
        <sz val="12"/>
        <rFont val="ＭＳ 明朝"/>
        <family val="1"/>
        <charset val="128"/>
      </rPr>
      <t>沿岸漁業改善資金特別会計</t>
    </r>
    <r>
      <rPr>
        <sz val="12"/>
        <rFont val="Century"/>
        <family val="1"/>
      </rPr>
      <t xml:space="preserve">      </t>
    </r>
    <r>
      <rPr>
        <sz val="12"/>
        <color theme="1"/>
        <rFont val="ＭＳ Ｐ明朝"/>
        <family val="1"/>
        <charset val="128"/>
      </rPr>
      <t/>
    </r>
    <phoneticPr fontId="3"/>
  </si>
  <si>
    <r>
      <rPr>
        <sz val="12"/>
        <rFont val="ＭＳ 明朝"/>
        <family val="1"/>
        <charset val="128"/>
      </rPr>
      <t>令和</t>
    </r>
    <r>
      <rPr>
        <sz val="12"/>
        <rFont val="Century"/>
        <family val="1"/>
      </rPr>
      <t>3</t>
    </r>
    <r>
      <rPr>
        <sz val="12"/>
        <rFont val="ＭＳ 明朝"/>
        <family val="1"/>
        <charset val="128"/>
      </rPr>
      <t>年度</t>
    </r>
    <r>
      <rPr>
        <sz val="12"/>
        <rFont val="Century"/>
        <family val="1"/>
      </rPr>
      <t>(</t>
    </r>
    <r>
      <rPr>
        <sz val="12"/>
        <rFont val="ＭＳ 明朝"/>
        <family val="1"/>
        <charset val="128"/>
      </rPr>
      <t>単位</t>
    </r>
    <r>
      <rPr>
        <sz val="12"/>
        <rFont val="Century"/>
        <family val="1"/>
      </rPr>
      <t>:</t>
    </r>
    <r>
      <rPr>
        <sz val="12"/>
        <rFont val="ＭＳ 明朝"/>
        <family val="1"/>
        <charset val="128"/>
      </rPr>
      <t>千円</t>
    </r>
    <r>
      <rPr>
        <sz val="12"/>
        <rFont val="Century"/>
        <family val="1"/>
      </rPr>
      <t>)</t>
    </r>
    <rPh sb="0" eb="2">
      <t>レイワ</t>
    </rPh>
    <phoneticPr fontId="3"/>
  </si>
  <si>
    <r>
      <rPr>
        <sz val="11"/>
        <rFont val="ＭＳ 明朝"/>
        <family val="1"/>
        <charset val="128"/>
      </rPr>
      <t>試験研究費</t>
    </r>
  </si>
  <si>
    <r>
      <rPr>
        <sz val="11"/>
        <rFont val="ＭＳ 明朝"/>
        <family val="1"/>
        <charset val="128"/>
      </rPr>
      <t>金　額</t>
    </r>
    <phoneticPr fontId="3"/>
  </si>
  <si>
    <r>
      <rPr>
        <sz val="11"/>
        <rFont val="ＭＳ 明朝"/>
        <family val="1"/>
        <charset val="128"/>
      </rPr>
      <t>主　要　事　業　等</t>
    </r>
    <phoneticPr fontId="3"/>
  </si>
  <si>
    <r>
      <rPr>
        <sz val="11"/>
        <rFont val="ＭＳ 明朝"/>
        <family val="1"/>
        <charset val="128"/>
      </rPr>
      <t>漁港漂着物撤去処理事業費</t>
    </r>
    <rPh sb="0" eb="2">
      <t>ギョコウ</t>
    </rPh>
    <rPh sb="2" eb="4">
      <t>ヒョウチャク</t>
    </rPh>
    <rPh sb="4" eb="5">
      <t>ブツ</t>
    </rPh>
    <rPh sb="5" eb="7">
      <t>テッキョ</t>
    </rPh>
    <rPh sb="7" eb="9">
      <t>ショリ</t>
    </rPh>
    <rPh sb="9" eb="12">
      <t>ジギョウヒ</t>
    </rPh>
    <phoneticPr fontId="3"/>
  </si>
  <si>
    <r>
      <rPr>
        <sz val="11"/>
        <rFont val="ＭＳ 明朝"/>
        <family val="1"/>
        <charset val="128"/>
      </rPr>
      <t>会特計別</t>
    </r>
    <rPh sb="0" eb="1">
      <t>カイ</t>
    </rPh>
    <rPh sb="1" eb="2">
      <t>トク</t>
    </rPh>
    <phoneticPr fontId="3"/>
  </si>
  <si>
    <r>
      <rPr>
        <sz val="11"/>
        <rFont val="ＭＳ 明朝"/>
        <family val="1"/>
        <charset val="128"/>
      </rPr>
      <t>貸付勘定</t>
    </r>
  </si>
  <si>
    <r>
      <rPr>
        <sz val="11"/>
        <rFont val="ＭＳ 明朝"/>
        <family val="1"/>
        <charset val="128"/>
      </rPr>
      <t>資金貸付、余剰金の返納等</t>
    </r>
    <rPh sb="5" eb="8">
      <t>ヨジョウキン</t>
    </rPh>
    <rPh sb="9" eb="11">
      <t>ヘンノウ</t>
    </rPh>
    <rPh sb="11" eb="12">
      <t>ナド</t>
    </rPh>
    <phoneticPr fontId="3"/>
  </si>
  <si>
    <r>
      <rPr>
        <sz val="11"/>
        <rFont val="ＭＳ 明朝"/>
        <family val="1"/>
        <charset val="128"/>
      </rPr>
      <t>業務勘定</t>
    </r>
  </si>
  <si>
    <r>
      <rPr>
        <sz val="11"/>
        <rFont val="ＭＳ 明朝"/>
        <family val="1"/>
        <charset val="128"/>
      </rPr>
      <t>指導・委託・運用益の繰出</t>
    </r>
  </si>
  <si>
    <r>
      <rPr>
        <sz val="11"/>
        <rFont val="ＭＳ 明朝"/>
        <family val="1"/>
        <charset val="128"/>
      </rPr>
      <t>新たな漁場・資源の開拓推進事業費</t>
    </r>
    <rPh sb="0" eb="1">
      <t>アラ</t>
    </rPh>
    <rPh sb="3" eb="5">
      <t>ギョジョウ</t>
    </rPh>
    <rPh sb="6" eb="8">
      <t>シゲン</t>
    </rPh>
    <rPh sb="9" eb="11">
      <t>カイタク</t>
    </rPh>
    <rPh sb="11" eb="13">
      <t>スイシン</t>
    </rPh>
    <rPh sb="13" eb="16">
      <t>ジギョウヒ</t>
    </rPh>
    <phoneticPr fontId="3"/>
  </si>
  <si>
    <r>
      <rPr>
        <sz val="11"/>
        <rFont val="ＭＳ 明朝"/>
        <family val="1"/>
        <charset val="128"/>
      </rPr>
      <t>水産試験場管理運営費</t>
    </r>
  </si>
  <si>
    <r>
      <rPr>
        <sz val="11"/>
        <rFont val="ＭＳ 明朝"/>
        <family val="1"/>
        <charset val="128"/>
      </rPr>
      <t>サケ・マス振興事業費</t>
    </r>
    <rPh sb="5" eb="7">
      <t>シンコウ</t>
    </rPh>
    <rPh sb="7" eb="10">
      <t>ジギョウヒ</t>
    </rPh>
    <phoneticPr fontId="3"/>
  </si>
  <si>
    <r>
      <t>50</t>
    </r>
    <r>
      <rPr>
        <sz val="11"/>
        <color indexed="8"/>
        <rFont val="ＭＳ 明朝"/>
        <family val="1"/>
        <charset val="128"/>
      </rPr>
      <t>～</t>
    </r>
    <r>
      <rPr>
        <sz val="11"/>
        <color indexed="8"/>
        <rFont val="Century"/>
        <family val="1"/>
      </rPr>
      <t>100</t>
    </r>
  </si>
  <si>
    <r>
      <rPr>
        <sz val="11"/>
        <color indexed="8"/>
        <rFont val="ＭＳ 明朝"/>
        <family val="1"/>
        <charset val="128"/>
      </rPr>
      <t>６　漁業経営体数</t>
    </r>
    <phoneticPr fontId="16"/>
  </si>
  <si>
    <r>
      <rPr>
        <sz val="11"/>
        <color indexed="8"/>
        <rFont val="ＭＳ 明朝"/>
        <family val="1"/>
        <charset val="128"/>
      </rPr>
      <t>※総経営体数は</t>
    </r>
    <r>
      <rPr>
        <sz val="11"/>
        <color indexed="8"/>
        <rFont val="Century"/>
        <family val="1"/>
      </rPr>
      <t>284</t>
    </r>
    <r>
      <rPr>
        <sz val="11"/>
        <color indexed="8"/>
        <rFont val="ＭＳ 明朝"/>
        <family val="1"/>
        <charset val="128"/>
      </rPr>
      <t>経営体で､前回調査</t>
    </r>
    <r>
      <rPr>
        <sz val="11"/>
        <color indexed="8"/>
        <rFont val="Century"/>
        <family val="1"/>
      </rPr>
      <t>(H25)</t>
    </r>
    <r>
      <rPr>
        <sz val="11"/>
        <color indexed="8"/>
        <rFont val="ＭＳ 明朝"/>
        <family val="1"/>
        <charset val="128"/>
      </rPr>
      <t>前年より</t>
    </r>
    <r>
      <rPr>
        <sz val="11"/>
        <color indexed="8"/>
        <rFont val="Century"/>
        <family val="1"/>
      </rPr>
      <t>75</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16"/>
  </si>
  <si>
    <r>
      <rPr>
        <sz val="11"/>
        <color indexed="8"/>
        <rFont val="ＭＳ 明朝"/>
        <family val="1"/>
        <charset val="128"/>
      </rPr>
      <t>平成</t>
    </r>
    <r>
      <rPr>
        <sz val="11"/>
        <color indexed="8"/>
        <rFont val="Century"/>
        <family val="1"/>
      </rPr>
      <t>30</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16"/>
  </si>
  <si>
    <r>
      <rPr>
        <sz val="11"/>
        <color indexed="8"/>
        <rFont val="ＭＳ 明朝"/>
        <family val="1"/>
        <charset val="128"/>
      </rPr>
      <t>漁業地区専兼別</t>
    </r>
  </si>
  <si>
    <t>総数</t>
    <phoneticPr fontId="16"/>
  </si>
  <si>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</si>
  <si>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r>
      <rPr>
        <sz val="11"/>
        <color indexed="8"/>
        <rFont val="ＭＳ 明朝"/>
        <family val="1"/>
        <charset val="128"/>
      </rPr>
      <t>無動力</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</si>
  <si>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</si>
  <si>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t>小型定置</t>
    <phoneticPr fontId="16"/>
  </si>
  <si>
    <r>
      <rPr>
        <sz val="11"/>
        <color indexed="8"/>
        <rFont val="ＭＳ 明朝"/>
        <family val="1"/>
        <charset val="128"/>
      </rPr>
      <t>海面養殖</t>
    </r>
  </si>
  <si>
    <r>
      <t>1t</t>
    </r>
    <r>
      <rPr>
        <sz val="11"/>
        <color indexed="8"/>
        <rFont val="ＭＳ 明朝"/>
        <family val="1"/>
        <charset val="128"/>
      </rPr>
      <t>未満</t>
    </r>
  </si>
  <si>
    <r>
      <t>1</t>
    </r>
    <r>
      <rPr>
        <sz val="11"/>
        <color indexed="8"/>
        <rFont val="ＭＳ 明朝"/>
        <family val="1"/>
        <charset val="128"/>
      </rPr>
      <t>～</t>
    </r>
    <r>
      <rPr>
        <sz val="11"/>
        <color indexed="8"/>
        <rFont val="Century"/>
        <family val="1"/>
      </rPr>
      <t>3</t>
    </r>
  </si>
  <si>
    <r>
      <t>3</t>
    </r>
    <r>
      <rPr>
        <sz val="11"/>
        <color indexed="8"/>
        <rFont val="ＭＳ 明朝"/>
        <family val="1"/>
        <charset val="128"/>
      </rPr>
      <t>～</t>
    </r>
    <r>
      <rPr>
        <sz val="11"/>
        <color indexed="8"/>
        <rFont val="Century"/>
        <family val="1"/>
      </rPr>
      <t>5</t>
    </r>
  </si>
  <si>
    <r>
      <t>5</t>
    </r>
    <r>
      <rPr>
        <sz val="11"/>
        <color indexed="8"/>
        <rFont val="ＭＳ 明朝"/>
        <family val="1"/>
        <charset val="128"/>
      </rPr>
      <t>～</t>
    </r>
    <r>
      <rPr>
        <sz val="11"/>
        <color indexed="8"/>
        <rFont val="Century"/>
        <family val="1"/>
      </rPr>
      <t>10</t>
    </r>
  </si>
  <si>
    <r>
      <t>10</t>
    </r>
    <r>
      <rPr>
        <sz val="11"/>
        <color indexed="8"/>
        <rFont val="ＭＳ 明朝"/>
        <family val="1"/>
        <charset val="128"/>
      </rPr>
      <t>～</t>
    </r>
    <r>
      <rPr>
        <sz val="11"/>
        <color indexed="8"/>
        <rFont val="Century"/>
        <family val="1"/>
      </rPr>
      <t>20</t>
    </r>
  </si>
  <si>
    <r>
      <t>20</t>
    </r>
    <r>
      <rPr>
        <sz val="11"/>
        <color indexed="8"/>
        <rFont val="ＭＳ 明朝"/>
        <family val="1"/>
        <charset val="128"/>
      </rPr>
      <t>～</t>
    </r>
    <r>
      <rPr>
        <sz val="11"/>
        <color indexed="8"/>
        <rFont val="Century"/>
        <family val="1"/>
      </rPr>
      <t>30</t>
    </r>
  </si>
  <si>
    <r>
      <t>30</t>
    </r>
    <r>
      <rPr>
        <sz val="11"/>
        <color indexed="8"/>
        <rFont val="ＭＳ 明朝"/>
        <family val="1"/>
        <charset val="128"/>
      </rPr>
      <t>～</t>
    </r>
    <r>
      <rPr>
        <sz val="11"/>
        <color indexed="8"/>
        <rFont val="Century"/>
        <family val="1"/>
      </rPr>
      <t>50</t>
    </r>
  </si>
  <si>
    <r>
      <t>100</t>
    </r>
    <r>
      <rPr>
        <sz val="11"/>
        <color indexed="8"/>
        <rFont val="ＭＳ 明朝"/>
        <family val="1"/>
        <charset val="128"/>
      </rPr>
      <t>～</t>
    </r>
    <r>
      <rPr>
        <sz val="11"/>
        <color indexed="8"/>
        <rFont val="Century"/>
        <family val="1"/>
      </rPr>
      <t>200</t>
    </r>
  </si>
  <si>
    <r>
      <t>200</t>
    </r>
    <r>
      <rPr>
        <sz val="11"/>
        <color indexed="8"/>
        <rFont val="ＭＳ 明朝"/>
        <family val="1"/>
        <charset val="128"/>
      </rPr>
      <t>～</t>
    </r>
  </si>
  <si>
    <r>
      <rPr>
        <sz val="11"/>
        <color indexed="8"/>
        <rFont val="ＭＳ 明朝"/>
        <family val="1"/>
        <charset val="128"/>
      </rPr>
      <t>地区別経営体数</t>
    </r>
  </si>
  <si>
    <t>－</t>
    <phoneticPr fontId="16"/>
  </si>
  <si>
    <r>
      <rPr>
        <sz val="11"/>
        <color indexed="8"/>
        <rFont val="ＭＳ 明朝"/>
        <family val="1"/>
        <charset val="128"/>
      </rPr>
      <t>遊佐</t>
    </r>
  </si>
  <si>
    <t>－</t>
    <phoneticPr fontId="16"/>
  </si>
  <si>
    <t>酒田</t>
    <phoneticPr fontId="16"/>
  </si>
  <si>
    <t>－</t>
  </si>
  <si>
    <r>
      <rPr>
        <sz val="11"/>
        <color indexed="8"/>
        <rFont val="ＭＳ 明朝"/>
        <family val="1"/>
        <charset val="128"/>
      </rPr>
      <t>飛島</t>
    </r>
  </si>
  <si>
    <r>
      <rPr>
        <sz val="11"/>
        <color indexed="8"/>
        <rFont val="ＭＳ 明朝"/>
        <family val="1"/>
        <charset val="128"/>
      </rPr>
      <t>加茂</t>
    </r>
  </si>
  <si>
    <r>
      <rPr>
        <sz val="11"/>
        <color indexed="8"/>
        <rFont val="ＭＳ 明朝"/>
        <family val="1"/>
        <charset val="128"/>
      </rPr>
      <t>由良</t>
    </r>
  </si>
  <si>
    <r>
      <rPr>
        <sz val="11"/>
        <color indexed="8"/>
        <rFont val="ＭＳ 明朝"/>
        <family val="1"/>
        <charset val="128"/>
      </rPr>
      <t>豊浦</t>
    </r>
  </si>
  <si>
    <r>
      <rPr>
        <sz val="11"/>
        <color indexed="8"/>
        <rFont val="ＭＳ 明朝"/>
        <family val="1"/>
        <charset val="128"/>
      </rPr>
      <t>温海</t>
    </r>
  </si>
  <si>
    <r>
      <rPr>
        <sz val="11"/>
        <color indexed="8"/>
        <rFont val="ＭＳ 明朝"/>
        <family val="1"/>
        <charset val="128"/>
      </rPr>
      <t>念珠関</t>
    </r>
  </si>
  <si>
    <t>－</t>
    <phoneticPr fontId="16"/>
  </si>
  <si>
    <r>
      <t>(</t>
    </r>
    <r>
      <rPr>
        <sz val="11"/>
        <color indexed="8"/>
        <rFont val="ＭＳ 明朝"/>
        <family val="1"/>
        <charset val="128"/>
      </rPr>
      <t>平成</t>
    </r>
    <r>
      <rPr>
        <sz val="11"/>
        <color indexed="8"/>
        <rFont val="Century"/>
        <family val="1"/>
      </rPr>
      <t>30</t>
    </r>
    <r>
      <rPr>
        <sz val="11"/>
        <color indexed="8"/>
        <rFont val="ＭＳ 明朝"/>
        <family val="1"/>
        <charset val="128"/>
      </rPr>
      <t>年漁業ｾﾝｻｽ</t>
    </r>
    <r>
      <rPr>
        <sz val="11"/>
        <color indexed="8"/>
        <rFont val="Century"/>
        <family val="1"/>
      </rPr>
      <t>)</t>
    </r>
    <phoneticPr fontId="16"/>
  </si>
  <si>
    <r>
      <rPr>
        <sz val="11"/>
        <color indexed="8"/>
        <rFont val="ＭＳ 明朝"/>
        <family val="1"/>
        <charset val="128"/>
      </rPr>
      <t>７　海面漁業就業者数</t>
    </r>
  </si>
  <si>
    <t>(平成30年漁業ｾﾝｻｽ)</t>
  </si>
  <si>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</si>
  <si>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rPr>
        <sz val="11"/>
        <color indexed="8"/>
        <rFont val="ＭＳ 明朝"/>
        <family val="1"/>
        <charset val="128"/>
      </rPr>
      <t>計</t>
    </r>
  </si>
  <si>
    <t>男　女　年　齢　別</t>
    <phoneticPr fontId="16"/>
  </si>
  <si>
    <r>
      <rPr>
        <sz val="11"/>
        <color indexed="8"/>
        <rFont val="ＭＳ 明朝"/>
        <family val="1"/>
        <charset val="128"/>
      </rPr>
      <t>男</t>
    </r>
  </si>
  <si>
    <r>
      <rPr>
        <sz val="11"/>
        <color indexed="8"/>
        <rFont val="ＭＳ 明朝"/>
        <family val="1"/>
        <charset val="128"/>
      </rPr>
      <t>女</t>
    </r>
  </si>
  <si>
    <r>
      <rPr>
        <sz val="11"/>
        <color indexed="8"/>
        <rFont val="ＭＳ 明朝"/>
        <family val="1"/>
        <charset val="128"/>
      </rPr>
      <t>小計</t>
    </r>
  </si>
  <si>
    <r>
      <t>15</t>
    </r>
    <r>
      <rPr>
        <sz val="11"/>
        <color indexed="8"/>
        <rFont val="ＭＳ 明朝"/>
        <family val="1"/>
        <charset val="128"/>
      </rPr>
      <t>～</t>
    </r>
    <r>
      <rPr>
        <sz val="11"/>
        <color indexed="8"/>
        <rFont val="Century"/>
        <family val="1"/>
      </rPr>
      <t>24</t>
    </r>
  </si>
  <si>
    <r>
      <t>25</t>
    </r>
    <r>
      <rPr>
        <sz val="11"/>
        <color indexed="8"/>
        <rFont val="ＭＳ 明朝"/>
        <family val="1"/>
        <charset val="128"/>
      </rPr>
      <t>～</t>
    </r>
    <r>
      <rPr>
        <sz val="11"/>
        <color indexed="8"/>
        <rFont val="Century"/>
        <family val="1"/>
      </rPr>
      <t>39</t>
    </r>
  </si>
  <si>
    <r>
      <t>40</t>
    </r>
    <r>
      <rPr>
        <sz val="11"/>
        <color indexed="8"/>
        <rFont val="ＭＳ 明朝"/>
        <family val="1"/>
        <charset val="128"/>
      </rPr>
      <t>～</t>
    </r>
    <r>
      <rPr>
        <sz val="11"/>
        <color indexed="8"/>
        <rFont val="Century"/>
        <family val="1"/>
      </rPr>
      <t>59</t>
    </r>
  </si>
  <si>
    <r>
      <t>60</t>
    </r>
    <r>
      <rPr>
        <sz val="11"/>
        <color indexed="8"/>
        <rFont val="ＭＳ 明朝"/>
        <family val="1"/>
        <charset val="128"/>
      </rPr>
      <t>歳以上</t>
    </r>
  </si>
  <si>
    <t>　自営漁業就業者</t>
    <phoneticPr fontId="16"/>
  </si>
  <si>
    <t>　及び</t>
    <phoneticPr fontId="16"/>
  </si>
  <si>
    <t>　漁業雇われ就業者</t>
    <phoneticPr fontId="16"/>
  </si>
  <si>
    <r>
      <rPr>
        <sz val="11"/>
        <color indexed="8"/>
        <rFont val="ＭＳ 明朝"/>
        <family val="1"/>
        <charset val="128"/>
      </rPr>
      <t>（農林水産統計）</t>
    </r>
    <rPh sb="1" eb="3">
      <t>ノウリン</t>
    </rPh>
    <rPh sb="3" eb="5">
      <t>スイサン</t>
    </rPh>
    <rPh sb="5" eb="7">
      <t>トウケイ</t>
    </rPh>
    <phoneticPr fontId="16"/>
  </si>
  <si>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</si>
  <si>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</si>
  <si>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607</t>
    </r>
    <r>
      <rPr>
        <sz val="11"/>
        <rFont val="ＭＳ 明朝"/>
        <family val="1"/>
        <charset val="128"/>
      </rPr>
      <t>隻で前年より</t>
    </r>
    <r>
      <rPr>
        <sz val="11"/>
        <rFont val="Century"/>
        <family val="1"/>
      </rPr>
      <t>20</t>
    </r>
    <r>
      <rPr>
        <sz val="11"/>
        <rFont val="ＭＳ 明朝"/>
        <family val="1"/>
        <charset val="128"/>
      </rPr>
      <t>隻減少した｡船質別にみると､鋼船が</t>
    </r>
    <r>
      <rPr>
        <sz val="11"/>
        <rFont val="Century"/>
        <family val="1"/>
      </rPr>
      <t>1</t>
    </r>
    <r>
      <rPr>
        <sz val="11"/>
        <rFont val="ＭＳ 明朝"/>
        <family val="1"/>
        <charset val="128"/>
      </rPr>
      <t>隻、</t>
    </r>
    <r>
      <rPr>
        <sz val="11"/>
        <rFont val="Century"/>
        <family val="1"/>
      </rPr>
      <t>FRP</t>
    </r>
    <r>
      <rPr>
        <sz val="11"/>
        <rFont val="ＭＳ 明朝"/>
        <family val="1"/>
        <charset val="128"/>
      </rPr>
      <t>船が</t>
    </r>
    <r>
      <rPr>
        <sz val="11"/>
        <rFont val="Century"/>
        <family val="1"/>
      </rPr>
      <t>19</t>
    </r>
    <r>
      <rPr>
        <sz val="11"/>
        <rFont val="ＭＳ 明朝"/>
        <family val="1"/>
        <charset val="128"/>
      </rPr>
      <t>隻減少し、木船に増減はなかった。ﾄﾝ数階層別にみると､</t>
    </r>
    <r>
      <rPr>
        <sz val="11"/>
        <rFont val="Century"/>
        <family val="1"/>
      </rPr>
      <t/>
    </r>
    <rPh sb="32" eb="34">
      <t>コウセン</t>
    </rPh>
    <rPh sb="36" eb="37">
      <t>セキ</t>
    </rPh>
    <rPh sb="46" eb="48">
      <t>ゲンショウ</t>
    </rPh>
    <rPh sb="50" eb="51">
      <t>キ</t>
    </rPh>
    <rPh sb="53" eb="55">
      <t>ゾウゲン</t>
    </rPh>
    <phoneticPr fontId="16"/>
  </si>
  <si>
    <r>
      <t>5</t>
    </r>
    <r>
      <rPr>
        <sz val="11"/>
        <rFont val="ＭＳ 明朝"/>
        <family val="1"/>
        <charset val="128"/>
      </rPr>
      <t>ﾄﾝ未満船が</t>
    </r>
    <r>
      <rPr>
        <sz val="11"/>
        <rFont val="Century"/>
        <family val="1"/>
      </rPr>
      <t>19</t>
    </r>
    <r>
      <rPr>
        <sz val="11"/>
        <rFont val="ＭＳ 明朝"/>
        <family val="1"/>
        <charset val="128"/>
      </rPr>
      <t>隻、</t>
    </r>
    <r>
      <rPr>
        <sz val="11"/>
        <rFont val="Century"/>
        <family val="1"/>
      </rPr>
      <t>5</t>
    </r>
    <r>
      <rPr>
        <sz val="11"/>
        <rFont val="ＭＳ 明朝"/>
        <family val="1"/>
        <charset val="128"/>
      </rPr>
      <t>ﾄﾝ以上船が</t>
    </r>
    <r>
      <rPr>
        <sz val="11"/>
        <rFont val="Century"/>
        <family val="1"/>
      </rPr>
      <t>1</t>
    </r>
    <r>
      <rPr>
        <sz val="11"/>
        <rFont val="ＭＳ 明朝"/>
        <family val="1"/>
        <charset val="128"/>
      </rPr>
      <t>隻減少した｡内水面漁船では動力船が</t>
    </r>
    <r>
      <rPr>
        <sz val="11"/>
        <rFont val="Century"/>
        <family val="1"/>
      </rPr>
      <t>2</t>
    </r>
    <r>
      <rPr>
        <sz val="11"/>
        <rFont val="ＭＳ 明朝"/>
        <family val="1"/>
        <charset val="128"/>
      </rPr>
      <t>隻減少し、無動力船が</t>
    </r>
    <r>
      <rPr>
        <sz val="11"/>
        <rFont val="Century"/>
        <family val="1"/>
      </rPr>
      <t>2</t>
    </r>
    <r>
      <rPr>
        <sz val="11"/>
        <rFont val="ＭＳ 明朝"/>
        <family val="1"/>
        <charset val="128"/>
      </rPr>
      <t>隻増加した。</t>
    </r>
    <rPh sb="9" eb="10">
      <t>セキ</t>
    </rPh>
    <rPh sb="14" eb="16">
      <t>イジョウ</t>
    </rPh>
    <rPh sb="16" eb="17">
      <t>セン</t>
    </rPh>
    <rPh sb="19" eb="20">
      <t>セキ</t>
    </rPh>
    <rPh sb="20" eb="22">
      <t>ゲンショウ</t>
    </rPh>
    <rPh sb="37" eb="38">
      <t>セキ</t>
    </rPh>
    <rPh sb="38" eb="40">
      <t>ゲンショウ</t>
    </rPh>
    <rPh sb="42" eb="43">
      <t>ム</t>
    </rPh>
    <rPh sb="43" eb="45">
      <t>ドウリョク</t>
    </rPh>
    <rPh sb="45" eb="46">
      <t>セン</t>
    </rPh>
    <rPh sb="48" eb="49">
      <t>セキ</t>
    </rPh>
    <rPh sb="49" eb="51">
      <t>ゾウカ</t>
    </rPh>
    <phoneticPr fontId="16"/>
  </si>
  <si>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</si>
  <si>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3.45</t>
    </r>
    <r>
      <rPr>
        <sz val="11"/>
        <rFont val="ＭＳ 明朝"/>
        <family val="1"/>
        <charset val="128"/>
      </rPr>
      <t>ﾄﾝ､平均馬力数は</t>
    </r>
    <r>
      <rPr>
        <sz val="11"/>
        <rFont val="Century"/>
        <family val="1"/>
      </rPr>
      <t>98</t>
    </r>
    <r>
      <rPr>
        <sz val="11"/>
        <rFont val="ＭＳ 明朝"/>
        <family val="1"/>
        <charset val="128"/>
      </rPr>
      <t>馬力であった｡</t>
    </r>
    <rPh sb="32" eb="33">
      <t>スウ</t>
    </rPh>
    <rPh sb="36" eb="38">
      <t>バリキ</t>
    </rPh>
    <phoneticPr fontId="16"/>
  </si>
  <si>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</si>
  <si>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t>
    </r>
    <rPh sb="0" eb="2">
      <t>レイワ</t>
    </rPh>
    <phoneticPr fontId="16"/>
  </si>
  <si>
    <r>
      <rPr>
        <sz val="11"/>
        <rFont val="ＭＳ 明朝"/>
        <family val="1"/>
        <charset val="128"/>
      </rPr>
      <t>船質</t>
    </r>
    <phoneticPr fontId="16"/>
  </si>
  <si>
    <r>
      <rPr>
        <sz val="11"/>
        <rFont val="ＭＳ 明朝"/>
        <family val="1"/>
        <charset val="128"/>
      </rPr>
      <t>区</t>
    </r>
    <r>
      <rPr>
        <sz val="11"/>
        <rFont val="Century"/>
        <family val="1"/>
      </rPr>
      <t xml:space="preserve">  </t>
    </r>
    <r>
      <rPr>
        <sz val="11"/>
        <rFont val="ＭＳ 明朝"/>
        <family val="1"/>
        <charset val="128"/>
      </rPr>
      <t>分</t>
    </r>
    <phoneticPr fontId="16"/>
  </si>
  <si>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</si>
  <si>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</si>
  <si>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</si>
  <si>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r>
      <t>1</t>
    </r>
    <r>
      <rPr>
        <sz val="11"/>
        <rFont val="ＭＳ 明朝"/>
        <family val="1"/>
        <charset val="128"/>
      </rPr>
      <t>トン　未満</t>
    </r>
    <phoneticPr fontId="16"/>
  </si>
  <si>
    <t>1~2.9</t>
  </si>
  <si>
    <t>3~4.9</t>
  </si>
  <si>
    <r>
      <t>5</t>
    </r>
    <r>
      <rPr>
        <sz val="11"/>
        <rFont val="ＭＳ 明朝"/>
        <family val="1"/>
        <charset val="128"/>
      </rPr>
      <t>トン　未満計</t>
    </r>
    <phoneticPr fontId="16"/>
  </si>
  <si>
    <t>5~9</t>
  </si>
  <si>
    <t>10~19</t>
  </si>
  <si>
    <t>20~29</t>
  </si>
  <si>
    <t>30~49</t>
  </si>
  <si>
    <t>50~99</t>
  </si>
  <si>
    <t>100~199</t>
  </si>
  <si>
    <r>
      <t>200</t>
    </r>
    <r>
      <rPr>
        <sz val="11"/>
        <rFont val="ＭＳ 明朝"/>
        <family val="1"/>
        <charset val="128"/>
      </rPr>
      <t>ﾄﾝ　以上</t>
    </r>
    <phoneticPr fontId="16"/>
  </si>
  <si>
    <r>
      <t>5</t>
    </r>
    <r>
      <rPr>
        <sz val="11"/>
        <rFont val="ＭＳ 明朝"/>
        <family val="1"/>
        <charset val="128"/>
      </rPr>
      <t>トン　以上計</t>
    </r>
    <phoneticPr fontId="16"/>
  </si>
  <si>
    <r>
      <rPr>
        <sz val="11"/>
        <rFont val="ＭＳ 明朝"/>
        <family val="1"/>
        <charset val="128"/>
      </rPr>
      <t>動力</t>
    </r>
  </si>
  <si>
    <r>
      <rPr>
        <sz val="11"/>
        <rFont val="ＭＳ 明朝"/>
        <family val="1"/>
        <charset val="128"/>
      </rPr>
      <t>木</t>
    </r>
    <phoneticPr fontId="16"/>
  </si>
  <si>
    <r>
      <rPr>
        <sz val="11"/>
        <rFont val="ＭＳ 明朝"/>
        <family val="1"/>
        <charset val="128"/>
      </rPr>
      <t>隻　数</t>
    </r>
    <phoneticPr fontId="16"/>
  </si>
  <si>
    <r>
      <rPr>
        <sz val="11"/>
        <rFont val="ＭＳ 明朝"/>
        <family val="1"/>
        <charset val="128"/>
      </rPr>
      <t>トン数</t>
    </r>
    <phoneticPr fontId="16"/>
  </si>
  <si>
    <r>
      <rPr>
        <sz val="11"/>
        <rFont val="ＭＳ 明朝"/>
        <family val="1"/>
        <charset val="128"/>
      </rPr>
      <t>馬力数</t>
    </r>
  </si>
  <si>
    <r>
      <rPr>
        <sz val="11"/>
        <rFont val="ＭＳ 明朝"/>
        <family val="1"/>
        <charset val="128"/>
      </rPr>
      <t>鋼</t>
    </r>
    <phoneticPr fontId="16"/>
  </si>
  <si>
    <r>
      <rPr>
        <sz val="11"/>
        <rFont val="ＭＳ 明朝"/>
        <family val="1"/>
        <charset val="128"/>
      </rPr>
      <t>隻　数</t>
    </r>
    <phoneticPr fontId="16"/>
  </si>
  <si>
    <r>
      <rPr>
        <sz val="11"/>
        <rFont val="ＭＳ 明朝"/>
        <family val="1"/>
        <charset val="128"/>
      </rPr>
      <t>トン数</t>
    </r>
    <phoneticPr fontId="16"/>
  </si>
  <si>
    <t>FRP</t>
    <phoneticPr fontId="16"/>
  </si>
  <si>
    <r>
      <rPr>
        <sz val="11"/>
        <rFont val="ＭＳ 明朝"/>
        <family val="1"/>
        <charset val="128"/>
      </rPr>
      <t>隻　数</t>
    </r>
    <phoneticPr fontId="16"/>
  </si>
  <si>
    <r>
      <rPr>
        <sz val="11"/>
        <rFont val="ＭＳ 明朝"/>
        <family val="1"/>
        <charset val="128"/>
      </rPr>
      <t>計</t>
    </r>
    <phoneticPr fontId="16"/>
  </si>
  <si>
    <r>
      <rPr>
        <sz val="12"/>
        <rFont val="ＭＳ 明朝"/>
        <family val="1"/>
        <charset val="128"/>
      </rPr>
      <t>　９　　生産高</t>
    </r>
    <rPh sb="4" eb="7">
      <t>セイサンダカ</t>
    </rPh>
    <phoneticPr fontId="16"/>
  </si>
  <si>
    <r>
      <rPr>
        <sz val="12"/>
        <rFont val="ＭＳ 明朝"/>
        <family val="1"/>
        <charset val="128"/>
      </rPr>
      <t>（１）　海面生産高</t>
    </r>
    <r>
      <rPr>
        <sz val="12"/>
        <rFont val="Century"/>
        <family val="1"/>
      </rPr>
      <t>(</t>
    </r>
    <r>
      <rPr>
        <sz val="12"/>
        <rFont val="ＭＳ 明朝"/>
        <family val="1"/>
        <charset val="128"/>
      </rPr>
      <t>属地</t>
    </r>
    <r>
      <rPr>
        <sz val="12"/>
        <rFont val="Century"/>
        <family val="1"/>
      </rPr>
      <t>)</t>
    </r>
    <rPh sb="4" eb="6">
      <t>カイメン</t>
    </rPh>
    <rPh sb="6" eb="9">
      <t>セイサンダカ</t>
    </rPh>
    <rPh sb="10" eb="12">
      <t>ゾクチ</t>
    </rPh>
    <phoneticPr fontId="16"/>
  </si>
  <si>
    <r>
      <rPr>
        <sz val="12"/>
        <rFont val="ＭＳ 明朝"/>
        <family val="1"/>
        <charset val="128"/>
      </rPr>
      <t>　　　　ア　魚種別漁獲量</t>
    </r>
    <rPh sb="6" eb="7">
      <t>ギョ</t>
    </rPh>
    <rPh sb="7" eb="9">
      <t>シュベツ</t>
    </rPh>
    <rPh sb="9" eb="11">
      <t>ギョカク</t>
    </rPh>
    <rPh sb="11" eb="12">
      <t>リョウ</t>
    </rPh>
    <phoneticPr fontId="16"/>
  </si>
  <si>
    <r>
      <rPr>
        <sz val="11"/>
        <rFont val="ＭＳ 明朝"/>
        <family val="1"/>
        <charset val="128"/>
      </rPr>
      <t>　県内の漁獲量は全体で前年より１，９７３トン減の４，００５トン、前年比６７％となった。</t>
    </r>
    <rPh sb="1" eb="3">
      <t>ケンナイ</t>
    </rPh>
    <rPh sb="4" eb="6">
      <t>ギョカク</t>
    </rPh>
    <rPh sb="6" eb="7">
      <t>リョウ</t>
    </rPh>
    <rPh sb="8" eb="10">
      <t>ゼンタイ</t>
    </rPh>
    <rPh sb="11" eb="13">
      <t>ゼンネン</t>
    </rPh>
    <rPh sb="22" eb="23">
      <t>ゲン</t>
    </rPh>
    <rPh sb="32" eb="35">
      <t>ゼンネンヒ</t>
    </rPh>
    <phoneticPr fontId="16"/>
  </si>
  <si>
    <r>
      <rPr>
        <sz val="11"/>
        <rFont val="ＭＳ 明朝"/>
        <family val="1"/>
        <charset val="128"/>
      </rPr>
      <t>　これを魚種別に見ていくと、１位するめいか（１，３１７トン、３２．９％）、２位べにずわい（３９２トン、９．８％）、</t>
    </r>
    <rPh sb="4" eb="5">
      <t>ギョ</t>
    </rPh>
    <rPh sb="5" eb="7">
      <t>シュベツ</t>
    </rPh>
    <rPh sb="8" eb="9">
      <t>ミ</t>
    </rPh>
    <rPh sb="15" eb="16">
      <t>イ</t>
    </rPh>
    <rPh sb="38" eb="39">
      <t>イ</t>
    </rPh>
    <phoneticPr fontId="16"/>
  </si>
  <si>
    <r>
      <rPr>
        <sz val="11"/>
        <rFont val="ＭＳ 明朝"/>
        <family val="1"/>
        <charset val="128"/>
      </rPr>
      <t>　３位たら（３３０トン、８．２％）、４位たい類（２９４トン、７．４％）、５位ぶり・いなだ（１８７トン、４．７％）であった。</t>
    </r>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</si>
  <si>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phoneticPr fontId="16"/>
  </si>
  <si>
    <r>
      <t xml:space="preserve">2  </t>
    </r>
    <r>
      <rPr>
        <sz val="11"/>
        <rFont val="ＭＳ 明朝"/>
        <family val="1"/>
        <charset val="128"/>
      </rPr>
      <t>年</t>
    </r>
    <phoneticPr fontId="16"/>
  </si>
  <si>
    <t>1</t>
  </si>
  <si>
    <t>2</t>
  </si>
  <si>
    <t>3</t>
  </si>
  <si>
    <t>4</t>
  </si>
  <si>
    <t>5</t>
  </si>
  <si>
    <t>6</t>
  </si>
  <si>
    <t>7</t>
  </si>
  <si>
    <t>8</t>
  </si>
  <si>
    <t>9</t>
  </si>
  <si>
    <t>10</t>
  </si>
  <si>
    <t>11</t>
  </si>
  <si>
    <t>12</t>
  </si>
  <si>
    <t>13</t>
  </si>
  <si>
    <t>14</t>
  </si>
  <si>
    <t>15</t>
  </si>
  <si>
    <t>16</t>
  </si>
  <si>
    <t>17</t>
  </si>
  <si>
    <r>
      <rPr>
        <sz val="11"/>
        <rFont val="ＭＳ 明朝"/>
        <family val="1"/>
        <charset val="128"/>
      </rPr>
      <t>魚種</t>
    </r>
    <r>
      <rPr>
        <sz val="11"/>
        <rFont val="Century"/>
        <family val="1"/>
      </rPr>
      <t xml:space="preserve">                           </t>
    </r>
    <r>
      <rPr>
        <sz val="11"/>
        <rFont val="ＭＳ 明朝"/>
        <family val="1"/>
        <charset val="128"/>
      </rPr>
      <t>月</t>
    </r>
    <phoneticPr fontId="16"/>
  </si>
  <si>
    <r>
      <t xml:space="preserve">1  </t>
    </r>
    <r>
      <rPr>
        <sz val="11"/>
        <rFont val="ＭＳ 明朝"/>
        <family val="1"/>
        <charset val="128"/>
      </rPr>
      <t>月</t>
    </r>
    <phoneticPr fontId="16"/>
  </si>
  <si>
    <r>
      <t xml:space="preserve">2  </t>
    </r>
    <r>
      <rPr>
        <sz val="11"/>
        <rFont val="ＭＳ 明朝"/>
        <family val="1"/>
        <charset val="128"/>
      </rPr>
      <t>月</t>
    </r>
    <phoneticPr fontId="16"/>
  </si>
  <si>
    <r>
      <t xml:space="preserve">3  </t>
    </r>
    <r>
      <rPr>
        <sz val="11"/>
        <rFont val="ＭＳ 明朝"/>
        <family val="1"/>
        <charset val="128"/>
      </rPr>
      <t>月</t>
    </r>
    <phoneticPr fontId="16"/>
  </si>
  <si>
    <r>
      <t xml:space="preserve">4  </t>
    </r>
    <r>
      <rPr>
        <sz val="11"/>
        <rFont val="ＭＳ 明朝"/>
        <family val="1"/>
        <charset val="128"/>
      </rPr>
      <t>月</t>
    </r>
    <phoneticPr fontId="16"/>
  </si>
  <si>
    <r>
      <t xml:space="preserve">5  </t>
    </r>
    <r>
      <rPr>
        <sz val="11"/>
        <rFont val="ＭＳ 明朝"/>
        <family val="1"/>
        <charset val="128"/>
      </rPr>
      <t>月</t>
    </r>
    <phoneticPr fontId="16"/>
  </si>
  <si>
    <r>
      <t xml:space="preserve">6  </t>
    </r>
    <r>
      <rPr>
        <sz val="11"/>
        <rFont val="ＭＳ 明朝"/>
        <family val="1"/>
        <charset val="128"/>
      </rPr>
      <t>月</t>
    </r>
    <phoneticPr fontId="16"/>
  </si>
  <si>
    <r>
      <t xml:space="preserve">7  </t>
    </r>
    <r>
      <rPr>
        <sz val="11"/>
        <rFont val="ＭＳ 明朝"/>
        <family val="1"/>
        <charset val="128"/>
      </rPr>
      <t>月</t>
    </r>
    <phoneticPr fontId="16"/>
  </si>
  <si>
    <r>
      <t xml:space="preserve">8  </t>
    </r>
    <r>
      <rPr>
        <sz val="11"/>
        <rFont val="ＭＳ 明朝"/>
        <family val="1"/>
        <charset val="128"/>
      </rPr>
      <t>月</t>
    </r>
    <phoneticPr fontId="16"/>
  </si>
  <si>
    <r>
      <t xml:space="preserve">9  </t>
    </r>
    <r>
      <rPr>
        <sz val="11"/>
        <rFont val="ＭＳ 明朝"/>
        <family val="1"/>
        <charset val="128"/>
      </rPr>
      <t>月</t>
    </r>
    <phoneticPr fontId="16"/>
  </si>
  <si>
    <r>
      <t xml:space="preserve">10  </t>
    </r>
    <r>
      <rPr>
        <sz val="11"/>
        <rFont val="ＭＳ 明朝"/>
        <family val="1"/>
        <charset val="128"/>
      </rPr>
      <t>月</t>
    </r>
    <phoneticPr fontId="16"/>
  </si>
  <si>
    <r>
      <t xml:space="preserve">11  </t>
    </r>
    <r>
      <rPr>
        <sz val="11"/>
        <rFont val="ＭＳ 明朝"/>
        <family val="1"/>
        <charset val="128"/>
      </rPr>
      <t>月</t>
    </r>
    <phoneticPr fontId="16"/>
  </si>
  <si>
    <r>
      <t xml:space="preserve">12  </t>
    </r>
    <r>
      <rPr>
        <sz val="11"/>
        <rFont val="ＭＳ 明朝"/>
        <family val="1"/>
        <charset val="128"/>
      </rPr>
      <t>月</t>
    </r>
    <phoneticPr fontId="16"/>
  </si>
  <si>
    <r>
      <rPr>
        <sz val="11"/>
        <rFont val="ＭＳ 明朝"/>
        <family val="1"/>
        <charset val="128"/>
      </rPr>
      <t>合</t>
    </r>
    <r>
      <rPr>
        <sz val="11"/>
        <rFont val="Century"/>
        <family val="1"/>
      </rPr>
      <t xml:space="preserve">  </t>
    </r>
    <r>
      <rPr>
        <sz val="11"/>
        <rFont val="ＭＳ 明朝"/>
        <family val="1"/>
        <charset val="128"/>
      </rPr>
      <t>計</t>
    </r>
  </si>
  <si>
    <t>2  年</t>
  </si>
  <si>
    <r>
      <rPr>
        <sz val="11"/>
        <rFont val="ＭＳ 明朝"/>
        <family val="1"/>
        <charset val="128"/>
      </rPr>
      <t>前年比</t>
    </r>
  </si>
  <si>
    <t>18</t>
    <phoneticPr fontId="16"/>
  </si>
  <si>
    <r>
      <rPr>
        <sz val="11"/>
        <rFont val="ＭＳ 明朝"/>
        <family val="1"/>
        <charset val="128"/>
      </rPr>
      <t>かながしら</t>
    </r>
  </si>
  <si>
    <t>19</t>
  </si>
  <si>
    <r>
      <rPr>
        <sz val="11"/>
        <rFont val="ＭＳ 明朝"/>
        <family val="1"/>
        <charset val="128"/>
      </rPr>
      <t>あじ</t>
    </r>
  </si>
  <si>
    <t>20</t>
  </si>
  <si>
    <r>
      <rPr>
        <sz val="11"/>
        <rFont val="ＭＳ 明朝"/>
        <family val="1"/>
        <charset val="128"/>
      </rPr>
      <t>まぐろ類</t>
    </r>
    <rPh sb="3" eb="4">
      <t>ルイ</t>
    </rPh>
    <phoneticPr fontId="30"/>
  </si>
  <si>
    <t>21</t>
  </si>
  <si>
    <r>
      <rPr>
        <sz val="11"/>
        <rFont val="ＭＳ 明朝"/>
        <family val="1"/>
        <charset val="128"/>
      </rPr>
      <t>さわら</t>
    </r>
  </si>
  <si>
    <t>22</t>
  </si>
  <si>
    <r>
      <rPr>
        <sz val="11"/>
        <rFont val="ＭＳ 明朝"/>
        <family val="1"/>
        <charset val="128"/>
      </rPr>
      <t>その他の魚類</t>
    </r>
    <rPh sb="2" eb="3">
      <t>タ</t>
    </rPh>
    <rPh sb="4" eb="6">
      <t>ギョルイ</t>
    </rPh>
    <phoneticPr fontId="30"/>
  </si>
  <si>
    <t>23</t>
  </si>
  <si>
    <r>
      <rPr>
        <sz val="11"/>
        <rFont val="ＭＳ 明朝"/>
        <family val="1"/>
        <charset val="128"/>
      </rPr>
      <t>するめいか</t>
    </r>
  </si>
  <si>
    <t>24</t>
  </si>
  <si>
    <r>
      <rPr>
        <sz val="11"/>
        <rFont val="ＭＳ 明朝"/>
        <family val="1"/>
        <charset val="128"/>
      </rPr>
      <t>やりいか</t>
    </r>
  </si>
  <si>
    <t>25</t>
  </si>
  <si>
    <r>
      <rPr>
        <sz val="11"/>
        <rFont val="ＭＳ 明朝"/>
        <family val="1"/>
        <charset val="128"/>
      </rPr>
      <t>その他のいか類</t>
    </r>
    <rPh sb="2" eb="3">
      <t>タ</t>
    </rPh>
    <rPh sb="6" eb="7">
      <t>ルイ</t>
    </rPh>
    <phoneticPr fontId="30"/>
  </si>
  <si>
    <t>26</t>
  </si>
  <si>
    <r>
      <rPr>
        <sz val="11"/>
        <rFont val="ＭＳ 明朝"/>
        <family val="1"/>
        <charset val="128"/>
      </rPr>
      <t>くるまえび</t>
    </r>
  </si>
  <si>
    <t>27</t>
  </si>
  <si>
    <r>
      <rPr>
        <sz val="11"/>
        <rFont val="ＭＳ 明朝"/>
        <family val="1"/>
        <charset val="128"/>
      </rPr>
      <t>ほっこくあかえび</t>
    </r>
  </si>
  <si>
    <t>28</t>
  </si>
  <si>
    <r>
      <rPr>
        <sz val="11"/>
        <rFont val="ＭＳ 明朝"/>
        <family val="1"/>
        <charset val="128"/>
      </rPr>
      <t>その他のえび</t>
    </r>
    <rPh sb="2" eb="3">
      <t>タ</t>
    </rPh>
    <phoneticPr fontId="30"/>
  </si>
  <si>
    <t>29</t>
  </si>
  <si>
    <r>
      <rPr>
        <sz val="11"/>
        <rFont val="ＭＳ 明朝"/>
        <family val="1"/>
        <charset val="128"/>
      </rPr>
      <t>ずわいがに</t>
    </r>
  </si>
  <si>
    <t>30</t>
  </si>
  <si>
    <r>
      <rPr>
        <sz val="11"/>
        <rFont val="ＭＳ 明朝"/>
        <family val="1"/>
        <charset val="128"/>
      </rPr>
      <t>べにずわい</t>
    </r>
  </si>
  <si>
    <t>31</t>
  </si>
  <si>
    <r>
      <rPr>
        <sz val="11"/>
        <rFont val="ＭＳ 明朝"/>
        <family val="1"/>
        <charset val="128"/>
      </rPr>
      <t>がざみ</t>
    </r>
  </si>
  <si>
    <t>32</t>
  </si>
  <si>
    <r>
      <rPr>
        <sz val="11"/>
        <rFont val="ＭＳ 明朝"/>
        <family val="1"/>
        <charset val="128"/>
      </rPr>
      <t>その他の水産動物</t>
    </r>
    <rPh sb="2" eb="3">
      <t>タ</t>
    </rPh>
    <rPh sb="4" eb="6">
      <t>スイサン</t>
    </rPh>
    <rPh sb="6" eb="8">
      <t>ドウブツ</t>
    </rPh>
    <phoneticPr fontId="30"/>
  </si>
  <si>
    <t>33</t>
  </si>
  <si>
    <r>
      <rPr>
        <sz val="11"/>
        <rFont val="ＭＳ 明朝"/>
        <family val="1"/>
        <charset val="128"/>
      </rPr>
      <t>あわび</t>
    </r>
  </si>
  <si>
    <t>34</t>
  </si>
  <si>
    <r>
      <rPr>
        <sz val="11"/>
        <rFont val="ＭＳ 明朝"/>
        <family val="1"/>
        <charset val="128"/>
      </rPr>
      <t>さざえ</t>
    </r>
  </si>
  <si>
    <t>35</t>
  </si>
  <si>
    <r>
      <rPr>
        <sz val="11"/>
        <rFont val="ＭＳ 明朝"/>
        <family val="1"/>
        <charset val="128"/>
      </rPr>
      <t>いわがき</t>
    </r>
  </si>
  <si>
    <t>36</t>
  </si>
  <si>
    <r>
      <rPr>
        <sz val="11"/>
        <rFont val="ＭＳ 明朝"/>
        <family val="1"/>
        <charset val="128"/>
      </rPr>
      <t>こだまがい</t>
    </r>
  </si>
  <si>
    <t>37</t>
  </si>
  <si>
    <r>
      <rPr>
        <sz val="11"/>
        <rFont val="ＭＳ 明朝"/>
        <family val="1"/>
        <charset val="128"/>
      </rPr>
      <t>その他の貝類</t>
    </r>
    <rPh sb="2" eb="3">
      <t>タ</t>
    </rPh>
    <rPh sb="4" eb="6">
      <t>カイルイ</t>
    </rPh>
    <phoneticPr fontId="30"/>
  </si>
  <si>
    <t>38</t>
  </si>
  <si>
    <r>
      <rPr>
        <sz val="11"/>
        <rFont val="ＭＳ 明朝"/>
        <family val="1"/>
        <charset val="128"/>
      </rPr>
      <t>わかめ</t>
    </r>
  </si>
  <si>
    <t>39</t>
  </si>
  <si>
    <r>
      <rPr>
        <sz val="11"/>
        <rFont val="ＭＳ 明朝"/>
        <family val="1"/>
        <charset val="128"/>
      </rPr>
      <t>のり</t>
    </r>
  </si>
  <si>
    <t>40</t>
  </si>
  <si>
    <r>
      <rPr>
        <sz val="11"/>
        <rFont val="ＭＳ 明朝"/>
        <family val="1"/>
        <charset val="128"/>
      </rPr>
      <t>その他の藻類</t>
    </r>
    <rPh sb="2" eb="3">
      <t>タ</t>
    </rPh>
    <rPh sb="4" eb="6">
      <t>ソウルイ</t>
    </rPh>
    <phoneticPr fontId="30"/>
  </si>
  <si>
    <t>合　　　計</t>
    <rPh sb="0" eb="1">
      <t>ゴウ</t>
    </rPh>
    <rPh sb="4" eb="5">
      <t>ケイ</t>
    </rPh>
    <phoneticPr fontId="30"/>
  </si>
  <si>
    <r>
      <t xml:space="preserve">2 </t>
    </r>
    <r>
      <rPr>
        <sz val="11"/>
        <rFont val="ＭＳ 明朝"/>
        <family val="1"/>
        <charset val="128"/>
      </rPr>
      <t>　　　年</t>
    </r>
    <phoneticPr fontId="16"/>
  </si>
  <si>
    <t>前　年　比</t>
    <rPh sb="0" eb="1">
      <t>マエ</t>
    </rPh>
    <rPh sb="2" eb="3">
      <t>トシ</t>
    </rPh>
    <rPh sb="4" eb="5">
      <t>ヒ</t>
    </rPh>
    <phoneticPr fontId="30"/>
  </si>
  <si>
    <r>
      <t>(</t>
    </r>
    <r>
      <rPr>
        <sz val="11"/>
        <rFont val="ＭＳ 明朝"/>
        <family val="1"/>
        <charset val="128"/>
      </rPr>
      <t>漁協統計</t>
    </r>
    <r>
      <rPr>
        <sz val="11"/>
        <rFont val="Century"/>
        <family val="1"/>
      </rPr>
      <t>)</t>
    </r>
  </si>
  <si>
    <r>
      <rPr>
        <sz val="11"/>
        <rFont val="ＭＳ 明朝"/>
        <family val="1"/>
        <charset val="128"/>
      </rPr>
      <t>　令和</t>
    </r>
    <r>
      <rPr>
        <sz val="11"/>
        <rFont val="Century"/>
        <family val="1"/>
      </rPr>
      <t>3</t>
    </r>
    <r>
      <rPr>
        <sz val="11"/>
        <rFont val="ＭＳ 明朝"/>
        <family val="1"/>
        <charset val="128"/>
      </rPr>
      <t>年</t>
    </r>
    <r>
      <rPr>
        <sz val="11"/>
        <rFont val="Century"/>
        <family val="1"/>
      </rPr>
      <t xml:space="preserve"> </t>
    </r>
    <r>
      <rPr>
        <sz val="11"/>
        <rFont val="ＭＳ 明朝"/>
        <family val="1"/>
        <charset val="128"/>
      </rPr>
      <t>単位：千円</t>
    </r>
  </si>
  <si>
    <r>
      <rPr>
        <sz val="11"/>
        <rFont val="ＭＳ 明朝"/>
        <family val="1"/>
        <charset val="128"/>
      </rPr>
      <t>魚種</t>
    </r>
    <r>
      <rPr>
        <sz val="11"/>
        <rFont val="Century"/>
        <family val="1"/>
      </rPr>
      <t xml:space="preserve">                        </t>
    </r>
    <r>
      <rPr>
        <sz val="11"/>
        <rFont val="ＭＳ 明朝"/>
        <family val="1"/>
        <charset val="128"/>
      </rPr>
      <t>月</t>
    </r>
    <phoneticPr fontId="16"/>
  </si>
  <si>
    <r>
      <t xml:space="preserve">5  </t>
    </r>
    <r>
      <rPr>
        <sz val="11"/>
        <rFont val="ＭＳ 明朝"/>
        <family val="1"/>
        <charset val="128"/>
      </rPr>
      <t>月</t>
    </r>
    <phoneticPr fontId="16"/>
  </si>
  <si>
    <r>
      <t xml:space="preserve">8  </t>
    </r>
    <r>
      <rPr>
        <sz val="11"/>
        <rFont val="ＭＳ 明朝"/>
        <family val="1"/>
        <charset val="128"/>
      </rPr>
      <t>月</t>
    </r>
    <phoneticPr fontId="16"/>
  </si>
  <si>
    <r>
      <t xml:space="preserve">12  </t>
    </r>
    <r>
      <rPr>
        <sz val="11"/>
        <rFont val="ＭＳ 明朝"/>
        <family val="1"/>
        <charset val="128"/>
      </rPr>
      <t>月</t>
    </r>
    <phoneticPr fontId="16"/>
  </si>
  <si>
    <r>
      <t xml:space="preserve">2  </t>
    </r>
    <r>
      <rPr>
        <sz val="11"/>
        <rFont val="ＭＳ 明朝"/>
        <family val="1"/>
        <charset val="128"/>
      </rPr>
      <t>年</t>
    </r>
  </si>
  <si>
    <r>
      <rPr>
        <sz val="11"/>
        <rFont val="ＭＳ 明朝"/>
        <family val="1"/>
        <charset val="128"/>
      </rPr>
      <t>合　　　計</t>
    </r>
    <rPh sb="0" eb="1">
      <t>ゴウ</t>
    </rPh>
    <rPh sb="4" eb="5">
      <t>ケイ</t>
    </rPh>
    <phoneticPr fontId="30"/>
  </si>
  <si>
    <r>
      <t xml:space="preserve">2 </t>
    </r>
    <r>
      <rPr>
        <sz val="11"/>
        <rFont val="ＭＳ 明朝"/>
        <family val="1"/>
        <charset val="128"/>
      </rPr>
      <t>　　　年</t>
    </r>
  </si>
  <si>
    <r>
      <rPr>
        <sz val="11"/>
        <rFont val="ＭＳ 明朝"/>
        <family val="1"/>
        <charset val="128"/>
      </rPr>
      <t>前　年　比</t>
    </r>
    <rPh sb="0" eb="1">
      <t>マエ</t>
    </rPh>
    <rPh sb="2" eb="3">
      <t>トシ</t>
    </rPh>
    <rPh sb="4" eb="5">
      <t>ヒ</t>
    </rPh>
    <phoneticPr fontId="30"/>
  </si>
  <si>
    <r>
      <t>(</t>
    </r>
    <r>
      <rPr>
        <sz val="11"/>
        <rFont val="ＭＳ 明朝"/>
        <family val="1"/>
        <charset val="128"/>
      </rPr>
      <t>　漁協統計　）</t>
    </r>
    <rPh sb="2" eb="4">
      <t>ギョキョウ</t>
    </rPh>
    <rPh sb="4" eb="6">
      <t>トウケイ</t>
    </rPh>
    <phoneticPr fontId="16"/>
  </si>
  <si>
    <r>
      <rPr>
        <sz val="12"/>
        <rFont val="ＭＳ 明朝"/>
        <family val="1"/>
        <charset val="128"/>
      </rPr>
      <t>イ　魚種別生産額</t>
    </r>
  </si>
  <si>
    <r>
      <rPr>
        <sz val="11"/>
        <rFont val="ＭＳ 明朝"/>
        <family val="1"/>
        <charset val="128"/>
      </rPr>
      <t>　県内の生産額は全体で前年より９８９百万円減の２，１５６百万円、前年比６９％となった。</t>
    </r>
    <rPh sb="1" eb="3">
      <t>ケンナイ</t>
    </rPh>
    <rPh sb="4" eb="7">
      <t>セイサンガク</t>
    </rPh>
    <rPh sb="8" eb="10">
      <t>ゼンタイ</t>
    </rPh>
    <rPh sb="11" eb="13">
      <t>ゼンネン</t>
    </rPh>
    <rPh sb="18" eb="20">
      <t>ヒャクマン</t>
    </rPh>
    <rPh sb="20" eb="22">
      <t>エンゲン</t>
    </rPh>
    <rPh sb="28" eb="30">
      <t>ヒャクマン</t>
    </rPh>
    <rPh sb="30" eb="31">
      <t>エン</t>
    </rPh>
    <rPh sb="32" eb="35">
      <t>ゼンネンヒ</t>
    </rPh>
    <phoneticPr fontId="16"/>
  </si>
  <si>
    <r>
      <rPr>
        <sz val="11"/>
        <rFont val="ＭＳ 明朝"/>
        <family val="1"/>
        <charset val="128"/>
      </rPr>
      <t>　これを魚種別に多い物から見ていくと、１位するめいか（７８５百万円、３６．４％）、２位たい類（１５５百万円、７．２％）、</t>
    </r>
    <rPh sb="4" eb="5">
      <t>ギョ</t>
    </rPh>
    <rPh sb="5" eb="7">
      <t>シュベツ</t>
    </rPh>
    <rPh sb="8" eb="9">
      <t>オオ</t>
    </rPh>
    <rPh sb="10" eb="11">
      <t>モノ</t>
    </rPh>
    <rPh sb="13" eb="14">
      <t>ミ</t>
    </rPh>
    <rPh sb="20" eb="21">
      <t>イ</t>
    </rPh>
    <rPh sb="30" eb="31">
      <t>ヒャク</t>
    </rPh>
    <rPh sb="31" eb="33">
      <t>マンエン</t>
    </rPh>
    <rPh sb="42" eb="43">
      <t>イ</t>
    </rPh>
    <rPh sb="45" eb="46">
      <t>ルイ</t>
    </rPh>
    <rPh sb="50" eb="51">
      <t>ヒャク</t>
    </rPh>
    <rPh sb="51" eb="53">
      <t>マンエン</t>
    </rPh>
    <phoneticPr fontId="16"/>
  </si>
  <si>
    <r>
      <rPr>
        <sz val="11"/>
        <rFont val="ＭＳ 明朝"/>
        <family val="1"/>
        <charset val="128"/>
      </rPr>
      <t>３位ずわいがに（１３１百万円、６．１％）４位ほっこくあかえび（１１０百万円、５．１％）、５位さけ（８１百万円、３．８％）であった。</t>
    </r>
    <rPh sb="21" eb="22">
      <t>イ</t>
    </rPh>
    <rPh sb="34" eb="35">
      <t>ヒャク</t>
    </rPh>
    <rPh sb="35" eb="37">
      <t>マンエン</t>
    </rPh>
    <rPh sb="45" eb="46">
      <t>イ</t>
    </rPh>
    <rPh sb="51" eb="52">
      <t>ヒャク</t>
    </rPh>
    <rPh sb="52" eb="54">
      <t>マンエン</t>
    </rPh>
    <phoneticPr fontId="16"/>
  </si>
  <si>
    <r>
      <rPr>
        <sz val="11"/>
        <rFont val="ＭＳ 明朝"/>
        <family val="1"/>
        <charset val="128"/>
      </rPr>
      <t>　令和</t>
    </r>
    <r>
      <rPr>
        <sz val="11"/>
        <rFont val="Century"/>
        <family val="1"/>
      </rPr>
      <t>3</t>
    </r>
    <r>
      <rPr>
        <sz val="11"/>
        <rFont val="ＭＳ 明朝"/>
        <family val="1"/>
        <charset val="128"/>
      </rPr>
      <t>年</t>
    </r>
    <r>
      <rPr>
        <sz val="11"/>
        <rFont val="Century"/>
        <family val="1"/>
      </rPr>
      <t xml:space="preserve"> </t>
    </r>
    <r>
      <rPr>
        <sz val="11"/>
        <rFont val="ＭＳ 明朝"/>
        <family val="1"/>
        <charset val="128"/>
      </rPr>
      <t>単位：千円</t>
    </r>
    <rPh sb="1" eb="3">
      <t>レイワ</t>
    </rPh>
    <rPh sb="6" eb="8">
      <t>タンイ</t>
    </rPh>
    <rPh sb="9" eb="11">
      <t>センエン</t>
    </rPh>
    <phoneticPr fontId="16"/>
  </si>
  <si>
    <r>
      <rPr>
        <sz val="11"/>
        <rFont val="ＭＳ 明朝"/>
        <family val="1"/>
        <charset val="128"/>
      </rPr>
      <t>さけ</t>
    </r>
  </si>
  <si>
    <r>
      <rPr>
        <sz val="11"/>
        <rFont val="ＭＳ 明朝"/>
        <family val="1"/>
        <charset val="128"/>
      </rPr>
      <t>ます</t>
    </r>
  </si>
  <si>
    <r>
      <rPr>
        <sz val="11"/>
        <rFont val="ＭＳ 明朝"/>
        <family val="1"/>
        <charset val="128"/>
      </rPr>
      <t>たい類</t>
    </r>
    <rPh sb="2" eb="3">
      <t>ルイ</t>
    </rPh>
    <phoneticPr fontId="30"/>
  </si>
  <si>
    <r>
      <rPr>
        <sz val="11"/>
        <rFont val="ＭＳ 明朝"/>
        <family val="1"/>
        <charset val="128"/>
      </rPr>
      <t>まがれい</t>
    </r>
  </si>
  <si>
    <r>
      <rPr>
        <sz val="11"/>
        <rFont val="ＭＳ 明朝"/>
        <family val="1"/>
        <charset val="128"/>
      </rPr>
      <t>その他のかれい類</t>
    </r>
    <rPh sb="2" eb="3">
      <t>ホカ</t>
    </rPh>
    <rPh sb="7" eb="8">
      <t>ルイ</t>
    </rPh>
    <phoneticPr fontId="30"/>
  </si>
  <si>
    <r>
      <rPr>
        <sz val="11"/>
        <rFont val="ＭＳ 明朝"/>
        <family val="1"/>
        <charset val="128"/>
      </rPr>
      <t>ひらめ</t>
    </r>
  </si>
  <si>
    <r>
      <rPr>
        <sz val="11"/>
        <rFont val="ＭＳ 明朝"/>
        <family val="1"/>
        <charset val="128"/>
      </rPr>
      <t>にぎす</t>
    </r>
  </si>
  <si>
    <r>
      <rPr>
        <sz val="11"/>
        <rFont val="ＭＳ 明朝"/>
        <family val="1"/>
        <charset val="128"/>
      </rPr>
      <t>たら</t>
    </r>
  </si>
  <si>
    <r>
      <rPr>
        <sz val="11"/>
        <rFont val="ＭＳ 明朝"/>
        <family val="1"/>
        <charset val="128"/>
      </rPr>
      <t>すけとうだら</t>
    </r>
  </si>
  <si>
    <r>
      <rPr>
        <sz val="11"/>
        <rFont val="ＭＳ 明朝"/>
        <family val="1"/>
        <charset val="128"/>
      </rPr>
      <t>ほっけ</t>
    </r>
  </si>
  <si>
    <r>
      <rPr>
        <sz val="11"/>
        <rFont val="ＭＳ 明朝"/>
        <family val="1"/>
        <charset val="128"/>
      </rPr>
      <t>さめ</t>
    </r>
  </si>
  <si>
    <r>
      <rPr>
        <sz val="11"/>
        <rFont val="ＭＳ 明朝"/>
        <family val="1"/>
        <charset val="128"/>
      </rPr>
      <t>はたはた</t>
    </r>
  </si>
  <si>
    <r>
      <rPr>
        <sz val="11"/>
        <rFont val="ＭＳ 明朝"/>
        <family val="1"/>
        <charset val="128"/>
      </rPr>
      <t>あんこう</t>
    </r>
  </si>
  <si>
    <r>
      <rPr>
        <sz val="11"/>
        <rFont val="ＭＳ 明朝"/>
        <family val="1"/>
        <charset val="128"/>
      </rPr>
      <t>いわし</t>
    </r>
  </si>
  <si>
    <r>
      <rPr>
        <sz val="11"/>
        <rFont val="ＭＳ 明朝"/>
        <family val="1"/>
        <charset val="128"/>
      </rPr>
      <t>ぶり・いなだ</t>
    </r>
  </si>
  <si>
    <r>
      <rPr>
        <sz val="11"/>
        <rFont val="ＭＳ 明朝"/>
        <family val="1"/>
        <charset val="128"/>
      </rPr>
      <t>めばる類</t>
    </r>
    <rPh sb="3" eb="4">
      <t>ルイ</t>
    </rPh>
    <phoneticPr fontId="30"/>
  </si>
  <si>
    <r>
      <rPr>
        <sz val="11"/>
        <rFont val="ＭＳ 明朝"/>
        <family val="1"/>
        <charset val="128"/>
      </rPr>
      <t>きす</t>
    </r>
  </si>
  <si>
    <r>
      <rPr>
        <sz val="11"/>
        <rFont val="ＭＳ 明朝"/>
        <family val="1"/>
        <charset val="128"/>
      </rPr>
      <t>ウ　漁業種類別漁獲量</t>
    </r>
    <rPh sb="2" eb="4">
      <t>ギョギョウ</t>
    </rPh>
    <rPh sb="4" eb="6">
      <t>シュルイ</t>
    </rPh>
    <rPh sb="6" eb="7">
      <t>ベツ</t>
    </rPh>
    <rPh sb="7" eb="9">
      <t>ギョカク</t>
    </rPh>
    <rPh sb="9" eb="10">
      <t>リョウ</t>
    </rPh>
    <phoneticPr fontId="16"/>
  </si>
  <si>
    <t>３位かご漁業（４６６トン、１１．６％）、４位さけます定置網漁業（４０９トン、１０．２％）であった。</t>
    <rPh sb="21" eb="22">
      <t>イ</t>
    </rPh>
    <rPh sb="26" eb="29">
      <t>テイチアミ</t>
    </rPh>
    <rPh sb="29" eb="31">
      <t>ギョギョウ</t>
    </rPh>
    <phoneticPr fontId="16"/>
  </si>
  <si>
    <t>令和3年 単位:kg</t>
  </si>
  <si>
    <r>
      <rPr>
        <sz val="11"/>
        <rFont val="ＭＳ 明朝"/>
        <family val="1"/>
        <charset val="128"/>
      </rPr>
      <t>漁業種別＼月</t>
    </r>
    <rPh sb="0" eb="2">
      <t>ギョギョウ</t>
    </rPh>
    <rPh sb="2" eb="4">
      <t>シュベツ</t>
    </rPh>
    <rPh sb="5" eb="6">
      <t>ツキ</t>
    </rPh>
    <phoneticPr fontId="16"/>
  </si>
  <si>
    <r>
      <rPr>
        <sz val="11"/>
        <rFont val="ＭＳ 明朝"/>
        <family val="1"/>
        <charset val="128"/>
      </rPr>
      <t>１　　月</t>
    </r>
    <rPh sb="3" eb="4">
      <t>ガツ</t>
    </rPh>
    <phoneticPr fontId="16"/>
  </si>
  <si>
    <r>
      <rPr>
        <sz val="11"/>
        <rFont val="ＭＳ 明朝"/>
        <family val="1"/>
        <charset val="128"/>
      </rPr>
      <t>２　　月</t>
    </r>
    <rPh sb="3" eb="4">
      <t>ガツ</t>
    </rPh>
    <phoneticPr fontId="16"/>
  </si>
  <si>
    <r>
      <rPr>
        <sz val="11"/>
        <rFont val="ＭＳ 明朝"/>
        <family val="1"/>
        <charset val="128"/>
      </rPr>
      <t>３　　月</t>
    </r>
    <rPh sb="3" eb="4">
      <t>ガツ</t>
    </rPh>
    <phoneticPr fontId="16"/>
  </si>
  <si>
    <r>
      <rPr>
        <sz val="11"/>
        <rFont val="ＭＳ 明朝"/>
        <family val="1"/>
        <charset val="128"/>
      </rPr>
      <t>４　　月</t>
    </r>
    <rPh sb="3" eb="4">
      <t>ガツ</t>
    </rPh>
    <phoneticPr fontId="16"/>
  </si>
  <si>
    <r>
      <rPr>
        <sz val="11"/>
        <rFont val="ＭＳ 明朝"/>
        <family val="1"/>
        <charset val="128"/>
      </rPr>
      <t>５　　月</t>
    </r>
    <rPh sb="3" eb="4">
      <t>ガツ</t>
    </rPh>
    <phoneticPr fontId="16"/>
  </si>
  <si>
    <r>
      <rPr>
        <sz val="11"/>
        <rFont val="ＭＳ 明朝"/>
        <family val="1"/>
        <charset val="128"/>
      </rPr>
      <t>６　　月</t>
    </r>
    <rPh sb="3" eb="4">
      <t>ガツ</t>
    </rPh>
    <phoneticPr fontId="16"/>
  </si>
  <si>
    <r>
      <rPr>
        <sz val="11"/>
        <rFont val="ＭＳ 明朝"/>
        <family val="1"/>
        <charset val="128"/>
      </rPr>
      <t>７　　月</t>
    </r>
    <rPh sb="3" eb="4">
      <t>ガツ</t>
    </rPh>
    <phoneticPr fontId="16"/>
  </si>
  <si>
    <r>
      <rPr>
        <sz val="11"/>
        <rFont val="ＭＳ 明朝"/>
        <family val="1"/>
        <charset val="128"/>
      </rPr>
      <t>８　　月</t>
    </r>
    <rPh sb="3" eb="4">
      <t>ガツ</t>
    </rPh>
    <phoneticPr fontId="16"/>
  </si>
  <si>
    <r>
      <rPr>
        <sz val="11"/>
        <rFont val="ＭＳ 明朝"/>
        <family val="1"/>
        <charset val="128"/>
      </rPr>
      <t>９　　月</t>
    </r>
    <rPh sb="3" eb="4">
      <t>ガツ</t>
    </rPh>
    <phoneticPr fontId="16"/>
  </si>
  <si>
    <r>
      <rPr>
        <sz val="11"/>
        <rFont val="ＭＳ 明朝"/>
        <family val="1"/>
        <charset val="128"/>
      </rPr>
      <t>１０　月</t>
    </r>
    <rPh sb="3" eb="4">
      <t>ガツ</t>
    </rPh>
    <phoneticPr fontId="16"/>
  </si>
  <si>
    <r>
      <rPr>
        <sz val="11"/>
        <rFont val="ＭＳ 明朝"/>
        <family val="1"/>
        <charset val="128"/>
      </rPr>
      <t>１１　月</t>
    </r>
    <rPh sb="3" eb="4">
      <t>ガツ</t>
    </rPh>
    <phoneticPr fontId="16"/>
  </si>
  <si>
    <r>
      <rPr>
        <sz val="11"/>
        <rFont val="ＭＳ 明朝"/>
        <family val="1"/>
        <charset val="128"/>
      </rPr>
      <t>１２　月</t>
    </r>
    <rPh sb="3" eb="4">
      <t>ガツ</t>
    </rPh>
    <phoneticPr fontId="16"/>
  </si>
  <si>
    <r>
      <rPr>
        <sz val="11"/>
        <rFont val="ＭＳ 明朝"/>
        <family val="1"/>
        <charset val="128"/>
      </rPr>
      <t>合　　計</t>
    </r>
    <rPh sb="0" eb="1">
      <t>ゴウ</t>
    </rPh>
    <rPh sb="3" eb="4">
      <t>ケイ</t>
    </rPh>
    <phoneticPr fontId="16"/>
  </si>
  <si>
    <r>
      <rPr>
        <sz val="11"/>
        <rFont val="ＭＳ 明朝"/>
        <family val="1"/>
        <charset val="128"/>
      </rPr>
      <t>前年比</t>
    </r>
    <rPh sb="0" eb="3">
      <t>ゼンネンヒ</t>
    </rPh>
    <phoneticPr fontId="16"/>
  </si>
  <si>
    <r>
      <rPr>
        <sz val="11"/>
        <rFont val="ＭＳ 明朝"/>
        <family val="1"/>
        <charset val="128"/>
      </rPr>
      <t>１</t>
    </r>
  </si>
  <si>
    <r>
      <rPr>
        <sz val="11"/>
        <rFont val="ＭＳ 明朝"/>
        <family val="1"/>
        <charset val="128"/>
      </rPr>
      <t>底びき網漁業</t>
    </r>
    <rPh sb="0" eb="1">
      <t>ソコ</t>
    </rPh>
    <rPh sb="3" eb="4">
      <t>アミ</t>
    </rPh>
    <rPh sb="4" eb="6">
      <t>ギョギョウ</t>
    </rPh>
    <phoneticPr fontId="16"/>
  </si>
  <si>
    <r>
      <rPr>
        <sz val="11"/>
        <rFont val="ＭＳ 明朝"/>
        <family val="1"/>
        <charset val="128"/>
      </rPr>
      <t>２</t>
    </r>
  </si>
  <si>
    <r>
      <rPr>
        <sz val="11"/>
        <rFont val="ＭＳ 明朝"/>
        <family val="1"/>
        <charset val="128"/>
      </rPr>
      <t>その他の底びき網漁業</t>
    </r>
    <rPh sb="2" eb="3">
      <t>ホカ</t>
    </rPh>
    <rPh sb="4" eb="5">
      <t>ソコ</t>
    </rPh>
    <rPh sb="7" eb="8">
      <t>アミ</t>
    </rPh>
    <rPh sb="8" eb="10">
      <t>ギョギョウ</t>
    </rPh>
    <phoneticPr fontId="16"/>
  </si>
  <si>
    <r>
      <rPr>
        <sz val="11"/>
        <rFont val="ＭＳ 明朝"/>
        <family val="1"/>
        <charset val="128"/>
      </rPr>
      <t>３</t>
    </r>
  </si>
  <si>
    <r>
      <rPr>
        <sz val="11"/>
        <rFont val="ＭＳ 明朝"/>
        <family val="1"/>
        <charset val="128"/>
      </rPr>
      <t>ごち網漁業</t>
    </r>
    <rPh sb="2" eb="3">
      <t>アミ</t>
    </rPh>
    <rPh sb="3" eb="5">
      <t>ギョギョウ</t>
    </rPh>
    <phoneticPr fontId="16"/>
  </si>
  <si>
    <r>
      <rPr>
        <sz val="11"/>
        <rFont val="ＭＳ 明朝"/>
        <family val="1"/>
        <charset val="128"/>
      </rPr>
      <t>４</t>
    </r>
  </si>
  <si>
    <r>
      <rPr>
        <sz val="11"/>
        <rFont val="ＭＳ 明朝"/>
        <family val="1"/>
        <charset val="128"/>
      </rPr>
      <t>ます流し網漁業</t>
    </r>
    <rPh sb="2" eb="3">
      <t>ナガ</t>
    </rPh>
    <rPh sb="4" eb="5">
      <t>アミ</t>
    </rPh>
    <rPh sb="5" eb="7">
      <t>ギョギョウ</t>
    </rPh>
    <phoneticPr fontId="16"/>
  </si>
  <si>
    <r>
      <rPr>
        <sz val="11"/>
        <rFont val="ＭＳ 明朝"/>
        <family val="1"/>
        <charset val="128"/>
      </rPr>
      <t>５</t>
    </r>
  </si>
  <si>
    <r>
      <rPr>
        <sz val="11"/>
        <rFont val="ＭＳ 明朝"/>
        <family val="1"/>
        <charset val="128"/>
      </rPr>
      <t>その他の流し網漁業</t>
    </r>
    <rPh sb="2" eb="3">
      <t>ホカ</t>
    </rPh>
    <rPh sb="4" eb="5">
      <t>ナガ</t>
    </rPh>
    <rPh sb="6" eb="7">
      <t>アミ</t>
    </rPh>
    <rPh sb="7" eb="9">
      <t>ギョギョウ</t>
    </rPh>
    <phoneticPr fontId="16"/>
  </si>
  <si>
    <r>
      <rPr>
        <sz val="11"/>
        <rFont val="ＭＳ 明朝"/>
        <family val="1"/>
        <charset val="128"/>
      </rPr>
      <t>６</t>
    </r>
  </si>
  <si>
    <r>
      <rPr>
        <sz val="11"/>
        <rFont val="ＭＳ 明朝"/>
        <family val="1"/>
        <charset val="128"/>
      </rPr>
      <t>さし網漁業</t>
    </r>
    <rPh sb="2" eb="3">
      <t>アミ</t>
    </rPh>
    <rPh sb="3" eb="5">
      <t>ギョギョウ</t>
    </rPh>
    <phoneticPr fontId="16"/>
  </si>
  <si>
    <r>
      <rPr>
        <sz val="11"/>
        <rFont val="ＭＳ 明朝"/>
        <family val="1"/>
        <charset val="128"/>
      </rPr>
      <t>７</t>
    </r>
  </si>
  <si>
    <r>
      <rPr>
        <sz val="11"/>
        <rFont val="ＭＳ 明朝"/>
        <family val="1"/>
        <charset val="128"/>
      </rPr>
      <t>ますはえなわ漁業</t>
    </r>
    <rPh sb="6" eb="8">
      <t>ギョギョウ</t>
    </rPh>
    <phoneticPr fontId="16"/>
  </si>
  <si>
    <r>
      <rPr>
        <sz val="11"/>
        <rFont val="ＭＳ 明朝"/>
        <family val="1"/>
        <charset val="128"/>
      </rPr>
      <t>８</t>
    </r>
  </si>
  <si>
    <r>
      <rPr>
        <sz val="11"/>
        <rFont val="ＭＳ 明朝"/>
        <family val="1"/>
        <charset val="128"/>
      </rPr>
      <t>その他のはえなわ漁業</t>
    </r>
    <rPh sb="2" eb="3">
      <t>ホカ</t>
    </rPh>
    <rPh sb="8" eb="10">
      <t>ギョギョウ</t>
    </rPh>
    <phoneticPr fontId="16"/>
  </si>
  <si>
    <r>
      <rPr>
        <sz val="11"/>
        <rFont val="ＭＳ 明朝"/>
        <family val="1"/>
        <charset val="128"/>
      </rPr>
      <t>９</t>
    </r>
  </si>
  <si>
    <r>
      <rPr>
        <sz val="11"/>
        <rFont val="ＭＳ 明朝"/>
        <family val="1"/>
        <charset val="128"/>
      </rPr>
      <t>いか一本釣漁業</t>
    </r>
    <rPh sb="2" eb="4">
      <t>イッポン</t>
    </rPh>
    <rPh sb="4" eb="5">
      <t>ツリ</t>
    </rPh>
    <rPh sb="5" eb="7">
      <t>ギョギョウ</t>
    </rPh>
    <phoneticPr fontId="16"/>
  </si>
  <si>
    <r>
      <rPr>
        <sz val="11"/>
        <rFont val="ＭＳ 明朝"/>
        <family val="1"/>
        <charset val="128"/>
      </rPr>
      <t>１０</t>
    </r>
  </si>
  <si>
    <r>
      <rPr>
        <sz val="11"/>
        <rFont val="ＭＳ 明朝"/>
        <family val="1"/>
        <charset val="128"/>
      </rPr>
      <t>その他の一本釣漁業</t>
    </r>
    <rPh sb="2" eb="3">
      <t>ホカ</t>
    </rPh>
    <rPh sb="4" eb="6">
      <t>イッポン</t>
    </rPh>
    <rPh sb="6" eb="7">
      <t>ツリ</t>
    </rPh>
    <rPh sb="7" eb="9">
      <t>ギョギョウ</t>
    </rPh>
    <phoneticPr fontId="16"/>
  </si>
  <si>
    <r>
      <rPr>
        <sz val="11"/>
        <rFont val="ＭＳ 明朝"/>
        <family val="1"/>
        <charset val="128"/>
      </rPr>
      <t>１１</t>
    </r>
  </si>
  <si>
    <r>
      <rPr>
        <sz val="11"/>
        <rFont val="ＭＳ 明朝"/>
        <family val="1"/>
        <charset val="128"/>
      </rPr>
      <t>かご漁業</t>
    </r>
    <rPh sb="2" eb="4">
      <t>ギョギョウ</t>
    </rPh>
    <phoneticPr fontId="16"/>
  </si>
  <si>
    <r>
      <rPr>
        <sz val="11"/>
        <rFont val="ＭＳ 明朝"/>
        <family val="1"/>
        <charset val="128"/>
      </rPr>
      <t>１２</t>
    </r>
  </si>
  <si>
    <r>
      <rPr>
        <sz val="11"/>
        <rFont val="ＭＳ 明朝"/>
        <family val="1"/>
        <charset val="128"/>
      </rPr>
      <t>さけます定置網漁業</t>
    </r>
    <rPh sb="4" eb="6">
      <t>テイチ</t>
    </rPh>
    <rPh sb="6" eb="7">
      <t>アミ</t>
    </rPh>
    <rPh sb="7" eb="9">
      <t>ギョギョウ</t>
    </rPh>
    <phoneticPr fontId="16"/>
  </si>
  <si>
    <r>
      <rPr>
        <sz val="11"/>
        <rFont val="ＭＳ 明朝"/>
        <family val="1"/>
        <charset val="128"/>
      </rPr>
      <t>１３</t>
    </r>
  </si>
  <si>
    <r>
      <rPr>
        <sz val="11"/>
        <rFont val="ＭＳ 明朝"/>
        <family val="1"/>
        <charset val="128"/>
      </rPr>
      <t>その他の定置網漁業</t>
    </r>
    <rPh sb="2" eb="3">
      <t>ホカ</t>
    </rPh>
    <rPh sb="4" eb="6">
      <t>テイチ</t>
    </rPh>
    <rPh sb="6" eb="7">
      <t>アミ</t>
    </rPh>
    <rPh sb="7" eb="9">
      <t>ギョギョウ</t>
    </rPh>
    <phoneticPr fontId="16"/>
  </si>
  <si>
    <r>
      <rPr>
        <sz val="11"/>
        <rFont val="ＭＳ 明朝"/>
        <family val="1"/>
        <charset val="128"/>
      </rPr>
      <t>１４</t>
    </r>
  </si>
  <si>
    <r>
      <rPr>
        <sz val="11"/>
        <rFont val="ＭＳ 明朝"/>
        <family val="1"/>
        <charset val="128"/>
      </rPr>
      <t>採貝藻漁業</t>
    </r>
    <rPh sb="0" eb="1">
      <t>サイ</t>
    </rPh>
    <rPh sb="1" eb="2">
      <t>カイ</t>
    </rPh>
    <rPh sb="2" eb="3">
      <t>ソウ</t>
    </rPh>
    <rPh sb="3" eb="5">
      <t>ギョギョウ</t>
    </rPh>
    <phoneticPr fontId="16"/>
  </si>
  <si>
    <r>
      <rPr>
        <sz val="11"/>
        <rFont val="ＭＳ 明朝"/>
        <family val="1"/>
        <charset val="128"/>
      </rPr>
      <t>１５</t>
    </r>
    <phoneticPr fontId="16"/>
  </si>
  <si>
    <r>
      <rPr>
        <sz val="11"/>
        <rFont val="ＭＳ 明朝"/>
        <family val="1"/>
        <charset val="128"/>
      </rPr>
      <t>その他の漁業</t>
    </r>
    <rPh sb="2" eb="3">
      <t>ホカ</t>
    </rPh>
    <rPh sb="4" eb="6">
      <t>ギョギョウ</t>
    </rPh>
    <phoneticPr fontId="16"/>
  </si>
  <si>
    <r>
      <t xml:space="preserve">2 </t>
    </r>
    <r>
      <rPr>
        <sz val="11"/>
        <rFont val="ＭＳ 明朝"/>
        <family val="1"/>
        <charset val="128"/>
      </rPr>
      <t>　　　年</t>
    </r>
    <phoneticPr fontId="16"/>
  </si>
  <si>
    <t>エ　漁業種類別漁獲額</t>
    <rPh sb="2" eb="4">
      <t>ギョギョウ</t>
    </rPh>
    <rPh sb="4" eb="6">
      <t>シュルイ</t>
    </rPh>
    <rPh sb="6" eb="7">
      <t>ベツ</t>
    </rPh>
    <rPh sb="7" eb="9">
      <t>ギョカク</t>
    </rPh>
    <rPh sb="9" eb="10">
      <t>ガク</t>
    </rPh>
    <phoneticPr fontId="16"/>
  </si>
  <si>
    <t>　3位さけます定置網漁業（１５７百万円、７．３％）、４位その他のはえ縄漁業（１５４百万円、７．１％）であった。</t>
    <rPh sb="2" eb="3">
      <t>イ</t>
    </rPh>
    <rPh sb="7" eb="10">
      <t>テイチアミ</t>
    </rPh>
    <rPh sb="10" eb="12">
      <t>ギョギョウ</t>
    </rPh>
    <rPh sb="16" eb="19">
      <t>ヒャクマンエン</t>
    </rPh>
    <rPh sb="27" eb="28">
      <t>イ</t>
    </rPh>
    <rPh sb="30" eb="31">
      <t>タ</t>
    </rPh>
    <rPh sb="34" eb="35">
      <t>ナワ</t>
    </rPh>
    <rPh sb="35" eb="37">
      <t>ギョギョウ</t>
    </rPh>
    <rPh sb="41" eb="42">
      <t>ヒャク</t>
    </rPh>
    <rPh sb="42" eb="44">
      <t>マンエン</t>
    </rPh>
    <phoneticPr fontId="16"/>
  </si>
  <si>
    <t>　令和3年 単位：千円</t>
  </si>
  <si>
    <t>漁業種別＼月</t>
    <rPh sb="0" eb="2">
      <t>ギョギョウ</t>
    </rPh>
    <rPh sb="2" eb="4">
      <t>シュベツ</t>
    </rPh>
    <rPh sb="5" eb="6">
      <t>ツキ</t>
    </rPh>
    <phoneticPr fontId="16"/>
  </si>
  <si>
    <t>１　　月</t>
    <rPh sb="3" eb="4">
      <t>ガツ</t>
    </rPh>
    <phoneticPr fontId="16"/>
  </si>
  <si>
    <t>２　　月</t>
    <rPh sb="3" eb="4">
      <t>ガツ</t>
    </rPh>
    <phoneticPr fontId="16"/>
  </si>
  <si>
    <t>３　　月</t>
    <rPh sb="3" eb="4">
      <t>ガツ</t>
    </rPh>
    <phoneticPr fontId="16"/>
  </si>
  <si>
    <t>４　　月</t>
    <rPh sb="3" eb="4">
      <t>ガツ</t>
    </rPh>
    <phoneticPr fontId="16"/>
  </si>
  <si>
    <t>５　　月</t>
    <rPh sb="3" eb="4">
      <t>ガツ</t>
    </rPh>
    <phoneticPr fontId="16"/>
  </si>
  <si>
    <t>６　　月</t>
    <rPh sb="3" eb="4">
      <t>ガツ</t>
    </rPh>
    <phoneticPr fontId="16"/>
  </si>
  <si>
    <t>７　　月</t>
    <rPh sb="3" eb="4">
      <t>ガツ</t>
    </rPh>
    <phoneticPr fontId="16"/>
  </si>
  <si>
    <t>８　　月</t>
    <rPh sb="3" eb="4">
      <t>ガツ</t>
    </rPh>
    <phoneticPr fontId="16"/>
  </si>
  <si>
    <t>９　　月</t>
    <rPh sb="3" eb="4">
      <t>ガツ</t>
    </rPh>
    <phoneticPr fontId="16"/>
  </si>
  <si>
    <t>１０　月</t>
    <rPh sb="3" eb="4">
      <t>ガツ</t>
    </rPh>
    <phoneticPr fontId="16"/>
  </si>
  <si>
    <t>１１　月</t>
    <rPh sb="3" eb="4">
      <t>ガツ</t>
    </rPh>
    <phoneticPr fontId="16"/>
  </si>
  <si>
    <t>１２　月</t>
    <rPh sb="3" eb="4">
      <t>ガツ</t>
    </rPh>
    <phoneticPr fontId="16"/>
  </si>
  <si>
    <t>合　　計</t>
    <rPh sb="0" eb="1">
      <t>ゴウ</t>
    </rPh>
    <rPh sb="3" eb="4">
      <t>ケイ</t>
    </rPh>
    <phoneticPr fontId="16"/>
  </si>
  <si>
    <t>前年比</t>
    <rPh sb="0" eb="3">
      <t>ゼンネンヒ</t>
    </rPh>
    <phoneticPr fontId="16"/>
  </si>
  <si>
    <t>１</t>
    <phoneticPr fontId="16"/>
  </si>
  <si>
    <t>底びき網漁業</t>
    <rPh sb="0" eb="1">
      <t>ソコ</t>
    </rPh>
    <rPh sb="3" eb="4">
      <t>アミ</t>
    </rPh>
    <rPh sb="4" eb="6">
      <t>ギョギョウ</t>
    </rPh>
    <phoneticPr fontId="16"/>
  </si>
  <si>
    <t>２</t>
  </si>
  <si>
    <t>その他の底びき網漁業</t>
    <rPh sb="2" eb="3">
      <t>ホカ</t>
    </rPh>
    <rPh sb="4" eb="5">
      <t>ソコ</t>
    </rPh>
    <rPh sb="7" eb="8">
      <t>アミ</t>
    </rPh>
    <rPh sb="8" eb="10">
      <t>ギョギョウ</t>
    </rPh>
    <phoneticPr fontId="16"/>
  </si>
  <si>
    <t>３</t>
  </si>
  <si>
    <t>ごち網漁業</t>
    <rPh sb="2" eb="3">
      <t>アミ</t>
    </rPh>
    <rPh sb="3" eb="5">
      <t>ギョギョウ</t>
    </rPh>
    <phoneticPr fontId="16"/>
  </si>
  <si>
    <t>４</t>
  </si>
  <si>
    <t>ます流し網漁業</t>
    <rPh sb="2" eb="3">
      <t>ナガ</t>
    </rPh>
    <rPh sb="4" eb="5">
      <t>アミ</t>
    </rPh>
    <rPh sb="5" eb="7">
      <t>ギョギョウ</t>
    </rPh>
    <phoneticPr fontId="16"/>
  </si>
  <si>
    <t>５</t>
  </si>
  <si>
    <t>その他の流し網漁業</t>
    <rPh sb="2" eb="3">
      <t>ホカ</t>
    </rPh>
    <rPh sb="4" eb="5">
      <t>ナガ</t>
    </rPh>
    <rPh sb="6" eb="7">
      <t>アミ</t>
    </rPh>
    <rPh sb="7" eb="9">
      <t>ギョギョウ</t>
    </rPh>
    <phoneticPr fontId="16"/>
  </si>
  <si>
    <t>６</t>
  </si>
  <si>
    <t>さし網漁業</t>
    <rPh sb="2" eb="3">
      <t>アミ</t>
    </rPh>
    <rPh sb="3" eb="5">
      <t>ギョギョウ</t>
    </rPh>
    <phoneticPr fontId="16"/>
  </si>
  <si>
    <t>７</t>
  </si>
  <si>
    <t>ますはえなわ漁業</t>
    <rPh sb="6" eb="8">
      <t>ギョギョウ</t>
    </rPh>
    <phoneticPr fontId="16"/>
  </si>
  <si>
    <t>８</t>
  </si>
  <si>
    <t>その他のはえなわ漁業</t>
    <rPh sb="2" eb="3">
      <t>ホカ</t>
    </rPh>
    <rPh sb="8" eb="10">
      <t>ギョギョウ</t>
    </rPh>
    <phoneticPr fontId="16"/>
  </si>
  <si>
    <t>９</t>
  </si>
  <si>
    <t>いか一本釣漁業</t>
    <rPh sb="2" eb="4">
      <t>イッポン</t>
    </rPh>
    <rPh sb="4" eb="5">
      <t>ツリ</t>
    </rPh>
    <rPh sb="5" eb="7">
      <t>ギョギョウ</t>
    </rPh>
    <phoneticPr fontId="16"/>
  </si>
  <si>
    <t>１０</t>
  </si>
  <si>
    <t>その他の一本釣漁業</t>
    <rPh sb="2" eb="3">
      <t>ホカ</t>
    </rPh>
    <rPh sb="4" eb="6">
      <t>イッポン</t>
    </rPh>
    <rPh sb="6" eb="7">
      <t>ツリ</t>
    </rPh>
    <rPh sb="7" eb="9">
      <t>ギョギョウ</t>
    </rPh>
    <phoneticPr fontId="16"/>
  </si>
  <si>
    <t>１１</t>
  </si>
  <si>
    <t>かご漁業</t>
    <rPh sb="2" eb="4">
      <t>ギョギョウ</t>
    </rPh>
    <phoneticPr fontId="16"/>
  </si>
  <si>
    <t>１２</t>
  </si>
  <si>
    <t>さけます定置網漁業</t>
    <rPh sb="4" eb="6">
      <t>テイチ</t>
    </rPh>
    <rPh sb="6" eb="7">
      <t>アミ</t>
    </rPh>
    <rPh sb="7" eb="9">
      <t>ギョギョウ</t>
    </rPh>
    <phoneticPr fontId="16"/>
  </si>
  <si>
    <t>１３</t>
  </si>
  <si>
    <t>その他の定置網漁業</t>
    <rPh sb="2" eb="3">
      <t>ホカ</t>
    </rPh>
    <rPh sb="4" eb="6">
      <t>テイチ</t>
    </rPh>
    <rPh sb="6" eb="7">
      <t>アミ</t>
    </rPh>
    <rPh sb="7" eb="9">
      <t>ギョギョウ</t>
    </rPh>
    <phoneticPr fontId="16"/>
  </si>
  <si>
    <t>１４</t>
  </si>
  <si>
    <t>採貝藻漁業</t>
    <rPh sb="0" eb="1">
      <t>サイ</t>
    </rPh>
    <rPh sb="1" eb="2">
      <t>カイ</t>
    </rPh>
    <rPh sb="2" eb="3">
      <t>ソウ</t>
    </rPh>
    <rPh sb="3" eb="5">
      <t>ギョギョウ</t>
    </rPh>
    <phoneticPr fontId="16"/>
  </si>
  <si>
    <t>１５</t>
  </si>
  <si>
    <t>その他の漁業</t>
    <rPh sb="2" eb="3">
      <t>ホカ</t>
    </rPh>
    <rPh sb="4" eb="6">
      <t>ギョギョウ</t>
    </rPh>
    <phoneticPr fontId="16"/>
  </si>
  <si>
    <t>(　漁協統計　）</t>
    <rPh sb="2" eb="4">
      <t>ギョキョウ</t>
    </rPh>
    <rPh sb="4" eb="6">
      <t>トウケイ</t>
    </rPh>
    <phoneticPr fontId="16"/>
  </si>
  <si>
    <r>
      <rPr>
        <sz val="11"/>
        <rFont val="ＭＳ 明朝"/>
        <family val="1"/>
        <charset val="128"/>
      </rPr>
      <t>オ．　地区別漁獲量</t>
    </r>
    <rPh sb="3" eb="5">
      <t>チク</t>
    </rPh>
    <rPh sb="5" eb="6">
      <t>ベツ</t>
    </rPh>
    <rPh sb="6" eb="8">
      <t>ギョカク</t>
    </rPh>
    <rPh sb="8" eb="9">
      <t>リョウ</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</si>
  <si>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</si>
  <si>
    <r>
      <rPr>
        <sz val="11"/>
        <rFont val="ＭＳ 明朝"/>
        <family val="1"/>
        <charset val="128"/>
      </rPr>
      <t>月＼地区</t>
    </r>
    <rPh sb="0" eb="1">
      <t>ツキ</t>
    </rPh>
    <rPh sb="2" eb="4">
      <t>チク</t>
    </rPh>
    <phoneticPr fontId="16"/>
  </si>
  <si>
    <r>
      <rPr>
        <sz val="11"/>
        <rFont val="ＭＳ 明朝"/>
        <family val="1"/>
        <charset val="128"/>
      </rPr>
      <t>酒　　田</t>
    </r>
    <rPh sb="0" eb="1">
      <t>サケ</t>
    </rPh>
    <rPh sb="3" eb="4">
      <t>タ</t>
    </rPh>
    <phoneticPr fontId="16"/>
  </si>
  <si>
    <r>
      <rPr>
        <sz val="11"/>
        <rFont val="ＭＳ 明朝"/>
        <family val="1"/>
        <charset val="128"/>
      </rPr>
      <t>飛　　島</t>
    </r>
    <rPh sb="0" eb="1">
      <t>トビ</t>
    </rPh>
    <rPh sb="3" eb="4">
      <t>シマ</t>
    </rPh>
    <phoneticPr fontId="16"/>
  </si>
  <si>
    <r>
      <rPr>
        <sz val="11"/>
        <rFont val="ＭＳ 明朝"/>
        <family val="1"/>
        <charset val="128"/>
      </rPr>
      <t>吹　　浦</t>
    </r>
    <rPh sb="0" eb="1">
      <t>スイ</t>
    </rPh>
    <rPh sb="3" eb="4">
      <t>ウラ</t>
    </rPh>
    <phoneticPr fontId="16"/>
  </si>
  <si>
    <r>
      <rPr>
        <sz val="11"/>
        <rFont val="ＭＳ 明朝"/>
        <family val="1"/>
        <charset val="128"/>
      </rPr>
      <t>加　　茂</t>
    </r>
    <rPh sb="0" eb="1">
      <t>カ</t>
    </rPh>
    <rPh sb="3" eb="4">
      <t>シゲル</t>
    </rPh>
    <phoneticPr fontId="16"/>
  </si>
  <si>
    <r>
      <rPr>
        <sz val="11"/>
        <rFont val="ＭＳ 明朝"/>
        <family val="1"/>
        <charset val="128"/>
      </rPr>
      <t>由　　良</t>
    </r>
    <rPh sb="0" eb="1">
      <t>ヨシ</t>
    </rPh>
    <rPh sb="3" eb="4">
      <t>リョウ</t>
    </rPh>
    <phoneticPr fontId="16"/>
  </si>
  <si>
    <r>
      <rPr>
        <sz val="11"/>
        <rFont val="ＭＳ 明朝"/>
        <family val="1"/>
        <charset val="128"/>
      </rPr>
      <t>豊　　浦</t>
    </r>
    <rPh sb="0" eb="1">
      <t>ユタカ</t>
    </rPh>
    <rPh sb="3" eb="4">
      <t>ウラ</t>
    </rPh>
    <phoneticPr fontId="16"/>
  </si>
  <si>
    <r>
      <rPr>
        <sz val="11"/>
        <rFont val="ＭＳ 明朝"/>
        <family val="1"/>
        <charset val="128"/>
      </rPr>
      <t>温　　海</t>
    </r>
    <rPh sb="0" eb="1">
      <t>アツシ</t>
    </rPh>
    <rPh sb="3" eb="4">
      <t>ウミ</t>
    </rPh>
    <phoneticPr fontId="16"/>
  </si>
  <si>
    <r>
      <rPr>
        <sz val="11"/>
        <rFont val="ＭＳ 明朝"/>
        <family val="1"/>
        <charset val="128"/>
      </rPr>
      <t>念珠関</t>
    </r>
    <rPh sb="0" eb="1">
      <t>ネン</t>
    </rPh>
    <rPh sb="1" eb="2">
      <t>タマ</t>
    </rPh>
    <rPh sb="2" eb="3">
      <t>セキ</t>
    </rPh>
    <phoneticPr fontId="3"/>
  </si>
  <si>
    <r>
      <rPr>
        <sz val="11"/>
        <rFont val="ＭＳ 明朝"/>
        <family val="1"/>
        <charset val="128"/>
      </rPr>
      <t>念珠関</t>
    </r>
    <rPh sb="0" eb="1">
      <t>ネン</t>
    </rPh>
    <rPh sb="1" eb="2">
      <t>タマ</t>
    </rPh>
    <rPh sb="2" eb="3">
      <t>セキ</t>
    </rPh>
    <phoneticPr fontId="16"/>
  </si>
  <si>
    <r>
      <rPr>
        <sz val="11"/>
        <rFont val="ＭＳ 明朝"/>
        <family val="1"/>
        <charset val="128"/>
      </rPr>
      <t>１</t>
    </r>
    <phoneticPr fontId="16"/>
  </si>
  <si>
    <r>
      <rPr>
        <sz val="11"/>
        <rFont val="ＭＳ 明朝"/>
        <family val="1"/>
        <charset val="128"/>
      </rPr>
      <t>２</t>
    </r>
    <phoneticPr fontId="16"/>
  </si>
  <si>
    <r>
      <rPr>
        <sz val="11"/>
        <rFont val="ＭＳ 明朝"/>
        <family val="1"/>
        <charset val="128"/>
      </rPr>
      <t>３</t>
    </r>
    <phoneticPr fontId="16"/>
  </si>
  <si>
    <r>
      <rPr>
        <sz val="11"/>
        <rFont val="ＭＳ 明朝"/>
        <family val="1"/>
        <charset val="128"/>
      </rPr>
      <t>４</t>
    </r>
    <phoneticPr fontId="16"/>
  </si>
  <si>
    <r>
      <rPr>
        <sz val="11"/>
        <rFont val="ＭＳ 明朝"/>
        <family val="1"/>
        <charset val="128"/>
      </rPr>
      <t>５</t>
    </r>
    <phoneticPr fontId="16"/>
  </si>
  <si>
    <r>
      <rPr>
        <sz val="11"/>
        <rFont val="ＭＳ 明朝"/>
        <family val="1"/>
        <charset val="128"/>
      </rPr>
      <t>６</t>
    </r>
    <phoneticPr fontId="16"/>
  </si>
  <si>
    <r>
      <rPr>
        <sz val="11"/>
        <rFont val="ＭＳ 明朝"/>
        <family val="1"/>
        <charset val="128"/>
      </rPr>
      <t>７</t>
    </r>
    <phoneticPr fontId="16"/>
  </si>
  <si>
    <r>
      <rPr>
        <sz val="11"/>
        <rFont val="ＭＳ 明朝"/>
        <family val="1"/>
        <charset val="128"/>
      </rPr>
      <t>８</t>
    </r>
    <phoneticPr fontId="16"/>
  </si>
  <si>
    <r>
      <rPr>
        <sz val="11"/>
        <rFont val="ＭＳ 明朝"/>
        <family val="1"/>
        <charset val="128"/>
      </rPr>
      <t>９</t>
    </r>
    <phoneticPr fontId="16"/>
  </si>
  <si>
    <r>
      <rPr>
        <sz val="11"/>
        <rFont val="ＭＳ 明朝"/>
        <family val="1"/>
        <charset val="128"/>
      </rPr>
      <t>１０</t>
    </r>
    <phoneticPr fontId="16"/>
  </si>
  <si>
    <r>
      <rPr>
        <sz val="11"/>
        <rFont val="ＭＳ 明朝"/>
        <family val="1"/>
        <charset val="128"/>
      </rPr>
      <t>１１</t>
    </r>
    <phoneticPr fontId="16"/>
  </si>
  <si>
    <r>
      <rPr>
        <sz val="11"/>
        <rFont val="ＭＳ 明朝"/>
        <family val="1"/>
        <charset val="128"/>
      </rPr>
      <t>１２</t>
    </r>
    <phoneticPr fontId="16"/>
  </si>
  <si>
    <r>
      <rPr>
        <sz val="11"/>
        <rFont val="ＭＳ 明朝"/>
        <family val="1"/>
        <charset val="128"/>
      </rPr>
      <t>合　　　計</t>
    </r>
    <rPh sb="0" eb="1">
      <t>ゴウ</t>
    </rPh>
    <rPh sb="4" eb="5">
      <t>ケイ</t>
    </rPh>
    <phoneticPr fontId="16"/>
  </si>
  <si>
    <r>
      <rPr>
        <sz val="11"/>
        <rFont val="ＭＳ 明朝"/>
        <family val="1"/>
        <charset val="128"/>
      </rPr>
      <t>前　年　比</t>
    </r>
    <rPh sb="0" eb="1">
      <t>マエ</t>
    </rPh>
    <rPh sb="2" eb="3">
      <t>ネン</t>
    </rPh>
    <rPh sb="4" eb="5">
      <t>ヒ</t>
    </rPh>
    <phoneticPr fontId="16"/>
  </si>
  <si>
    <r>
      <rPr>
        <sz val="11"/>
        <rFont val="ＭＳ 明朝"/>
        <family val="1"/>
        <charset val="128"/>
      </rPr>
      <t>カ．　地区別漁獲額</t>
    </r>
    <rPh sb="3" eb="5">
      <t>チク</t>
    </rPh>
    <rPh sb="5" eb="6">
      <t>ベツ</t>
    </rPh>
    <rPh sb="6" eb="8">
      <t>ギョカク</t>
    </rPh>
    <rPh sb="8" eb="9">
      <t>ガク</t>
    </rPh>
    <phoneticPr fontId="16"/>
  </si>
  <si>
    <r>
      <rPr>
        <sz val="11"/>
        <rFont val="ＭＳ 明朝"/>
        <family val="1"/>
        <charset val="128"/>
      </rPr>
      <t>１</t>
    </r>
    <phoneticPr fontId="16"/>
  </si>
  <si>
    <r>
      <rPr>
        <sz val="11"/>
        <rFont val="ＭＳ 明朝"/>
        <family val="1"/>
        <charset val="128"/>
      </rPr>
      <t>３</t>
    </r>
    <phoneticPr fontId="16"/>
  </si>
  <si>
    <r>
      <t xml:space="preserve"> (2)</t>
    </r>
    <r>
      <rPr>
        <sz val="11"/>
        <rFont val="ＭＳ 明朝"/>
        <family val="1"/>
        <charset val="128"/>
      </rPr>
      <t>内水面生産高</t>
    </r>
  </si>
  <si>
    <t>　ア　漁業協同組合別、河川別漁獲量</t>
    <phoneticPr fontId="16"/>
  </si>
  <si>
    <r>
      <rPr>
        <sz val="11"/>
        <rFont val="ＭＳ 明朝"/>
        <family val="1"/>
        <charset val="128"/>
      </rPr>
      <t>令和３年　単位：</t>
    </r>
    <r>
      <rPr>
        <sz val="11"/>
        <rFont val="Century"/>
        <family val="1"/>
      </rPr>
      <t>kg</t>
    </r>
    <rPh sb="0" eb="2">
      <t>レイワ</t>
    </rPh>
    <rPh sb="3" eb="4">
      <t>ネン</t>
    </rPh>
    <phoneticPr fontId="16"/>
  </si>
  <si>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</si>
  <si>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</si>
  <si>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</si>
  <si>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</si>
  <si>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</si>
  <si>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</si>
  <si>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</si>
  <si>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</si>
  <si>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</si>
  <si>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</si>
  <si>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</si>
  <si>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</si>
  <si>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</si>
  <si>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</si>
  <si>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</si>
  <si>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</si>
  <si>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その他</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</si>
  <si>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</si>
  <si>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</si>
  <si>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</si>
  <si>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</si>
  <si>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</si>
  <si>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</si>
  <si>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</si>
  <si>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</si>
  <si>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</si>
  <si>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</si>
  <si>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</si>
  <si>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</si>
  <si>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</si>
  <si>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寒河江川</t>
    </r>
  </si>
  <si>
    <r>
      <rPr>
        <sz val="11"/>
        <rFont val="ＭＳ 明朝"/>
        <family val="1"/>
        <charset val="128"/>
      </rPr>
      <t>丹生川</t>
    </r>
  </si>
  <si>
    <r>
      <rPr>
        <sz val="11"/>
        <rFont val="ＭＳ 明朝"/>
        <family val="1"/>
        <charset val="128"/>
      </rPr>
      <t>朧気川・野尻川</t>
    </r>
  </si>
  <si>
    <r>
      <rPr>
        <sz val="11"/>
        <rFont val="ＭＳ 明朝"/>
        <family val="1"/>
        <charset val="128"/>
      </rPr>
      <t>小国川</t>
    </r>
  </si>
  <si>
    <r>
      <rPr>
        <sz val="11"/>
        <rFont val="ＭＳ 明朝"/>
        <family val="1"/>
        <charset val="128"/>
      </rPr>
      <t>最北中部</t>
    </r>
  </si>
  <si>
    <r>
      <rPr>
        <sz val="11"/>
        <rFont val="ＭＳ 明朝"/>
        <family val="1"/>
        <charset val="128"/>
      </rPr>
      <t>銅山川</t>
    </r>
  </si>
  <si>
    <r>
      <rPr>
        <sz val="11"/>
        <rFont val="ＭＳ 明朝"/>
        <family val="1"/>
        <charset val="128"/>
      </rPr>
      <t>角川</t>
    </r>
  </si>
  <si>
    <t>泉田川</t>
    <phoneticPr fontId="16"/>
  </si>
  <si>
    <r>
      <rPr>
        <sz val="11"/>
        <rFont val="ＭＳ 明朝"/>
        <family val="1"/>
        <charset val="128"/>
      </rPr>
      <t>最上</t>
    </r>
  </si>
  <si>
    <r>
      <rPr>
        <sz val="11"/>
        <rFont val="ＭＳ 明朝"/>
        <family val="1"/>
        <charset val="128"/>
      </rPr>
      <t>鮭川</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</si>
  <si>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</si>
  <si>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</si>
  <si>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</si>
  <si>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立谷沢川</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</si>
  <si>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</si>
  <si>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</si>
  <si>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</si>
  <si>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赤川</t>
    </r>
  </si>
  <si>
    <t>赤川・京田川・大鳥池</t>
    <rPh sb="3" eb="6">
      <t>キョウデンガワ</t>
    </rPh>
    <rPh sb="7" eb="9">
      <t>オオトリ</t>
    </rPh>
    <rPh sb="9" eb="10">
      <t>イケ</t>
    </rPh>
    <phoneticPr fontId="16"/>
  </si>
  <si>
    <r>
      <rPr>
        <sz val="11"/>
        <rFont val="ＭＳ 明朝"/>
        <family val="1"/>
        <charset val="128"/>
      </rPr>
      <t>日向荒瀬</t>
    </r>
  </si>
  <si>
    <r>
      <rPr>
        <sz val="11"/>
        <rFont val="ＭＳ 明朝"/>
        <family val="1"/>
        <charset val="128"/>
      </rPr>
      <t>日向川・荒瀬川</t>
    </r>
  </si>
  <si>
    <r>
      <rPr>
        <sz val="11"/>
        <rFont val="ＭＳ 明朝"/>
        <family val="1"/>
        <charset val="128"/>
      </rPr>
      <t>山戸</t>
    </r>
  </si>
  <si>
    <r>
      <rPr>
        <sz val="11"/>
        <rFont val="ＭＳ 明朝"/>
        <family val="1"/>
        <charset val="128"/>
      </rPr>
      <t>五十川</t>
    </r>
  </si>
  <si>
    <r>
      <rPr>
        <sz val="11"/>
        <rFont val="ＭＳ 明朝"/>
        <family val="1"/>
        <charset val="128"/>
      </rPr>
      <t>温海町</t>
    </r>
  </si>
  <si>
    <r>
      <rPr>
        <sz val="11"/>
        <rFont val="ＭＳ 明朝"/>
        <family val="1"/>
        <charset val="128"/>
      </rPr>
      <t>温海川</t>
    </r>
  </si>
  <si>
    <r>
      <rPr>
        <sz val="11"/>
        <rFont val="ＭＳ 明朝"/>
        <family val="1"/>
        <charset val="128"/>
      </rPr>
      <t>庄内小国川</t>
    </r>
  </si>
  <si>
    <t>鼠ヶ関川</t>
    <phoneticPr fontId="16"/>
  </si>
  <si>
    <r>
      <rPr>
        <sz val="11"/>
        <rFont val="ＭＳ 明朝"/>
        <family val="1"/>
        <charset val="128"/>
      </rPr>
      <t>月光川養</t>
    </r>
  </si>
  <si>
    <t>月光川</t>
    <phoneticPr fontId="16"/>
  </si>
  <si>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</si>
  <si>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</si>
  <si>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</si>
  <si>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</si>
  <si>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</si>
  <si>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</si>
  <si>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r>
      <rPr>
        <sz val="11"/>
        <rFont val="ＭＳ 明朝"/>
        <family val="1"/>
        <charset val="128"/>
      </rPr>
      <t>合　計</t>
    </r>
  </si>
  <si>
    <r>
      <t xml:space="preserve"> </t>
    </r>
    <r>
      <rPr>
        <sz val="11"/>
        <rFont val="ＭＳ 明朝"/>
        <family val="1"/>
        <charset val="128"/>
      </rPr>
      <t>イ　漁業協同組合別、河川別生産額</t>
    </r>
  </si>
  <si>
    <t>令和３年　単位：千円</t>
    <rPh sb="0" eb="2">
      <t>レイワ</t>
    </rPh>
    <phoneticPr fontId="16"/>
  </si>
  <si>
    <r>
      <rPr>
        <sz val="11"/>
        <rFont val="ＭＳ 明朝"/>
        <family val="1"/>
        <charset val="128"/>
      </rPr>
      <t>漁協名</t>
    </r>
  </si>
  <si>
    <t>泉田川</t>
    <phoneticPr fontId="16"/>
  </si>
  <si>
    <t>赤川・京田川・大鳥池</t>
    <rPh sb="3" eb="6">
      <t>キョウデンカワ</t>
    </rPh>
    <rPh sb="7" eb="9">
      <t>オオトリ</t>
    </rPh>
    <rPh sb="9" eb="10">
      <t>イケ</t>
    </rPh>
    <phoneticPr fontId="16"/>
  </si>
  <si>
    <r>
      <rPr>
        <sz val="11"/>
        <rFont val="ＭＳ 明朝"/>
        <family val="1"/>
        <charset val="128"/>
      </rPr>
      <t>鼠ヶ関川</t>
    </r>
  </si>
  <si>
    <r>
      <rPr>
        <sz val="11"/>
        <rFont val="ＭＳ 明朝"/>
        <family val="1"/>
        <charset val="128"/>
      </rPr>
      <t>月光川</t>
    </r>
  </si>
  <si>
    <t xml:space="preserve"> </t>
    <phoneticPr fontId="16"/>
  </si>
  <si>
    <t xml:space="preserve"> </t>
    <phoneticPr fontId="16"/>
  </si>
  <si>
    <r>
      <rPr>
        <sz val="14"/>
        <rFont val="ＭＳ 明朝"/>
        <family val="1"/>
        <charset val="128"/>
      </rPr>
      <t>１０　免許・許可漁業</t>
    </r>
  </si>
  <si>
    <r>
      <rPr>
        <sz val="10"/>
        <rFont val="ＭＳ 明朝"/>
        <family val="1"/>
        <charset val="128"/>
      </rPr>
      <t>　知事許可漁業の県内船への許可件数は、雑魚刺し網漁業が新設されたものの、全体としては昨年より</t>
    </r>
    <r>
      <rPr>
        <sz val="10"/>
        <rFont val="Century"/>
        <family val="1"/>
      </rPr>
      <t>37</t>
    </r>
    <r>
      <rPr>
        <sz val="10"/>
        <rFont val="ＭＳ 明朝"/>
        <family val="1"/>
        <charset val="128"/>
      </rPr>
      <t>件減少し</t>
    </r>
    <r>
      <rPr>
        <sz val="10"/>
        <rFont val="Century"/>
        <family val="1"/>
      </rPr>
      <t>204</t>
    </r>
    <r>
      <rPr>
        <sz val="10"/>
        <rFont val="ＭＳ 明朝"/>
        <family val="1"/>
        <charset val="128"/>
      </rPr>
      <t>件であった。漁業種類別では、許可件数が増加した漁業は無く、前年と同数又は減少となった。県外船への入会許可等の許可件数の前年比は、小型底びき網漁業が微減、小型いか釣り漁業についてはほぼ同数であった。</t>
    </r>
    <rPh sb="8" eb="10">
      <t>ケンナイ</t>
    </rPh>
    <rPh sb="10" eb="11">
      <t>セン</t>
    </rPh>
    <rPh sb="13" eb="15">
      <t>キョカ</t>
    </rPh>
    <rPh sb="15" eb="17">
      <t>ケンスウ</t>
    </rPh>
    <rPh sb="19" eb="20">
      <t>ザツ</t>
    </rPh>
    <rPh sb="20" eb="21">
      <t>ギョ</t>
    </rPh>
    <rPh sb="21" eb="22">
      <t>サ</t>
    </rPh>
    <rPh sb="23" eb="24">
      <t>アミ</t>
    </rPh>
    <rPh sb="24" eb="26">
      <t>ギョギョウ</t>
    </rPh>
    <rPh sb="27" eb="29">
      <t>シンセツ</t>
    </rPh>
    <rPh sb="36" eb="38">
      <t>ゼンタイ</t>
    </rPh>
    <rPh sb="42" eb="44">
      <t>サクネン</t>
    </rPh>
    <rPh sb="48" eb="49">
      <t>ケン</t>
    </rPh>
    <rPh sb="49" eb="51">
      <t>ゲンショウ</t>
    </rPh>
    <rPh sb="55" eb="56">
      <t>ケン</t>
    </rPh>
    <rPh sb="61" eb="63">
      <t>ギョギョウ</t>
    </rPh>
    <rPh sb="63" eb="65">
      <t>シュルイ</t>
    </rPh>
    <rPh sb="65" eb="66">
      <t>ベツ</t>
    </rPh>
    <rPh sb="69" eb="71">
      <t>キョカ</t>
    </rPh>
    <rPh sb="71" eb="73">
      <t>ケンスウ</t>
    </rPh>
    <rPh sb="74" eb="76">
      <t>ゾウカ</t>
    </rPh>
    <rPh sb="78" eb="80">
      <t>ギョギョウ</t>
    </rPh>
    <rPh sb="81" eb="82">
      <t>ナ</t>
    </rPh>
    <rPh sb="84" eb="86">
      <t>ゼンネン</t>
    </rPh>
    <rPh sb="98" eb="100">
      <t>ケンガイ</t>
    </rPh>
    <rPh sb="100" eb="101">
      <t>セン</t>
    </rPh>
    <rPh sb="103" eb="105">
      <t>イリアイ</t>
    </rPh>
    <rPh sb="105" eb="107">
      <t>キョカ</t>
    </rPh>
    <rPh sb="107" eb="108">
      <t>トウ</t>
    </rPh>
    <rPh sb="109" eb="111">
      <t>キョカ</t>
    </rPh>
    <rPh sb="111" eb="113">
      <t>ケンスウ</t>
    </rPh>
    <rPh sb="114" eb="116">
      <t>ゼンネン</t>
    </rPh>
    <rPh sb="116" eb="117">
      <t>ヒ</t>
    </rPh>
    <rPh sb="119" eb="121">
      <t>コガタ</t>
    </rPh>
    <rPh sb="121" eb="122">
      <t>ソコ</t>
    </rPh>
    <rPh sb="124" eb="125">
      <t>アミ</t>
    </rPh>
    <rPh sb="125" eb="127">
      <t>ギョギョウ</t>
    </rPh>
    <rPh sb="128" eb="130">
      <t>ビゲン</t>
    </rPh>
    <rPh sb="131" eb="133">
      <t>コガタ</t>
    </rPh>
    <rPh sb="135" eb="136">
      <t>ツ</t>
    </rPh>
    <rPh sb="146" eb="147">
      <t>ドウ</t>
    </rPh>
    <phoneticPr fontId="3"/>
  </si>
  <si>
    <r>
      <t xml:space="preserve">(1)  </t>
    </r>
    <r>
      <rPr>
        <sz val="10"/>
        <rFont val="ＭＳ 明朝"/>
        <family val="1"/>
        <charset val="128"/>
      </rPr>
      <t>漁業権免許件数</t>
    </r>
    <phoneticPr fontId="3"/>
  </si>
  <si>
    <r>
      <rPr>
        <sz val="10"/>
        <rFont val="ＭＳ 明朝"/>
        <family val="1"/>
        <charset val="128"/>
      </rPr>
      <t>令和</t>
    </r>
    <r>
      <rPr>
        <sz val="10"/>
        <rFont val="Century"/>
        <family val="1"/>
      </rPr>
      <t>4</t>
    </r>
    <r>
      <rPr>
        <sz val="10"/>
        <rFont val="ＭＳ 明朝"/>
        <family val="1"/>
        <charset val="128"/>
      </rPr>
      <t>年</t>
    </r>
    <r>
      <rPr>
        <sz val="10"/>
        <rFont val="Century"/>
        <family val="1"/>
      </rPr>
      <t>3</t>
    </r>
    <r>
      <rPr>
        <sz val="10"/>
        <rFont val="ＭＳ 明朝"/>
        <family val="1"/>
        <charset val="128"/>
      </rPr>
      <t>月</t>
    </r>
    <r>
      <rPr>
        <sz val="10"/>
        <rFont val="Century"/>
        <family val="1"/>
      </rPr>
      <t>31</t>
    </r>
    <r>
      <rPr>
        <sz val="10"/>
        <rFont val="ＭＳ 明朝"/>
        <family val="1"/>
        <charset val="128"/>
      </rPr>
      <t>日現在</t>
    </r>
    <rPh sb="0" eb="2">
      <t>レイワ</t>
    </rPh>
    <rPh sb="3" eb="4">
      <t>ネン</t>
    </rPh>
    <phoneticPr fontId="3"/>
  </si>
  <si>
    <r>
      <rPr>
        <sz val="10"/>
        <rFont val="ＭＳ 明朝"/>
        <family val="1"/>
        <charset val="128"/>
      </rPr>
      <t>区</t>
    </r>
    <r>
      <rPr>
        <sz val="10"/>
        <rFont val="Century"/>
        <family val="1"/>
      </rPr>
      <t xml:space="preserve">      </t>
    </r>
    <r>
      <rPr>
        <sz val="10"/>
        <rFont val="ＭＳ 明朝"/>
        <family val="1"/>
        <charset val="128"/>
      </rPr>
      <t>分</t>
    </r>
    <phoneticPr fontId="3"/>
  </si>
  <si>
    <r>
      <rPr>
        <sz val="10"/>
        <rFont val="ＭＳ 明朝"/>
        <family val="1"/>
        <charset val="128"/>
      </rPr>
      <t>海</t>
    </r>
    <r>
      <rPr>
        <sz val="10"/>
        <rFont val="Century"/>
        <family val="1"/>
      </rPr>
      <t xml:space="preserve">                  </t>
    </r>
    <r>
      <rPr>
        <sz val="10"/>
        <rFont val="ＭＳ 明朝"/>
        <family val="1"/>
        <charset val="128"/>
      </rPr>
      <t>面</t>
    </r>
  </si>
  <si>
    <r>
      <rPr>
        <sz val="10"/>
        <rFont val="ＭＳ 明朝"/>
        <family val="1"/>
        <charset val="128"/>
      </rPr>
      <t>内</t>
    </r>
    <r>
      <rPr>
        <sz val="10"/>
        <rFont val="Century"/>
        <family val="1"/>
      </rPr>
      <t xml:space="preserve">    </t>
    </r>
    <r>
      <rPr>
        <sz val="10"/>
        <rFont val="ＭＳ 明朝"/>
        <family val="1"/>
        <charset val="128"/>
      </rPr>
      <t>水</t>
    </r>
    <r>
      <rPr>
        <sz val="10"/>
        <rFont val="Century"/>
        <family val="1"/>
      </rPr>
      <t xml:space="preserve">    </t>
    </r>
    <r>
      <rPr>
        <sz val="10"/>
        <rFont val="ＭＳ 明朝"/>
        <family val="1"/>
        <charset val="128"/>
      </rPr>
      <t>面</t>
    </r>
  </si>
  <si>
    <r>
      <rPr>
        <sz val="10"/>
        <rFont val="ＭＳ 明朝"/>
        <family val="1"/>
        <charset val="128"/>
      </rPr>
      <t>免許の種類</t>
    </r>
    <phoneticPr fontId="3"/>
  </si>
  <si>
    <r>
      <rPr>
        <sz val="10"/>
        <rFont val="ＭＳ 明朝"/>
        <family val="1"/>
        <charset val="128"/>
      </rPr>
      <t>共　同　漁　業　権</t>
    </r>
    <phoneticPr fontId="3"/>
  </si>
  <si>
    <r>
      <rPr>
        <sz val="10"/>
        <rFont val="ＭＳ 明朝"/>
        <family val="1"/>
        <charset val="128"/>
      </rPr>
      <t>定置漁業権</t>
    </r>
  </si>
  <si>
    <r>
      <rPr>
        <sz val="10"/>
        <rFont val="ＭＳ 明朝"/>
        <family val="1"/>
        <charset val="128"/>
      </rPr>
      <t>共同漁業権</t>
    </r>
  </si>
  <si>
    <r>
      <rPr>
        <sz val="10"/>
        <rFont val="ＭＳ 明朝"/>
        <family val="1"/>
        <charset val="128"/>
      </rPr>
      <t>区画漁業権</t>
    </r>
  </si>
  <si>
    <r>
      <rPr>
        <sz val="10"/>
        <rFont val="ＭＳ 明朝"/>
        <family val="1"/>
        <charset val="128"/>
      </rPr>
      <t>第</t>
    </r>
    <r>
      <rPr>
        <sz val="10"/>
        <rFont val="Century"/>
        <family val="1"/>
      </rPr>
      <t>1</t>
    </r>
    <r>
      <rPr>
        <sz val="10"/>
        <rFont val="ＭＳ 明朝"/>
        <family val="1"/>
        <charset val="128"/>
      </rPr>
      <t>種・第</t>
    </r>
    <r>
      <rPr>
        <sz val="10"/>
        <rFont val="Century"/>
        <family val="1"/>
      </rPr>
      <t>2</t>
    </r>
    <r>
      <rPr>
        <sz val="10"/>
        <rFont val="ＭＳ 明朝"/>
        <family val="1"/>
        <charset val="128"/>
      </rPr>
      <t>種</t>
    </r>
  </si>
  <si>
    <r>
      <rPr>
        <sz val="10"/>
        <rFont val="ＭＳ 明朝"/>
        <family val="1"/>
        <charset val="128"/>
      </rPr>
      <t>第</t>
    </r>
    <r>
      <rPr>
        <sz val="10"/>
        <rFont val="Century"/>
        <family val="1"/>
      </rPr>
      <t>3</t>
    </r>
    <r>
      <rPr>
        <sz val="10"/>
        <rFont val="ＭＳ 明朝"/>
        <family val="1"/>
        <charset val="128"/>
      </rPr>
      <t>種共同漁業</t>
    </r>
    <phoneticPr fontId="3"/>
  </si>
  <si>
    <r>
      <rPr>
        <sz val="10"/>
        <rFont val="ＭＳ 明朝"/>
        <family val="1"/>
        <charset val="128"/>
      </rPr>
      <t>第</t>
    </r>
    <r>
      <rPr>
        <sz val="10"/>
        <rFont val="Century"/>
        <family val="1"/>
      </rPr>
      <t>5</t>
    </r>
    <r>
      <rPr>
        <sz val="10"/>
        <rFont val="ＭＳ 明朝"/>
        <family val="1"/>
        <charset val="128"/>
      </rPr>
      <t>種共同漁業</t>
    </r>
  </si>
  <si>
    <r>
      <rPr>
        <sz val="10"/>
        <rFont val="ＭＳ 明朝"/>
        <family val="1"/>
        <charset val="128"/>
      </rPr>
      <t>第</t>
    </r>
    <r>
      <rPr>
        <sz val="10"/>
        <rFont val="Century"/>
        <family val="1"/>
      </rPr>
      <t>2</t>
    </r>
    <r>
      <rPr>
        <sz val="10"/>
        <rFont val="ＭＳ 明朝"/>
        <family val="1"/>
        <charset val="128"/>
      </rPr>
      <t>種区画漁業</t>
    </r>
  </si>
  <si>
    <r>
      <rPr>
        <sz val="10"/>
        <rFont val="ＭＳ 明朝"/>
        <family val="1"/>
        <charset val="128"/>
      </rPr>
      <t>共</t>
    </r>
    <r>
      <rPr>
        <sz val="10"/>
        <rFont val="Century"/>
        <family val="1"/>
      </rPr>
      <t xml:space="preserve">  </t>
    </r>
    <r>
      <rPr>
        <sz val="10"/>
        <rFont val="ＭＳ 明朝"/>
        <family val="1"/>
        <charset val="128"/>
      </rPr>
      <t>同</t>
    </r>
    <r>
      <rPr>
        <sz val="10"/>
        <rFont val="Century"/>
        <family val="1"/>
      </rPr>
      <t xml:space="preserve">  </t>
    </r>
    <r>
      <rPr>
        <sz val="10"/>
        <rFont val="ＭＳ 明朝"/>
        <family val="1"/>
        <charset val="128"/>
      </rPr>
      <t>漁</t>
    </r>
    <r>
      <rPr>
        <sz val="10"/>
        <rFont val="Century"/>
        <family val="1"/>
      </rPr>
      <t xml:space="preserve">  </t>
    </r>
    <r>
      <rPr>
        <sz val="10"/>
        <rFont val="ＭＳ 明朝"/>
        <family val="1"/>
        <charset val="128"/>
      </rPr>
      <t>業</t>
    </r>
  </si>
  <si>
    <r>
      <rPr>
        <sz val="10"/>
        <rFont val="ＭＳ 明朝"/>
        <family val="1"/>
        <charset val="128"/>
      </rPr>
      <t>対</t>
    </r>
    <r>
      <rPr>
        <sz val="10"/>
        <rFont val="Century"/>
        <family val="1"/>
      </rPr>
      <t xml:space="preserve"> </t>
    </r>
    <r>
      <rPr>
        <sz val="10"/>
        <rFont val="ＭＳ 明朝"/>
        <family val="1"/>
        <charset val="128"/>
      </rPr>
      <t>象</t>
    </r>
    <r>
      <rPr>
        <sz val="10"/>
        <rFont val="Century"/>
        <family val="1"/>
      </rPr>
      <t xml:space="preserve"> </t>
    </r>
    <r>
      <rPr>
        <sz val="10"/>
        <rFont val="ＭＳ 明朝"/>
        <family val="1"/>
        <charset val="128"/>
      </rPr>
      <t>魚</t>
    </r>
    <r>
      <rPr>
        <sz val="10"/>
        <rFont val="Century"/>
        <family val="1"/>
      </rPr>
      <t xml:space="preserve"> </t>
    </r>
    <r>
      <rPr>
        <sz val="10"/>
        <rFont val="ＭＳ 明朝"/>
        <family val="1"/>
        <charset val="128"/>
      </rPr>
      <t>種</t>
    </r>
  </si>
  <si>
    <t>―</t>
  </si>
  <si>
    <r>
      <rPr>
        <sz val="10"/>
        <rFont val="ＭＳ 明朝"/>
        <family val="1"/>
        <charset val="128"/>
      </rPr>
      <t>ぶ</t>
    </r>
    <r>
      <rPr>
        <sz val="10"/>
        <rFont val="Century"/>
        <family val="1"/>
      </rPr>
      <t xml:space="preserve"> </t>
    </r>
    <r>
      <rPr>
        <sz val="10"/>
        <rFont val="ＭＳ 明朝"/>
        <family val="1"/>
        <charset val="128"/>
      </rPr>
      <t>り</t>
    </r>
  </si>
  <si>
    <r>
      <rPr>
        <sz val="10"/>
        <rFont val="ＭＳ 明朝"/>
        <family val="1"/>
        <charset val="128"/>
      </rPr>
      <t>こ</t>
    </r>
    <r>
      <rPr>
        <sz val="10"/>
        <rFont val="Century"/>
        <family val="1"/>
      </rPr>
      <t xml:space="preserve"> </t>
    </r>
    <r>
      <rPr>
        <sz val="10"/>
        <rFont val="ＭＳ 明朝"/>
        <family val="1"/>
        <charset val="128"/>
      </rPr>
      <t>い</t>
    </r>
  </si>
  <si>
    <r>
      <rPr>
        <sz val="10"/>
        <rFont val="ＭＳ 明朝"/>
        <family val="1"/>
        <charset val="128"/>
      </rPr>
      <t>にじます</t>
    </r>
  </si>
  <si>
    <r>
      <rPr>
        <sz val="10"/>
        <rFont val="ＭＳ 明朝"/>
        <family val="1"/>
        <charset val="128"/>
      </rPr>
      <t>じゅんさい</t>
    </r>
  </si>
  <si>
    <r>
      <rPr>
        <sz val="10"/>
        <rFont val="ＭＳ 明朝"/>
        <family val="1"/>
        <charset val="128"/>
      </rPr>
      <t>件</t>
    </r>
    <r>
      <rPr>
        <sz val="10"/>
        <rFont val="Century"/>
        <family val="1"/>
      </rPr>
      <t xml:space="preserve">      </t>
    </r>
    <r>
      <rPr>
        <sz val="10"/>
        <rFont val="ＭＳ 明朝"/>
        <family val="1"/>
        <charset val="128"/>
      </rPr>
      <t>数</t>
    </r>
    <phoneticPr fontId="3"/>
  </si>
  <si>
    <r>
      <rPr>
        <sz val="10"/>
        <rFont val="ＭＳ 明朝"/>
        <family val="1"/>
        <charset val="128"/>
      </rPr>
      <t>（</t>
    </r>
    <r>
      <rPr>
        <sz val="10"/>
        <rFont val="Century"/>
        <family val="1"/>
      </rPr>
      <t>2</t>
    </r>
    <r>
      <rPr>
        <sz val="10"/>
        <rFont val="ＭＳ 明朝"/>
        <family val="1"/>
        <charset val="128"/>
      </rPr>
      <t>）</t>
    </r>
    <r>
      <rPr>
        <sz val="10"/>
        <rFont val="Century"/>
        <family val="1"/>
      </rPr>
      <t xml:space="preserve"> </t>
    </r>
    <r>
      <rPr>
        <sz val="10"/>
        <rFont val="ＭＳ 明朝"/>
        <family val="1"/>
        <charset val="128"/>
      </rPr>
      <t>漁業種類別､地区別､知事許可隻数</t>
    </r>
    <r>
      <rPr>
        <sz val="10"/>
        <rFont val="Century"/>
        <family val="1"/>
      </rPr>
      <t xml:space="preserve">                                                                     </t>
    </r>
    <r>
      <rPr>
        <sz val="10"/>
        <rFont val="ＭＳ 明朝"/>
        <family val="1"/>
        <charset val="128"/>
      </rPr>
      <t>　　</t>
    </r>
    <r>
      <rPr>
        <sz val="10"/>
        <rFont val="Century"/>
        <family val="1"/>
      </rPr>
      <t xml:space="preserve">       </t>
    </r>
    <phoneticPr fontId="3"/>
  </si>
  <si>
    <r>
      <rPr>
        <sz val="10"/>
        <rFont val="ＭＳ 明朝"/>
        <family val="1"/>
        <charset val="128"/>
      </rPr>
      <t>漁業種類</t>
    </r>
  </si>
  <si>
    <r>
      <rPr>
        <sz val="10"/>
        <rFont val="ＭＳ 明朝"/>
        <family val="1"/>
        <charset val="128"/>
      </rPr>
      <t>許可の有効期間</t>
    </r>
  </si>
  <si>
    <r>
      <rPr>
        <sz val="10"/>
        <rFont val="ＭＳ 明朝"/>
        <family val="1"/>
        <charset val="128"/>
      </rPr>
      <t>漁業時期</t>
    </r>
    <rPh sb="0" eb="2">
      <t>ギョギョウ</t>
    </rPh>
    <rPh sb="2" eb="4">
      <t>ジキ</t>
    </rPh>
    <phoneticPr fontId="3"/>
  </si>
  <si>
    <r>
      <rPr>
        <sz val="10"/>
        <rFont val="ＭＳ 明朝"/>
        <family val="1"/>
        <charset val="128"/>
      </rPr>
      <t>地</t>
    </r>
    <r>
      <rPr>
        <sz val="10"/>
        <rFont val="Century"/>
        <family val="1"/>
      </rPr>
      <t xml:space="preserve"> </t>
    </r>
    <r>
      <rPr>
        <sz val="10"/>
        <rFont val="ＭＳ 明朝"/>
        <family val="1"/>
        <charset val="128"/>
      </rPr>
      <t>区</t>
    </r>
    <r>
      <rPr>
        <sz val="10"/>
        <rFont val="Century"/>
        <family val="1"/>
      </rPr>
      <t xml:space="preserve"> </t>
    </r>
    <r>
      <rPr>
        <sz val="10"/>
        <rFont val="ＭＳ 明朝"/>
        <family val="1"/>
        <charset val="128"/>
      </rPr>
      <t>別</t>
    </r>
    <r>
      <rPr>
        <sz val="10"/>
        <rFont val="Century"/>
        <family val="1"/>
      </rPr>
      <t xml:space="preserve"> </t>
    </r>
    <r>
      <rPr>
        <sz val="10"/>
        <rFont val="ＭＳ 明朝"/>
        <family val="1"/>
        <charset val="128"/>
      </rPr>
      <t>許</t>
    </r>
    <r>
      <rPr>
        <sz val="10"/>
        <rFont val="Century"/>
        <family val="1"/>
      </rPr>
      <t xml:space="preserve"> </t>
    </r>
    <r>
      <rPr>
        <sz val="10"/>
        <rFont val="ＭＳ 明朝"/>
        <family val="1"/>
        <charset val="128"/>
      </rPr>
      <t>可</t>
    </r>
    <r>
      <rPr>
        <sz val="10"/>
        <rFont val="Century"/>
        <family val="1"/>
      </rPr>
      <t xml:space="preserve"> </t>
    </r>
    <r>
      <rPr>
        <sz val="10"/>
        <rFont val="ＭＳ 明朝"/>
        <family val="1"/>
        <charset val="128"/>
      </rPr>
      <t>隻</t>
    </r>
    <r>
      <rPr>
        <sz val="10"/>
        <rFont val="Century"/>
        <family val="1"/>
      </rPr>
      <t xml:space="preserve"> </t>
    </r>
    <r>
      <rPr>
        <sz val="10"/>
        <rFont val="ＭＳ 明朝"/>
        <family val="1"/>
        <charset val="128"/>
      </rPr>
      <t>数</t>
    </r>
  </si>
  <si>
    <r>
      <rPr>
        <sz val="10"/>
        <rFont val="ＭＳ 明朝"/>
        <family val="1"/>
        <charset val="128"/>
      </rPr>
      <t>計</t>
    </r>
  </si>
  <si>
    <r>
      <rPr>
        <sz val="10"/>
        <rFont val="ＭＳ 明朝"/>
        <family val="1"/>
        <charset val="128"/>
      </rPr>
      <t>備</t>
    </r>
    <r>
      <rPr>
        <sz val="10"/>
        <rFont val="Century"/>
        <family val="1"/>
      </rPr>
      <t xml:space="preserve"> </t>
    </r>
    <r>
      <rPr>
        <sz val="10"/>
        <rFont val="ＭＳ 明朝"/>
        <family val="1"/>
        <charset val="128"/>
      </rPr>
      <t>考</t>
    </r>
  </si>
  <si>
    <r>
      <rPr>
        <sz val="10"/>
        <rFont val="ＭＳ 明朝"/>
        <family val="1"/>
        <charset val="128"/>
      </rPr>
      <t>飛島</t>
    </r>
  </si>
  <si>
    <r>
      <rPr>
        <sz val="10"/>
        <rFont val="ＭＳ 明朝"/>
        <family val="1"/>
        <charset val="128"/>
      </rPr>
      <t>吹浦</t>
    </r>
  </si>
  <si>
    <r>
      <rPr>
        <sz val="10"/>
        <rFont val="ＭＳ 明朝"/>
        <family val="1"/>
        <charset val="128"/>
      </rPr>
      <t>酒田</t>
    </r>
  </si>
  <si>
    <r>
      <rPr>
        <sz val="10"/>
        <rFont val="ＭＳ 明朝"/>
        <family val="1"/>
        <charset val="128"/>
      </rPr>
      <t>加茂</t>
    </r>
  </si>
  <si>
    <r>
      <rPr>
        <sz val="10"/>
        <rFont val="ＭＳ 明朝"/>
        <family val="1"/>
        <charset val="128"/>
      </rPr>
      <t>由良</t>
    </r>
  </si>
  <si>
    <r>
      <rPr>
        <sz val="10"/>
        <rFont val="ＭＳ 明朝"/>
        <family val="1"/>
        <charset val="128"/>
      </rPr>
      <t>豊浦</t>
    </r>
  </si>
  <si>
    <r>
      <rPr>
        <sz val="10"/>
        <rFont val="ＭＳ 明朝"/>
        <family val="1"/>
        <charset val="128"/>
      </rPr>
      <t>温海</t>
    </r>
  </si>
  <si>
    <r>
      <rPr>
        <sz val="10"/>
        <rFont val="ＭＳ 明朝"/>
        <family val="1"/>
        <charset val="128"/>
      </rPr>
      <t>念珠関</t>
    </r>
  </si>
  <si>
    <r>
      <rPr>
        <sz val="10"/>
        <rFont val="ＭＳ 明朝"/>
        <family val="1"/>
        <charset val="128"/>
      </rPr>
      <t>手繰第一種</t>
    </r>
  </si>
  <si>
    <t>R3.7.1</t>
    <phoneticPr fontId="3"/>
  </si>
  <si>
    <r>
      <rPr>
        <sz val="10"/>
        <rFont val="ＭＳ 明朝"/>
        <family val="1"/>
        <charset val="128"/>
      </rPr>
      <t>～</t>
    </r>
  </si>
  <si>
    <t>R6.6.30</t>
    <phoneticPr fontId="3"/>
  </si>
  <si>
    <r>
      <rPr>
        <sz val="10"/>
        <rFont val="ＭＳ 明朝"/>
        <family val="1"/>
        <charset val="128"/>
      </rPr>
      <t>翌年</t>
    </r>
    <r>
      <rPr>
        <sz val="10"/>
        <rFont val="Century"/>
        <family val="1"/>
      </rPr>
      <t>6.30</t>
    </r>
  </si>
  <si>
    <r>
      <rPr>
        <sz val="10"/>
        <rFont val="ＭＳ 明朝"/>
        <family val="1"/>
        <charset val="128"/>
      </rPr>
      <t>手繰第三種</t>
    </r>
  </si>
  <si>
    <t>R2.4.1</t>
    <phoneticPr fontId="3"/>
  </si>
  <si>
    <t>R5.3.31</t>
    <phoneticPr fontId="3"/>
  </si>
  <si>
    <r>
      <rPr>
        <sz val="10"/>
        <rFont val="ＭＳ 明朝"/>
        <family val="1"/>
        <charset val="128"/>
      </rPr>
      <t>貝けた</t>
    </r>
  </si>
  <si>
    <r>
      <rPr>
        <sz val="10"/>
        <rFont val="ＭＳ 明朝"/>
        <family val="1"/>
        <charset val="128"/>
      </rPr>
      <t>その他の小型機船底びき網</t>
    </r>
  </si>
  <si>
    <t>R3.7.1</t>
    <phoneticPr fontId="3"/>
  </si>
  <si>
    <t>R6.6.30</t>
    <phoneticPr fontId="3"/>
  </si>
  <si>
    <t>4.30</t>
    <phoneticPr fontId="3"/>
  </si>
  <si>
    <r>
      <rPr>
        <sz val="10"/>
        <rFont val="ＭＳ 明朝"/>
        <family val="1"/>
        <charset val="128"/>
      </rPr>
      <t>こあみ､くろえび</t>
    </r>
  </si>
  <si>
    <r>
      <rPr>
        <sz val="10"/>
        <rFont val="ＭＳ 明朝"/>
        <family val="1"/>
        <charset val="128"/>
      </rPr>
      <t>〃</t>
    </r>
  </si>
  <si>
    <t>R3.5.1</t>
    <phoneticPr fontId="3"/>
  </si>
  <si>
    <t>R6.4.30</t>
    <phoneticPr fontId="3"/>
  </si>
  <si>
    <r>
      <rPr>
        <sz val="10"/>
        <rFont val="ＭＳ 明朝"/>
        <family val="1"/>
        <charset val="128"/>
      </rPr>
      <t>翌年</t>
    </r>
    <r>
      <rPr>
        <sz val="10"/>
        <rFont val="Century"/>
        <family val="1"/>
      </rPr>
      <t>2</t>
    </r>
    <r>
      <rPr>
        <sz val="10"/>
        <rFont val="ＭＳ 明朝"/>
        <family val="1"/>
        <charset val="128"/>
      </rPr>
      <t>末</t>
    </r>
  </si>
  <si>
    <r>
      <rPr>
        <sz val="10"/>
        <rFont val="ＭＳ 明朝"/>
        <family val="1"/>
        <charset val="128"/>
      </rPr>
      <t>餌料びき</t>
    </r>
  </si>
  <si>
    <r>
      <rPr>
        <sz val="10"/>
        <rFont val="ＭＳ 明朝"/>
        <family val="1"/>
        <charset val="128"/>
      </rPr>
      <t>ご</t>
    </r>
    <r>
      <rPr>
        <sz val="10"/>
        <rFont val="Century"/>
        <family val="1"/>
      </rPr>
      <t xml:space="preserve">  </t>
    </r>
    <r>
      <rPr>
        <sz val="10"/>
        <rFont val="ＭＳ 明朝"/>
        <family val="1"/>
        <charset val="128"/>
      </rPr>
      <t>ち</t>
    </r>
    <r>
      <rPr>
        <sz val="10"/>
        <rFont val="Century"/>
        <family val="1"/>
      </rPr>
      <t xml:space="preserve">  </t>
    </r>
    <r>
      <rPr>
        <sz val="10"/>
        <rFont val="ＭＳ 明朝"/>
        <family val="1"/>
        <charset val="128"/>
      </rPr>
      <t>網</t>
    </r>
  </si>
  <si>
    <t>R3.5.15</t>
    <phoneticPr fontId="3"/>
  </si>
  <si>
    <t>R6.5.14</t>
    <phoneticPr fontId="3"/>
  </si>
  <si>
    <t>11.30</t>
    <phoneticPr fontId="3"/>
  </si>
  <si>
    <r>
      <rPr>
        <sz val="10"/>
        <rFont val="ＭＳ 明朝"/>
        <family val="1"/>
        <charset val="128"/>
      </rPr>
      <t>きす刺し網</t>
    </r>
    <rPh sb="2" eb="3">
      <t>サ</t>
    </rPh>
    <phoneticPr fontId="3"/>
  </si>
  <si>
    <t>R3.9.1</t>
    <phoneticPr fontId="3"/>
  </si>
  <si>
    <t>R6.8.31</t>
    <phoneticPr fontId="3"/>
  </si>
  <si>
    <r>
      <rPr>
        <sz val="10"/>
        <rFont val="ＭＳ 明朝"/>
        <family val="1"/>
        <charset val="128"/>
      </rPr>
      <t>あまだい刺し網</t>
    </r>
    <rPh sb="4" eb="5">
      <t>サ</t>
    </rPh>
    <phoneticPr fontId="3"/>
  </si>
  <si>
    <t>R1.7.1</t>
    <phoneticPr fontId="3"/>
  </si>
  <si>
    <t>R4.6.30</t>
    <phoneticPr fontId="3"/>
  </si>
  <si>
    <r>
      <rPr>
        <sz val="10"/>
        <rFont val="ＭＳ 明朝"/>
        <family val="1"/>
        <charset val="128"/>
      </rPr>
      <t>いわし流し網</t>
    </r>
  </si>
  <si>
    <t>R2.4.1</t>
    <phoneticPr fontId="3"/>
  </si>
  <si>
    <t>6.30</t>
    <phoneticPr fontId="3"/>
  </si>
  <si>
    <r>
      <rPr>
        <sz val="10"/>
        <rFont val="ＭＳ 明朝"/>
        <family val="1"/>
        <charset val="128"/>
      </rPr>
      <t>たらはえ縄</t>
    </r>
    <rPh sb="4" eb="5">
      <t>ナワ</t>
    </rPh>
    <phoneticPr fontId="3"/>
  </si>
  <si>
    <t>R1.12.1</t>
    <phoneticPr fontId="3"/>
  </si>
  <si>
    <t>R4.11.30</t>
    <phoneticPr fontId="3"/>
  </si>
  <si>
    <r>
      <rPr>
        <sz val="10"/>
        <rFont val="ＭＳ 明朝"/>
        <family val="1"/>
        <charset val="128"/>
      </rPr>
      <t>ばいかご</t>
    </r>
  </si>
  <si>
    <t>R1.6.1</t>
    <phoneticPr fontId="3"/>
  </si>
  <si>
    <t>R4.5.31</t>
    <phoneticPr fontId="3"/>
  </si>
  <si>
    <r>
      <rPr>
        <sz val="10"/>
        <rFont val="ＭＳ 明朝"/>
        <family val="1"/>
        <charset val="128"/>
      </rPr>
      <t>べにずわいがにかご</t>
    </r>
  </si>
  <si>
    <t>R4.1.1</t>
    <phoneticPr fontId="3"/>
  </si>
  <si>
    <t>R6.12.31</t>
    <phoneticPr fontId="3"/>
  </si>
  <si>
    <r>
      <rPr>
        <sz val="10"/>
        <rFont val="ＭＳ 明朝"/>
        <family val="1"/>
        <charset val="128"/>
      </rPr>
      <t>翌年</t>
    </r>
    <r>
      <rPr>
        <sz val="10"/>
        <rFont val="Century"/>
        <family val="1"/>
      </rPr>
      <t>1.31</t>
    </r>
  </si>
  <si>
    <r>
      <rPr>
        <sz val="10"/>
        <rFont val="ＭＳ 明朝"/>
        <family val="1"/>
        <charset val="128"/>
      </rPr>
      <t>かれい刺し網</t>
    </r>
    <rPh sb="3" eb="4">
      <t>サ</t>
    </rPh>
    <phoneticPr fontId="3"/>
  </si>
  <si>
    <t>R4.3.1</t>
    <phoneticPr fontId="3"/>
  </si>
  <si>
    <r>
      <t>R7.2.</t>
    </r>
    <r>
      <rPr>
        <sz val="10"/>
        <rFont val="ＭＳ 明朝"/>
        <family val="1"/>
        <charset val="128"/>
      </rPr>
      <t>末</t>
    </r>
    <phoneticPr fontId="3"/>
  </si>
  <si>
    <t>6.30</t>
    <phoneticPr fontId="3"/>
  </si>
  <si>
    <r>
      <rPr>
        <sz val="10"/>
        <rFont val="ＭＳ 明朝"/>
        <family val="1"/>
        <charset val="128"/>
      </rPr>
      <t>たら刺し網</t>
    </r>
    <rPh sb="2" eb="3">
      <t>サ</t>
    </rPh>
    <phoneticPr fontId="3"/>
  </si>
  <si>
    <t>R3.12.1</t>
    <phoneticPr fontId="3"/>
  </si>
  <si>
    <t>R6.11.30</t>
    <phoneticPr fontId="3"/>
  </si>
  <si>
    <t>12.20</t>
    <phoneticPr fontId="3"/>
  </si>
  <si>
    <r>
      <rPr>
        <sz val="10"/>
        <rFont val="ＭＳ 明朝"/>
        <family val="1"/>
        <charset val="128"/>
      </rPr>
      <t>さめ刺し網</t>
    </r>
    <rPh sb="2" eb="3">
      <t>サ</t>
    </rPh>
    <phoneticPr fontId="3"/>
  </si>
  <si>
    <t>R4.2.20</t>
    <phoneticPr fontId="3"/>
  </si>
  <si>
    <t>R7.2.19</t>
    <phoneticPr fontId="3"/>
  </si>
  <si>
    <t>2.20</t>
    <phoneticPr fontId="3"/>
  </si>
  <si>
    <r>
      <rPr>
        <sz val="10"/>
        <rFont val="ＭＳ 明朝"/>
        <family val="1"/>
        <charset val="128"/>
      </rPr>
      <t>めばる刺し網</t>
    </r>
    <rPh sb="3" eb="4">
      <t>サ</t>
    </rPh>
    <phoneticPr fontId="3"/>
  </si>
  <si>
    <t>R6.8.31</t>
    <phoneticPr fontId="3"/>
  </si>
  <si>
    <t>9.30</t>
    <phoneticPr fontId="3"/>
  </si>
  <si>
    <r>
      <rPr>
        <sz val="10"/>
        <rFont val="ＭＳ 明朝"/>
        <family val="1"/>
        <charset val="128"/>
      </rPr>
      <t>雑魚刺し網</t>
    </r>
    <rPh sb="0" eb="1">
      <t>ザツ</t>
    </rPh>
    <rPh sb="1" eb="2">
      <t>ギョ</t>
    </rPh>
    <rPh sb="2" eb="3">
      <t>サ</t>
    </rPh>
    <rPh sb="4" eb="5">
      <t>アミ</t>
    </rPh>
    <phoneticPr fontId="3"/>
  </si>
  <si>
    <t>R4.2.1</t>
    <phoneticPr fontId="3"/>
  </si>
  <si>
    <r>
      <rPr>
        <sz val="10"/>
        <rFont val="ＭＳ 明朝"/>
        <family val="1"/>
        <charset val="128"/>
      </rPr>
      <t>～</t>
    </r>
    <phoneticPr fontId="3"/>
  </si>
  <si>
    <t>R5.1.31</t>
    <phoneticPr fontId="3"/>
  </si>
  <si>
    <t>2.1</t>
    <phoneticPr fontId="3"/>
  </si>
  <si>
    <r>
      <t>R4.2</t>
    </r>
    <r>
      <rPr>
        <sz val="10"/>
        <rFont val="ＭＳ 明朝"/>
        <family val="1"/>
        <charset val="128"/>
      </rPr>
      <t>新設</t>
    </r>
    <rPh sb="4" eb="6">
      <t>シンセツ</t>
    </rPh>
    <phoneticPr fontId="3"/>
  </si>
  <si>
    <r>
      <rPr>
        <sz val="10"/>
        <rFont val="ＭＳ 明朝"/>
        <family val="1"/>
        <charset val="128"/>
      </rPr>
      <t>小型いか釣り</t>
    </r>
    <rPh sb="4" eb="5">
      <t>ツ</t>
    </rPh>
    <phoneticPr fontId="3"/>
  </si>
  <si>
    <t>R3.5.1</t>
    <phoneticPr fontId="3"/>
  </si>
  <si>
    <t>R6.4.30</t>
    <phoneticPr fontId="3"/>
  </si>
  <si>
    <r>
      <rPr>
        <sz val="10"/>
        <rFont val="ＭＳ 明朝"/>
        <family val="1"/>
        <charset val="128"/>
      </rPr>
      <t>翌年</t>
    </r>
    <r>
      <rPr>
        <sz val="10"/>
        <rFont val="Century"/>
        <family val="1"/>
      </rPr>
      <t>4.30</t>
    </r>
    <phoneticPr fontId="3"/>
  </si>
  <si>
    <r>
      <rPr>
        <sz val="10"/>
        <rFont val="ＭＳ 明朝"/>
        <family val="1"/>
        <charset val="128"/>
      </rPr>
      <t>張網</t>
    </r>
  </si>
  <si>
    <t>R1.12.1</t>
    <phoneticPr fontId="3"/>
  </si>
  <si>
    <t>R4.11.30</t>
    <phoneticPr fontId="3"/>
  </si>
  <si>
    <r>
      <rPr>
        <sz val="10"/>
        <rFont val="ＭＳ 明朝"/>
        <family val="1"/>
        <charset val="128"/>
      </rPr>
      <t>翌年</t>
    </r>
    <r>
      <rPr>
        <sz val="10"/>
        <rFont val="Century"/>
        <family val="1"/>
      </rPr>
      <t>8.31</t>
    </r>
  </si>
  <si>
    <r>
      <rPr>
        <sz val="10"/>
        <rFont val="ＭＳ 明朝"/>
        <family val="1"/>
        <charset val="128"/>
      </rPr>
      <t>あわび・なまこ（磯見）</t>
    </r>
    <rPh sb="8" eb="10">
      <t>イソミ</t>
    </rPh>
    <phoneticPr fontId="3"/>
  </si>
  <si>
    <r>
      <rPr>
        <sz val="10"/>
        <rFont val="ＭＳ 明朝"/>
        <family val="1"/>
        <charset val="128"/>
      </rPr>
      <t>あわび・なまこ（素潜り）</t>
    </r>
    <rPh sb="8" eb="9">
      <t>ス</t>
    </rPh>
    <rPh sb="9" eb="10">
      <t>モグ</t>
    </rPh>
    <phoneticPr fontId="3"/>
  </si>
  <si>
    <t>R3.4.1</t>
    <phoneticPr fontId="3"/>
  </si>
  <si>
    <t>R4.3.31</t>
    <phoneticPr fontId="3"/>
  </si>
  <si>
    <t>4.1</t>
    <phoneticPr fontId="3"/>
  </si>
  <si>
    <t>8.31</t>
    <phoneticPr fontId="3"/>
  </si>
  <si>
    <r>
      <t xml:space="preserve">(3) </t>
    </r>
    <r>
      <rPr>
        <sz val="12"/>
        <rFont val="ＭＳ 明朝"/>
        <family val="1"/>
        <charset val="128"/>
      </rPr>
      <t>入会許可漁業</t>
    </r>
  </si>
  <si>
    <r>
      <rPr>
        <sz val="12"/>
        <rFont val="ＭＳ 明朝"/>
        <family val="1"/>
        <charset val="128"/>
      </rPr>
      <t>令和</t>
    </r>
    <r>
      <rPr>
        <sz val="12"/>
        <rFont val="Century"/>
        <family val="1"/>
      </rPr>
      <t>4</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rPh sb="3" eb="4">
      <t>ネン</t>
    </rPh>
    <rPh sb="5" eb="6">
      <t>ガツ</t>
    </rPh>
    <rPh sb="8" eb="9">
      <t>ニチ</t>
    </rPh>
    <rPh sb="9" eb="11">
      <t>ゲンザイ</t>
    </rPh>
    <phoneticPr fontId="3"/>
  </si>
  <si>
    <r>
      <rPr>
        <sz val="11"/>
        <rFont val="ＭＳ 明朝"/>
        <family val="1"/>
        <charset val="128"/>
      </rPr>
      <t>業種類</t>
    </r>
    <phoneticPr fontId="3"/>
  </si>
  <si>
    <r>
      <rPr>
        <sz val="11"/>
        <rFont val="ＭＳ 明朝"/>
        <family val="1"/>
        <charset val="128"/>
      </rPr>
      <t>許可の有効期間</t>
    </r>
    <phoneticPr fontId="3"/>
  </si>
  <si>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時</t>
    </r>
    <r>
      <rPr>
        <sz val="11"/>
        <rFont val="Century"/>
        <family val="1"/>
      </rPr>
      <t xml:space="preserve"> </t>
    </r>
    <r>
      <rPr>
        <sz val="11"/>
        <rFont val="ＭＳ 明朝"/>
        <family val="1"/>
        <charset val="128"/>
      </rPr>
      <t>期</t>
    </r>
    <phoneticPr fontId="3"/>
  </si>
  <si>
    <r>
      <rPr>
        <sz val="11"/>
        <rFont val="ＭＳ 明朝"/>
        <family val="1"/>
        <charset val="128"/>
      </rPr>
      <t>入　会　内　容</t>
    </r>
    <phoneticPr fontId="3"/>
  </si>
  <si>
    <r>
      <rPr>
        <sz val="11"/>
        <rFont val="ＭＳ 明朝"/>
        <family val="1"/>
        <charset val="128"/>
      </rPr>
      <t>許　可　隻　数</t>
    </r>
    <phoneticPr fontId="3"/>
  </si>
  <si>
    <r>
      <rPr>
        <sz val="11"/>
        <rFont val="ＭＳ 明朝"/>
        <family val="1"/>
        <charset val="128"/>
      </rPr>
      <t>手繰第一種</t>
    </r>
  </si>
  <si>
    <r>
      <rPr>
        <sz val="11"/>
        <rFont val="ＭＳ 明朝"/>
        <family val="1"/>
        <charset val="128"/>
      </rPr>
      <t>～</t>
    </r>
  </si>
  <si>
    <t>9. 1</t>
    <phoneticPr fontId="3"/>
  </si>
  <si>
    <r>
      <rPr>
        <sz val="11"/>
        <rFont val="ＭＳ 明朝"/>
        <family val="1"/>
        <charset val="128"/>
      </rPr>
      <t>翌年</t>
    </r>
    <r>
      <rPr>
        <sz val="11"/>
        <rFont val="Century"/>
        <family val="1"/>
      </rPr>
      <t>6.30</t>
    </r>
    <phoneticPr fontId="3"/>
  </si>
  <si>
    <r>
      <rPr>
        <sz val="11"/>
        <rFont val="ＭＳ 明朝"/>
        <family val="1"/>
        <charset val="128"/>
      </rPr>
      <t>新潟県との知事協定</t>
    </r>
    <phoneticPr fontId="3"/>
  </si>
  <si>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</si>
  <si>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t>9</t>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</si>
  <si>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3"/>
  </si>
  <si>
    <t>11</t>
    <phoneticPr fontId="3"/>
  </si>
  <si>
    <r>
      <rPr>
        <sz val="11"/>
        <rFont val="ＭＳ 明朝"/>
        <family val="1"/>
        <charset val="128"/>
      </rPr>
      <t>〃</t>
    </r>
    <phoneticPr fontId="3"/>
  </si>
  <si>
    <r>
      <rPr>
        <sz val="11"/>
        <rFont val="ＭＳ 明朝"/>
        <family val="1"/>
        <charset val="128"/>
      </rPr>
      <t>新潟海区との委員会協定</t>
    </r>
    <r>
      <rPr>
        <sz val="11"/>
        <rFont val="Century"/>
        <family val="1"/>
      </rPr>
      <t>(</t>
    </r>
    <r>
      <rPr>
        <sz val="11"/>
        <rFont val="ＭＳ 明朝"/>
        <family val="1"/>
        <charset val="128"/>
      </rPr>
      <t>甲区域</t>
    </r>
    <r>
      <rPr>
        <sz val="11"/>
        <rFont val="Century"/>
        <family val="1"/>
      </rPr>
      <t>)</t>
    </r>
  </si>
  <si>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</si>
  <si>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t>10</t>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</si>
  <si>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3"/>
  </si>
  <si>
    <t>11</t>
    <phoneticPr fontId="3"/>
  </si>
  <si>
    <r>
      <rPr>
        <sz val="11"/>
        <rFont val="ＭＳ 明朝"/>
        <family val="1"/>
        <charset val="128"/>
      </rPr>
      <t>新潟海区との委員会協定</t>
    </r>
    <r>
      <rPr>
        <sz val="11"/>
        <rFont val="Century"/>
        <family val="1"/>
      </rPr>
      <t>(</t>
    </r>
    <r>
      <rPr>
        <sz val="11"/>
        <rFont val="ＭＳ 明朝"/>
        <family val="1"/>
        <charset val="128"/>
      </rPr>
      <t>乙区域</t>
    </r>
    <r>
      <rPr>
        <sz val="11"/>
        <rFont val="Century"/>
        <family val="1"/>
      </rPr>
      <t>)</t>
    </r>
  </si>
  <si>
    <t xml:space="preserve">  1</t>
    <phoneticPr fontId="3"/>
  </si>
  <si>
    <t xml:space="preserve">  0</t>
    <phoneticPr fontId="3"/>
  </si>
  <si>
    <r>
      <rPr>
        <sz val="11"/>
        <rFont val="ＭＳ 明朝"/>
        <family val="1"/>
        <charset val="128"/>
      </rPr>
      <t>ごち網</t>
    </r>
    <phoneticPr fontId="3"/>
  </si>
  <si>
    <t>(R3.6.1</t>
    <phoneticPr fontId="3"/>
  </si>
  <si>
    <r>
      <rPr>
        <sz val="11"/>
        <rFont val="ＭＳ 明朝"/>
        <family val="1"/>
        <charset val="128"/>
      </rPr>
      <t>～</t>
    </r>
    <phoneticPr fontId="3"/>
  </si>
  <si>
    <t>R4.5.31)</t>
    <phoneticPr fontId="3"/>
  </si>
  <si>
    <t>6.1</t>
    <phoneticPr fontId="3"/>
  </si>
  <si>
    <t>10.31</t>
  </si>
  <si>
    <r>
      <rPr>
        <sz val="11"/>
        <rFont val="ＭＳ 明朝"/>
        <family val="1"/>
        <charset val="128"/>
      </rPr>
      <t>秋田海区との委員会協定</t>
    </r>
  </si>
  <si>
    <r>
      <rPr>
        <sz val="11"/>
        <rFont val="ＭＳ 明朝"/>
        <family val="1"/>
        <charset val="128"/>
      </rPr>
      <t>秋田</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</si>
  <si>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秋田</t>
    </r>
    <rPh sb="5" eb="7">
      <t>アキタ</t>
    </rPh>
    <phoneticPr fontId="3"/>
  </si>
  <si>
    <t xml:space="preserve">  0</t>
    <phoneticPr fontId="3"/>
  </si>
  <si>
    <r>
      <rPr>
        <sz val="11"/>
        <rFont val="ＭＳ 明朝"/>
        <family val="1"/>
        <charset val="128"/>
      </rPr>
      <t>（山形県で許可）</t>
    </r>
    <r>
      <rPr>
        <sz val="11"/>
        <rFont val="Century"/>
        <family val="1"/>
      </rPr>
      <t>20</t>
    </r>
    <rPh sb="1" eb="4">
      <t>ヤマガタケン</t>
    </rPh>
    <rPh sb="5" eb="7">
      <t>キョカ</t>
    </rPh>
    <phoneticPr fontId="3"/>
  </si>
  <si>
    <t>22</t>
    <phoneticPr fontId="3"/>
  </si>
  <si>
    <r>
      <t>( )</t>
    </r>
    <r>
      <rPr>
        <sz val="11"/>
        <rFont val="ＭＳ 明朝"/>
        <family val="1"/>
        <charset val="128"/>
      </rPr>
      <t>内は協定の有効期間</t>
    </r>
  </si>
  <si>
    <r>
      <t xml:space="preserve">(4) </t>
    </r>
    <r>
      <rPr>
        <sz val="12"/>
        <rFont val="ＭＳ 明朝"/>
        <family val="1"/>
        <charset val="128"/>
      </rPr>
      <t>小型いか釣り漁業､許可隻数</t>
    </r>
    <r>
      <rPr>
        <sz val="12"/>
        <rFont val="Century"/>
        <family val="1"/>
      </rPr>
      <t>(</t>
    </r>
    <r>
      <rPr>
        <sz val="12"/>
        <rFont val="ＭＳ 明朝"/>
        <family val="1"/>
        <charset val="128"/>
      </rPr>
      <t>道県別</t>
    </r>
    <r>
      <rPr>
        <sz val="12"/>
        <rFont val="Century"/>
        <family val="1"/>
      </rPr>
      <t>)</t>
    </r>
    <rPh sb="8" eb="9">
      <t>ツ</t>
    </rPh>
    <phoneticPr fontId="3"/>
  </si>
  <si>
    <r>
      <rPr>
        <sz val="11"/>
        <rFont val="ＭＳ 明朝"/>
        <family val="1"/>
        <charset val="128"/>
      </rPr>
      <t>県</t>
    </r>
    <r>
      <rPr>
        <sz val="11"/>
        <rFont val="Century"/>
        <family val="1"/>
      </rPr>
      <t xml:space="preserve">  </t>
    </r>
    <r>
      <rPr>
        <sz val="11"/>
        <rFont val="ＭＳ 明朝"/>
        <family val="1"/>
        <charset val="128"/>
      </rPr>
      <t>名</t>
    </r>
  </si>
  <si>
    <r>
      <rPr>
        <sz val="11"/>
        <rFont val="ＭＳ 明朝"/>
        <family val="1"/>
        <charset val="128"/>
      </rPr>
      <t>北海道</t>
    </r>
  </si>
  <si>
    <r>
      <rPr>
        <sz val="11"/>
        <rFont val="ＭＳ 明朝"/>
        <family val="1"/>
        <charset val="128"/>
      </rPr>
      <t>青森県</t>
    </r>
  </si>
  <si>
    <r>
      <rPr>
        <sz val="11"/>
        <rFont val="ＭＳ 明朝"/>
        <family val="1"/>
        <charset val="128"/>
      </rPr>
      <t>秋田県</t>
    </r>
  </si>
  <si>
    <r>
      <rPr>
        <sz val="11"/>
        <rFont val="ＭＳ 明朝"/>
        <family val="1"/>
        <charset val="128"/>
      </rPr>
      <t>岩手県</t>
    </r>
  </si>
  <si>
    <r>
      <rPr>
        <sz val="11"/>
        <rFont val="ＭＳ 明朝"/>
        <family val="1"/>
        <charset val="128"/>
      </rPr>
      <t>宮城県</t>
    </r>
  </si>
  <si>
    <r>
      <rPr>
        <sz val="11"/>
        <rFont val="ＭＳ 明朝"/>
        <family val="1"/>
        <charset val="128"/>
      </rPr>
      <t>新潟県</t>
    </r>
  </si>
  <si>
    <r>
      <rPr>
        <sz val="11"/>
        <rFont val="ＭＳ 明朝"/>
        <family val="1"/>
        <charset val="128"/>
      </rPr>
      <t>富山県</t>
    </r>
  </si>
  <si>
    <r>
      <rPr>
        <sz val="11"/>
        <rFont val="ＭＳ 明朝"/>
        <family val="1"/>
        <charset val="128"/>
      </rPr>
      <t>石川県</t>
    </r>
  </si>
  <si>
    <r>
      <rPr>
        <sz val="11"/>
        <rFont val="ＭＳ 明朝"/>
        <family val="1"/>
        <charset val="128"/>
      </rPr>
      <t>福井県</t>
    </r>
  </si>
  <si>
    <r>
      <rPr>
        <sz val="11"/>
        <rFont val="ＭＳ 明朝"/>
        <family val="1"/>
        <charset val="128"/>
      </rPr>
      <t>兵庫県</t>
    </r>
  </si>
  <si>
    <r>
      <rPr>
        <sz val="11"/>
        <rFont val="ＭＳ 明朝"/>
        <family val="1"/>
        <charset val="128"/>
      </rPr>
      <t>鳥取県</t>
    </r>
  </si>
  <si>
    <r>
      <rPr>
        <sz val="11"/>
        <rFont val="ＭＳ 明朝"/>
        <family val="1"/>
        <charset val="128"/>
      </rPr>
      <t>佐賀県</t>
    </r>
    <rPh sb="0" eb="1">
      <t>タスク</t>
    </rPh>
    <rPh sb="1" eb="2">
      <t>ガ</t>
    </rPh>
    <phoneticPr fontId="3"/>
  </si>
  <si>
    <r>
      <rPr>
        <sz val="11"/>
        <rFont val="ＭＳ 明朝"/>
        <family val="1"/>
        <charset val="128"/>
      </rPr>
      <t>長崎県</t>
    </r>
  </si>
  <si>
    <r>
      <rPr>
        <sz val="11"/>
        <rFont val="ＭＳ 明朝"/>
        <family val="1"/>
        <charset val="128"/>
      </rPr>
      <t>合計</t>
    </r>
  </si>
  <si>
    <r>
      <t>5</t>
    </r>
    <r>
      <rPr>
        <sz val="11"/>
        <rFont val="ＭＳ 明朝"/>
        <family val="1"/>
        <charset val="128"/>
      </rPr>
      <t>ﾄﾝ以上</t>
    </r>
    <r>
      <rPr>
        <sz val="11"/>
        <rFont val="Century"/>
        <family val="1"/>
      </rPr>
      <t>10</t>
    </r>
    <r>
      <rPr>
        <sz val="11"/>
        <rFont val="ＭＳ 明朝"/>
        <family val="1"/>
        <charset val="128"/>
      </rPr>
      <t>ﾄﾝ未満</t>
    </r>
  </si>
  <si>
    <t>28</t>
    <phoneticPr fontId="3"/>
  </si>
  <si>
    <t>36</t>
    <phoneticPr fontId="3"/>
  </si>
  <si>
    <t>1</t>
    <phoneticPr fontId="3"/>
  </si>
  <si>
    <t>5</t>
    <phoneticPr fontId="3"/>
  </si>
  <si>
    <t>3(3)</t>
    <phoneticPr fontId="3"/>
  </si>
  <si>
    <t>1</t>
    <phoneticPr fontId="3"/>
  </si>
  <si>
    <t>74(3)</t>
    <phoneticPr fontId="3"/>
  </si>
  <si>
    <r>
      <t>10</t>
    </r>
    <r>
      <rPr>
        <sz val="11"/>
        <rFont val="ＭＳ 明朝"/>
        <family val="1"/>
        <charset val="128"/>
      </rPr>
      <t>ﾄﾝ以上</t>
    </r>
    <r>
      <rPr>
        <sz val="11"/>
        <rFont val="Century"/>
        <family val="1"/>
      </rPr>
      <t>15</t>
    </r>
    <r>
      <rPr>
        <sz val="11"/>
        <rFont val="ＭＳ 明朝"/>
        <family val="1"/>
        <charset val="128"/>
      </rPr>
      <t>ﾄﾝ未満</t>
    </r>
  </si>
  <si>
    <t>14</t>
    <phoneticPr fontId="3"/>
  </si>
  <si>
    <t>22</t>
    <phoneticPr fontId="3"/>
  </si>
  <si>
    <t>7(7)</t>
    <phoneticPr fontId="3"/>
  </si>
  <si>
    <t>46(7)</t>
    <phoneticPr fontId="3"/>
  </si>
  <si>
    <r>
      <t>15</t>
    </r>
    <r>
      <rPr>
        <sz val="11"/>
        <rFont val="ＭＳ 明朝"/>
        <family val="1"/>
        <charset val="128"/>
      </rPr>
      <t>ﾄﾝ以上</t>
    </r>
    <r>
      <rPr>
        <sz val="11"/>
        <rFont val="Century"/>
        <family val="1"/>
      </rPr>
      <t>20</t>
    </r>
    <r>
      <rPr>
        <sz val="11"/>
        <rFont val="ＭＳ 明朝"/>
        <family val="1"/>
        <charset val="128"/>
      </rPr>
      <t>ﾄﾝ未満</t>
    </r>
  </si>
  <si>
    <t>46</t>
    <phoneticPr fontId="3"/>
  </si>
  <si>
    <t>47</t>
    <phoneticPr fontId="3"/>
  </si>
  <si>
    <t>7</t>
    <phoneticPr fontId="3"/>
  </si>
  <si>
    <t>5(5)</t>
    <phoneticPr fontId="3"/>
  </si>
  <si>
    <t>4</t>
    <phoneticPr fontId="3"/>
  </si>
  <si>
    <t>8</t>
    <phoneticPr fontId="3"/>
  </si>
  <si>
    <t>3</t>
    <phoneticPr fontId="3"/>
  </si>
  <si>
    <t>133(5)</t>
    <phoneticPr fontId="3"/>
  </si>
  <si>
    <r>
      <t>20</t>
    </r>
    <r>
      <rPr>
        <sz val="11"/>
        <rFont val="ＭＳ 明朝"/>
        <family val="1"/>
        <charset val="128"/>
      </rPr>
      <t>ﾄﾝ以上</t>
    </r>
    <r>
      <rPr>
        <sz val="11"/>
        <rFont val="Century"/>
        <family val="1"/>
      </rPr>
      <t>30</t>
    </r>
    <r>
      <rPr>
        <sz val="11"/>
        <rFont val="ＭＳ 明朝"/>
        <family val="1"/>
        <charset val="128"/>
      </rPr>
      <t>ﾄﾝ未満</t>
    </r>
  </si>
  <si>
    <r>
      <rPr>
        <sz val="11"/>
        <rFont val="ＭＳ 明朝"/>
        <family val="1"/>
        <charset val="128"/>
      </rPr>
      <t>合</t>
    </r>
    <r>
      <rPr>
        <sz val="11"/>
        <rFont val="Century"/>
        <family val="1"/>
      </rPr>
      <t xml:space="preserve"> </t>
    </r>
    <r>
      <rPr>
        <sz val="11"/>
        <rFont val="ＭＳ 明朝"/>
        <family val="1"/>
        <charset val="128"/>
      </rPr>
      <t>　　計</t>
    </r>
    <rPh sb="0" eb="1">
      <t>ア</t>
    </rPh>
    <rPh sb="4" eb="5">
      <t>ケイ</t>
    </rPh>
    <phoneticPr fontId="3"/>
  </si>
  <si>
    <t>88</t>
    <phoneticPr fontId="3"/>
  </si>
  <si>
    <t>106</t>
    <phoneticPr fontId="3"/>
  </si>
  <si>
    <t>13</t>
    <phoneticPr fontId="3"/>
  </si>
  <si>
    <t>15(15)</t>
    <phoneticPr fontId="3"/>
  </si>
  <si>
    <t>254(15)</t>
    <phoneticPr fontId="3"/>
  </si>
  <si>
    <r>
      <rPr>
        <sz val="11"/>
        <rFont val="ＭＳ 明朝"/>
        <family val="1"/>
        <charset val="128"/>
      </rPr>
      <t>うち</t>
    </r>
    <r>
      <rPr>
        <sz val="11"/>
        <rFont val="Century"/>
        <family val="1"/>
      </rPr>
      <t>( )</t>
    </r>
    <r>
      <rPr>
        <sz val="11"/>
        <rFont val="ＭＳ 明朝"/>
        <family val="1"/>
        <charset val="128"/>
      </rPr>
      <t>内は本県の陸揚げなし</t>
    </r>
    <phoneticPr fontId="3"/>
  </si>
  <si>
    <r>
      <t xml:space="preserve">(5) </t>
    </r>
    <r>
      <rPr>
        <sz val="12"/>
        <rFont val="ＭＳ 明朝"/>
        <family val="1"/>
        <charset val="128"/>
      </rPr>
      <t>大臣許可・届出漁業</t>
    </r>
    <r>
      <rPr>
        <sz val="12"/>
        <rFont val="Century"/>
        <family val="1"/>
      </rPr>
      <t xml:space="preserve">      </t>
    </r>
    <rPh sb="9" eb="11">
      <t>トドケデ</t>
    </rPh>
    <phoneticPr fontId="3"/>
  </si>
  <si>
    <r>
      <t xml:space="preserve"> </t>
    </r>
    <r>
      <rPr>
        <sz val="12"/>
        <rFont val="ＭＳ 明朝"/>
        <family val="1"/>
        <charset val="128"/>
      </rPr>
      <t>令和</t>
    </r>
    <r>
      <rPr>
        <sz val="12"/>
        <rFont val="Century"/>
        <family val="1"/>
      </rPr>
      <t>4</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1" eb="3">
      <t>レイワ</t>
    </rPh>
    <rPh sb="4" eb="5">
      <t>ネン</t>
    </rPh>
    <phoneticPr fontId="3"/>
  </si>
  <si>
    <r>
      <rPr>
        <sz val="11"/>
        <rFont val="ＭＳ 明朝"/>
        <family val="1"/>
        <charset val="128"/>
      </rPr>
      <t>漁　　業　　種　　類</t>
    </r>
    <rPh sb="0" eb="1">
      <t>リョウ</t>
    </rPh>
    <rPh sb="3" eb="4">
      <t>ギョウ</t>
    </rPh>
    <rPh sb="6" eb="7">
      <t>シュ</t>
    </rPh>
    <rPh sb="9" eb="10">
      <t>ルイ</t>
    </rPh>
    <phoneticPr fontId="3"/>
  </si>
  <si>
    <r>
      <rPr>
        <sz val="11"/>
        <rFont val="ＭＳ 明朝"/>
        <family val="1"/>
        <charset val="128"/>
      </rPr>
      <t>隻数</t>
    </r>
    <rPh sb="0" eb="1">
      <t>セキ</t>
    </rPh>
    <rPh sb="1" eb="2">
      <t>スウ</t>
    </rPh>
    <phoneticPr fontId="3"/>
  </si>
  <si>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時</t>
    </r>
    <r>
      <rPr>
        <sz val="11"/>
        <rFont val="Century"/>
        <family val="1"/>
      </rPr>
      <t xml:space="preserve"> </t>
    </r>
    <r>
      <rPr>
        <sz val="11"/>
        <rFont val="ＭＳ 明朝"/>
        <family val="1"/>
        <charset val="128"/>
      </rPr>
      <t>期</t>
    </r>
    <rPh sb="0" eb="1">
      <t>リョウ</t>
    </rPh>
    <rPh sb="2" eb="3">
      <t>ギョウ</t>
    </rPh>
    <rPh sb="4" eb="5">
      <t>トキ</t>
    </rPh>
    <rPh sb="6" eb="7">
      <t>キ</t>
    </rPh>
    <phoneticPr fontId="3"/>
  </si>
  <si>
    <r>
      <rPr>
        <sz val="11"/>
        <rFont val="ＭＳ 明朝"/>
        <family val="1"/>
        <charset val="128"/>
      </rPr>
      <t>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海</t>
    </r>
    <r>
      <rPr>
        <sz val="11"/>
        <rFont val="Century"/>
        <family val="1"/>
      </rPr>
      <t xml:space="preserve">  </t>
    </r>
    <r>
      <rPr>
        <sz val="11"/>
        <rFont val="ＭＳ 明朝"/>
        <family val="1"/>
        <charset val="128"/>
      </rPr>
      <t>　域</t>
    </r>
    <phoneticPr fontId="3"/>
  </si>
  <si>
    <r>
      <rPr>
        <sz val="11"/>
        <rFont val="ＭＳ 明朝"/>
        <family val="1"/>
        <charset val="128"/>
      </rPr>
      <t>大臣許可漁業</t>
    </r>
    <rPh sb="0" eb="2">
      <t>ダイジン</t>
    </rPh>
    <rPh sb="2" eb="4">
      <t>キョカ</t>
    </rPh>
    <rPh sb="4" eb="5">
      <t>リョウ</t>
    </rPh>
    <rPh sb="5" eb="6">
      <t>ギョウ</t>
    </rPh>
    <phoneticPr fontId="3"/>
  </si>
  <si>
    <r>
      <rPr>
        <sz val="11"/>
        <rFont val="ＭＳ 明朝"/>
        <family val="1"/>
        <charset val="128"/>
      </rPr>
      <t>沖合底びき網</t>
    </r>
  </si>
  <si>
    <r>
      <rPr>
        <sz val="11"/>
        <rFont val="ＭＳ 明朝"/>
        <family val="1"/>
        <charset val="128"/>
      </rPr>
      <t>周年</t>
    </r>
    <rPh sb="0" eb="2">
      <t>シュウネン</t>
    </rPh>
    <phoneticPr fontId="3"/>
  </si>
  <si>
    <r>
      <rPr>
        <sz val="11"/>
        <rFont val="ＭＳ 明朝"/>
        <family val="1"/>
        <charset val="128"/>
      </rPr>
      <t>青森県から新潟県までの沖合</t>
    </r>
  </si>
  <si>
    <r>
      <rPr>
        <sz val="11"/>
        <rFont val="ＭＳ 明朝"/>
        <family val="1"/>
        <charset val="128"/>
      </rPr>
      <t>中型さけ･ます流し網</t>
    </r>
  </si>
  <si>
    <r>
      <t>3.20</t>
    </r>
    <r>
      <rPr>
        <sz val="11"/>
        <rFont val="ＭＳ 明朝"/>
        <family val="1"/>
        <charset val="128"/>
      </rPr>
      <t>～</t>
    </r>
    <r>
      <rPr>
        <sz val="11"/>
        <rFont val="Century"/>
        <family val="1"/>
      </rPr>
      <t>7.10</t>
    </r>
    <phoneticPr fontId="3"/>
  </si>
  <si>
    <r>
      <t>N46°</t>
    </r>
    <r>
      <rPr>
        <sz val="11"/>
        <rFont val="ＭＳ 明朝"/>
        <family val="1"/>
        <charset val="128"/>
      </rPr>
      <t>以南､</t>
    </r>
    <r>
      <rPr>
        <sz val="11"/>
        <rFont val="Century"/>
        <family val="1"/>
      </rPr>
      <t>N37°</t>
    </r>
    <r>
      <rPr>
        <sz val="11"/>
        <rFont val="ＭＳ 明朝"/>
        <family val="1"/>
        <charset val="128"/>
      </rPr>
      <t>以北の日本海</t>
    </r>
  </si>
  <si>
    <r>
      <rPr>
        <sz val="11"/>
        <rFont val="ＭＳ 明朝"/>
        <family val="1"/>
        <charset val="128"/>
      </rPr>
      <t>いか釣り</t>
    </r>
  </si>
  <si>
    <r>
      <rPr>
        <sz val="11"/>
        <rFont val="ＭＳ 明朝"/>
        <family val="1"/>
        <charset val="128"/>
      </rPr>
      <t>周年</t>
    </r>
    <phoneticPr fontId="3"/>
  </si>
  <si>
    <r>
      <rPr>
        <sz val="11"/>
        <rFont val="ＭＳ 明朝"/>
        <family val="1"/>
        <charset val="128"/>
      </rPr>
      <t>日本海･太平洋</t>
    </r>
  </si>
  <si>
    <r>
      <rPr>
        <sz val="11"/>
        <rFont val="ＭＳ 明朝"/>
        <family val="1"/>
        <charset val="128"/>
      </rPr>
      <t>届　出　漁　業</t>
    </r>
    <phoneticPr fontId="3"/>
  </si>
  <si>
    <r>
      <rPr>
        <sz val="11"/>
        <rFont val="ＭＳ 明朝"/>
        <family val="1"/>
        <charset val="128"/>
      </rPr>
      <t>小型するめいか釣り</t>
    </r>
  </si>
  <si>
    <r>
      <t xml:space="preserve">(6) </t>
    </r>
    <r>
      <rPr>
        <sz val="12"/>
        <rFont val="ＭＳ 明朝"/>
        <family val="1"/>
        <charset val="128"/>
      </rPr>
      <t>沿岸くろまぐろ漁業承認件数（日本海・九州西広域漁業調整委員会承認）</t>
    </r>
    <phoneticPr fontId="3"/>
  </si>
  <si>
    <r>
      <rPr>
        <sz val="11"/>
        <rFont val="ＭＳ 明朝"/>
        <family val="1"/>
        <charset val="128"/>
      </rPr>
      <t>　　　　　　区　</t>
    </r>
    <r>
      <rPr>
        <sz val="11"/>
        <rFont val="Century"/>
        <family val="1"/>
      </rPr>
      <t xml:space="preserve"> </t>
    </r>
    <r>
      <rPr>
        <sz val="11"/>
        <rFont val="ＭＳ 明朝"/>
        <family val="1"/>
        <charset val="128"/>
      </rPr>
      <t>分</t>
    </r>
  </si>
  <si>
    <r>
      <rPr>
        <sz val="11"/>
        <rFont val="ＭＳ 明朝"/>
        <family val="1"/>
        <charset val="128"/>
      </rPr>
      <t>地　　　　　　　　　　区</t>
    </r>
    <phoneticPr fontId="3"/>
  </si>
  <si>
    <r>
      <rPr>
        <sz val="11"/>
        <rFont val="ＭＳ 明朝"/>
        <family val="1"/>
        <charset val="128"/>
      </rPr>
      <t>漁業の方法</t>
    </r>
    <rPh sb="0" eb="2">
      <t>ギョギョウ</t>
    </rPh>
    <rPh sb="3" eb="5">
      <t>ホウホウ</t>
    </rPh>
    <phoneticPr fontId="3"/>
  </si>
  <si>
    <r>
      <rPr>
        <sz val="11"/>
        <rFont val="ＭＳ 明朝"/>
        <family val="1"/>
        <charset val="128"/>
      </rPr>
      <t>飛　島</t>
    </r>
    <phoneticPr fontId="3"/>
  </si>
  <si>
    <r>
      <rPr>
        <sz val="11"/>
        <rFont val="ＭＳ 明朝"/>
        <family val="1"/>
        <charset val="128"/>
      </rPr>
      <t>吹　浦</t>
    </r>
    <rPh sb="0" eb="1">
      <t>スイ</t>
    </rPh>
    <rPh sb="2" eb="3">
      <t>ウラ</t>
    </rPh>
    <phoneticPr fontId="3"/>
  </si>
  <si>
    <r>
      <rPr>
        <sz val="11"/>
        <rFont val="ＭＳ 明朝"/>
        <family val="1"/>
        <charset val="128"/>
      </rPr>
      <t>酒　田</t>
    </r>
    <rPh sb="0" eb="1">
      <t>サケ</t>
    </rPh>
    <rPh sb="2" eb="3">
      <t>タ</t>
    </rPh>
    <phoneticPr fontId="3"/>
  </si>
  <si>
    <r>
      <rPr>
        <sz val="11"/>
        <rFont val="ＭＳ 明朝"/>
        <family val="1"/>
        <charset val="128"/>
      </rPr>
      <t>加　茂</t>
    </r>
    <rPh sb="0" eb="1">
      <t>カ</t>
    </rPh>
    <rPh sb="2" eb="3">
      <t>シゲル</t>
    </rPh>
    <phoneticPr fontId="3"/>
  </si>
  <si>
    <r>
      <rPr>
        <sz val="11"/>
        <rFont val="ＭＳ 明朝"/>
        <family val="1"/>
        <charset val="128"/>
      </rPr>
      <t>由　良</t>
    </r>
    <rPh sb="0" eb="1">
      <t>ヨシ</t>
    </rPh>
    <rPh sb="2" eb="3">
      <t>リョウ</t>
    </rPh>
    <phoneticPr fontId="3"/>
  </si>
  <si>
    <r>
      <rPr>
        <sz val="11"/>
        <rFont val="ＭＳ 明朝"/>
        <family val="1"/>
        <charset val="128"/>
      </rPr>
      <t>豊　浦</t>
    </r>
    <rPh sb="0" eb="1">
      <t>ホウ</t>
    </rPh>
    <rPh sb="2" eb="3">
      <t>ウラ</t>
    </rPh>
    <phoneticPr fontId="3"/>
  </si>
  <si>
    <r>
      <rPr>
        <sz val="11"/>
        <rFont val="ＭＳ 明朝"/>
        <family val="1"/>
        <charset val="128"/>
      </rPr>
      <t>温　海</t>
    </r>
    <rPh sb="0" eb="1">
      <t>オン</t>
    </rPh>
    <rPh sb="2" eb="3">
      <t>ウミ</t>
    </rPh>
    <phoneticPr fontId="3"/>
  </si>
  <si>
    <r>
      <rPr>
        <sz val="11"/>
        <rFont val="ＭＳ 明朝"/>
        <family val="1"/>
        <charset val="128"/>
      </rPr>
      <t>合　計</t>
    </r>
    <rPh sb="0" eb="1">
      <t>アイ</t>
    </rPh>
    <rPh sb="2" eb="3">
      <t>ケイ</t>
    </rPh>
    <phoneticPr fontId="3"/>
  </si>
  <si>
    <r>
      <rPr>
        <sz val="11"/>
        <rFont val="ＭＳ 明朝"/>
        <family val="1"/>
        <charset val="128"/>
      </rPr>
      <t>は　え　な　わ</t>
    </r>
    <phoneticPr fontId="3"/>
  </si>
  <si>
    <r>
      <rPr>
        <sz val="11"/>
        <rFont val="ＭＳ 明朝"/>
        <family val="1"/>
        <charset val="128"/>
      </rPr>
      <t>釣　　　　　り</t>
    </r>
    <rPh sb="0" eb="1">
      <t>ツ</t>
    </rPh>
    <phoneticPr fontId="3"/>
  </si>
  <si>
    <r>
      <rPr>
        <sz val="11"/>
        <rFont val="ＭＳ 明朝"/>
        <family val="1"/>
        <charset val="128"/>
      </rPr>
      <t>はえなわ・釣り</t>
    </r>
    <rPh sb="5" eb="6">
      <t>ツ</t>
    </rPh>
    <phoneticPr fontId="3"/>
  </si>
  <si>
    <r>
      <rPr>
        <sz val="11"/>
        <rFont val="ＭＳ 明朝"/>
        <family val="1"/>
        <charset val="128"/>
      </rPr>
      <t>合　　　　　計</t>
    </r>
    <rPh sb="0" eb="1">
      <t>アイ</t>
    </rPh>
    <rPh sb="6" eb="7">
      <t>ケイ</t>
    </rPh>
    <phoneticPr fontId="3"/>
  </si>
  <si>
    <r>
      <t xml:space="preserve">(7) </t>
    </r>
    <r>
      <rPr>
        <sz val="12"/>
        <rFont val="ＭＳ 明朝"/>
        <family val="1"/>
        <charset val="128"/>
      </rPr>
      <t>遊漁船業登録件数</t>
    </r>
  </si>
  <si>
    <r>
      <rPr>
        <sz val="11"/>
        <rFont val="ＭＳ 明朝"/>
        <family val="1"/>
        <charset val="128"/>
      </rPr>
      <t>　　　　　　区　</t>
    </r>
    <r>
      <rPr>
        <sz val="11"/>
        <rFont val="Century"/>
        <family val="1"/>
      </rPr>
      <t xml:space="preserve"> </t>
    </r>
    <r>
      <rPr>
        <sz val="11"/>
        <rFont val="ＭＳ 明朝"/>
        <family val="1"/>
        <charset val="128"/>
      </rPr>
      <t>分</t>
    </r>
    <phoneticPr fontId="3"/>
  </si>
  <si>
    <r>
      <rPr>
        <sz val="11"/>
        <rFont val="ＭＳ 明朝"/>
        <family val="1"/>
        <charset val="128"/>
      </rPr>
      <t>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船</t>
    </r>
    <phoneticPr fontId="3"/>
  </si>
  <si>
    <r>
      <rPr>
        <sz val="11"/>
        <rFont val="ＭＳ 明朝"/>
        <family val="1"/>
        <charset val="128"/>
      </rPr>
      <t>一　般</t>
    </r>
    <rPh sb="0" eb="1">
      <t>イッ</t>
    </rPh>
    <rPh sb="2" eb="3">
      <t>ハン</t>
    </rPh>
    <phoneticPr fontId="3"/>
  </si>
  <si>
    <r>
      <rPr>
        <sz val="11"/>
        <rFont val="ＭＳ 明朝"/>
        <family val="1"/>
        <charset val="128"/>
      </rPr>
      <t>件　　数</t>
    </r>
    <rPh sb="0" eb="1">
      <t>ケン</t>
    </rPh>
    <rPh sb="3" eb="4">
      <t>スウ</t>
    </rPh>
    <phoneticPr fontId="3"/>
  </si>
  <si>
    <r>
      <rPr>
        <sz val="11"/>
        <rFont val="ＭＳ 明朝"/>
        <family val="1"/>
        <charset val="128"/>
      </rPr>
      <t>計</t>
    </r>
    <rPh sb="0" eb="1">
      <t>ケイ</t>
    </rPh>
    <phoneticPr fontId="3"/>
  </si>
  <si>
    <r>
      <rPr>
        <sz val="11"/>
        <rFont val="ＭＳ 明朝"/>
        <family val="1"/>
        <charset val="128"/>
      </rPr>
      <t>業　者　数</t>
    </r>
    <phoneticPr fontId="3"/>
  </si>
  <si>
    <r>
      <rPr>
        <sz val="11"/>
        <rFont val="ＭＳ 明朝"/>
        <family val="1"/>
        <charset val="128"/>
      </rPr>
      <t>隻　　　数</t>
    </r>
    <phoneticPr fontId="3"/>
  </si>
  <si>
    <r>
      <rPr>
        <sz val="14"/>
        <rFont val="ＭＳ 明朝"/>
        <family val="1"/>
        <charset val="128"/>
      </rPr>
      <t>１１　漁業取締・調査</t>
    </r>
    <rPh sb="3" eb="5">
      <t>ギョギョウ</t>
    </rPh>
    <rPh sb="5" eb="7">
      <t>トリシマリ</t>
    </rPh>
    <rPh sb="8" eb="10">
      <t>チョウサ</t>
    </rPh>
    <phoneticPr fontId="16"/>
  </si>
  <si>
    <r>
      <rPr>
        <sz val="11"/>
        <rFont val="ＭＳ 明朝"/>
        <family val="1"/>
        <charset val="128"/>
      </rPr>
      <t>　漁業違反件数は</t>
    </r>
    <r>
      <rPr>
        <sz val="11"/>
        <rFont val="Century"/>
        <family val="1"/>
      </rPr>
      <t>4</t>
    </r>
    <r>
      <rPr>
        <sz val="11"/>
        <rFont val="ＭＳ 明朝"/>
        <family val="1"/>
        <charset val="128"/>
      </rPr>
      <t>件で前年度より</t>
    </r>
    <r>
      <rPr>
        <sz val="11"/>
        <rFont val="Century"/>
        <family val="1"/>
      </rPr>
      <t>1</t>
    </r>
    <r>
      <rPr>
        <sz val="11"/>
        <rFont val="ＭＳ 明朝"/>
        <family val="1"/>
        <charset val="128"/>
      </rPr>
      <t>件減少した。</t>
    </r>
    <rPh sb="1" eb="3">
      <t>ギョギョウ</t>
    </rPh>
    <rPh sb="3" eb="5">
      <t>イハン</t>
    </rPh>
    <rPh sb="5" eb="7">
      <t>ケンスウ</t>
    </rPh>
    <rPh sb="9" eb="10">
      <t>ケン</t>
    </rPh>
    <rPh sb="11" eb="14">
      <t>ゼンネンド</t>
    </rPh>
    <rPh sb="17" eb="18">
      <t>ケン</t>
    </rPh>
    <rPh sb="18" eb="20">
      <t>ゲンショウ</t>
    </rPh>
    <phoneticPr fontId="16"/>
  </si>
  <si>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4</t>
    </r>
    <r>
      <rPr>
        <sz val="11"/>
        <rFont val="ＭＳ 明朝"/>
        <family val="1"/>
        <charset val="128"/>
      </rPr>
      <t>件（県内漁船</t>
    </r>
    <r>
      <rPr>
        <sz val="11"/>
        <rFont val="Century"/>
        <family val="1"/>
      </rPr>
      <t>3</t>
    </r>
    <r>
      <rPr>
        <sz val="11"/>
        <rFont val="ＭＳ 明朝"/>
        <family val="1"/>
        <charset val="128"/>
      </rPr>
      <t>件、遊漁</t>
    </r>
    <r>
      <rPr>
        <sz val="11"/>
        <rFont val="Century"/>
        <family val="1"/>
      </rPr>
      <t>1</t>
    </r>
    <r>
      <rPr>
        <sz val="11"/>
        <rFont val="ＭＳ 明朝"/>
        <family val="1"/>
        <charset val="128"/>
      </rPr>
      <t>件）であり、</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1">
      <t>ケンナイ</t>
    </rPh>
    <rPh sb="51" eb="53">
      <t>ギョセン</t>
    </rPh>
    <rPh sb="54" eb="55">
      <t>ケン</t>
    </rPh>
    <phoneticPr fontId="16"/>
  </si>
  <si>
    <r>
      <rPr>
        <sz val="11"/>
        <rFont val="ＭＳ 明朝"/>
        <family val="1"/>
        <charset val="128"/>
      </rPr>
      <t>　前年度より調整規則違反が</t>
    </r>
    <r>
      <rPr>
        <sz val="11"/>
        <rFont val="Century"/>
        <family val="1"/>
      </rPr>
      <t>1</t>
    </r>
    <r>
      <rPr>
        <sz val="11"/>
        <rFont val="ＭＳ 明朝"/>
        <family val="1"/>
        <charset val="128"/>
      </rPr>
      <t>件から</t>
    </r>
    <r>
      <rPr>
        <sz val="11"/>
        <rFont val="Century"/>
        <family val="1"/>
      </rPr>
      <t>3</t>
    </r>
    <r>
      <rPr>
        <sz val="11"/>
        <rFont val="ＭＳ 明朝"/>
        <family val="1"/>
        <charset val="128"/>
      </rPr>
      <t>件に増加、海区指示違反が</t>
    </r>
    <r>
      <rPr>
        <sz val="11"/>
        <rFont val="Century"/>
        <family val="1"/>
      </rPr>
      <t>4</t>
    </r>
    <r>
      <rPr>
        <sz val="11"/>
        <rFont val="ＭＳ 明朝"/>
        <family val="1"/>
        <charset val="128"/>
      </rPr>
      <t>件から</t>
    </r>
    <r>
      <rPr>
        <sz val="11"/>
        <rFont val="Century"/>
        <family val="1"/>
      </rPr>
      <t>1</t>
    </r>
    <r>
      <rPr>
        <sz val="11"/>
        <rFont val="ＭＳ 明朝"/>
        <family val="1"/>
        <charset val="128"/>
      </rPr>
      <t>件に減少した。</t>
    </r>
    <rPh sb="6" eb="8">
      <t>チョウセイ</t>
    </rPh>
    <rPh sb="8" eb="10">
      <t>キソク</t>
    </rPh>
    <rPh sb="10" eb="12">
      <t>イハン</t>
    </rPh>
    <rPh sb="14" eb="15">
      <t>ケン</t>
    </rPh>
    <rPh sb="18" eb="19">
      <t>ケン</t>
    </rPh>
    <rPh sb="20" eb="22">
      <t>ゾウカ</t>
    </rPh>
    <rPh sb="23" eb="24">
      <t>ウミ</t>
    </rPh>
    <rPh sb="24" eb="25">
      <t>ク</t>
    </rPh>
    <rPh sb="25" eb="27">
      <t>シジ</t>
    </rPh>
    <rPh sb="27" eb="29">
      <t>イハン</t>
    </rPh>
    <rPh sb="31" eb="32">
      <t>ケン</t>
    </rPh>
    <rPh sb="35" eb="36">
      <t>ケン</t>
    </rPh>
    <rPh sb="37" eb="39">
      <t>ゲンショウ</t>
    </rPh>
    <phoneticPr fontId="16"/>
  </si>
  <si>
    <r>
      <rPr>
        <sz val="11"/>
        <rFont val="ＭＳ 明朝"/>
        <family val="1"/>
        <charset val="128"/>
      </rPr>
      <t>　海面の陸上取締では、違反が</t>
    </r>
    <r>
      <rPr>
        <sz val="11"/>
        <rFont val="Century"/>
        <family val="1"/>
      </rPr>
      <t>1</t>
    </r>
    <r>
      <rPr>
        <sz val="11"/>
        <rFont val="ＭＳ 明朝"/>
        <family val="1"/>
        <charset val="128"/>
      </rPr>
      <t>件から</t>
    </r>
    <r>
      <rPr>
        <sz val="11"/>
        <rFont val="Century"/>
        <family val="1"/>
      </rPr>
      <t>0</t>
    </r>
    <r>
      <rPr>
        <sz val="11"/>
        <rFont val="ＭＳ 明朝"/>
        <family val="1"/>
        <charset val="128"/>
      </rPr>
      <t>件に減少した。</t>
    </r>
    <rPh sb="1" eb="3">
      <t>カイメン</t>
    </rPh>
    <rPh sb="4" eb="6">
      <t>リクジョウ</t>
    </rPh>
    <rPh sb="6" eb="8">
      <t>トリシマ</t>
    </rPh>
    <rPh sb="11" eb="13">
      <t>イハン</t>
    </rPh>
    <rPh sb="15" eb="16">
      <t>ケン</t>
    </rPh>
    <rPh sb="21" eb="23">
      <t>ゲンショウ</t>
    </rPh>
    <phoneticPr fontId="16"/>
  </si>
  <si>
    <r>
      <rPr>
        <sz val="11"/>
        <rFont val="ＭＳ 明朝"/>
        <family val="1"/>
        <charset val="128"/>
      </rPr>
      <t>　内水面の陸上取締では、違反が</t>
    </r>
    <r>
      <rPr>
        <sz val="11"/>
        <rFont val="Century"/>
        <family val="1"/>
      </rPr>
      <t>0</t>
    </r>
    <r>
      <rPr>
        <sz val="11"/>
        <rFont val="ＭＳ 明朝"/>
        <family val="1"/>
        <charset val="128"/>
      </rPr>
      <t>件で前年度と同数となった。</t>
    </r>
    <rPh sb="1" eb="4">
      <t>ナイスイメン</t>
    </rPh>
    <rPh sb="5" eb="7">
      <t>リクジョウ</t>
    </rPh>
    <rPh sb="7" eb="9">
      <t>トリシマ</t>
    </rPh>
    <rPh sb="12" eb="14">
      <t>イハン</t>
    </rPh>
    <rPh sb="16" eb="17">
      <t>ケン</t>
    </rPh>
    <rPh sb="18" eb="21">
      <t>ゼンネンド</t>
    </rPh>
    <rPh sb="22" eb="24">
      <t>ドウスウ</t>
    </rPh>
    <phoneticPr fontId="16"/>
  </si>
  <si>
    <r>
      <rPr>
        <sz val="11"/>
        <rFont val="ＭＳ 明朝"/>
        <family val="1"/>
        <charset val="128"/>
      </rPr>
      <t>海　面</t>
    </r>
    <rPh sb="0" eb="1">
      <t>ウミ</t>
    </rPh>
    <rPh sb="2" eb="3">
      <t>メン</t>
    </rPh>
    <phoneticPr fontId="16"/>
  </si>
  <si>
    <r>
      <rPr>
        <sz val="11"/>
        <rFont val="ＭＳ 明朝"/>
        <family val="1"/>
        <charset val="128"/>
      </rPr>
      <t>海上取締</t>
    </r>
    <rPh sb="0" eb="2">
      <t>カイジョウ</t>
    </rPh>
    <rPh sb="2" eb="4">
      <t>トリシマ</t>
    </rPh>
    <phoneticPr fontId="16"/>
  </si>
  <si>
    <r>
      <t>4</t>
    </r>
    <r>
      <rPr>
        <sz val="11"/>
        <rFont val="ＭＳ 明朝"/>
        <family val="1"/>
        <charset val="128"/>
      </rPr>
      <t>件</t>
    </r>
    <rPh sb="1" eb="2">
      <t>ケン</t>
    </rPh>
    <phoneticPr fontId="16"/>
  </si>
  <si>
    <r>
      <rPr>
        <sz val="11"/>
        <rFont val="ＭＳ 明朝"/>
        <family val="1"/>
        <charset val="128"/>
      </rPr>
      <t>（</t>
    </r>
    <r>
      <rPr>
        <sz val="11"/>
        <rFont val="Century"/>
        <family val="1"/>
      </rPr>
      <t>±0</t>
    </r>
    <r>
      <rPr>
        <sz val="11"/>
        <rFont val="ＭＳ 明朝"/>
        <family val="1"/>
        <charset val="128"/>
      </rPr>
      <t>件）</t>
    </r>
    <rPh sb="3" eb="4">
      <t>ケン</t>
    </rPh>
    <phoneticPr fontId="16"/>
  </si>
  <si>
    <r>
      <rPr>
        <sz val="11"/>
        <rFont val="ＭＳ 明朝"/>
        <family val="1"/>
        <charset val="128"/>
      </rPr>
      <t>県　内　漁　船</t>
    </r>
    <rPh sb="0" eb="1">
      <t>ケン</t>
    </rPh>
    <rPh sb="2" eb="3">
      <t>ナイ</t>
    </rPh>
    <rPh sb="4" eb="5">
      <t>リョウ</t>
    </rPh>
    <rPh sb="6" eb="7">
      <t>セン</t>
    </rPh>
    <phoneticPr fontId="16"/>
  </si>
  <si>
    <r>
      <rPr>
        <sz val="11"/>
        <rFont val="ＭＳ 明朝"/>
        <family val="1"/>
        <charset val="128"/>
      </rPr>
      <t>そ　の　他</t>
    </r>
    <rPh sb="4" eb="5">
      <t>タ</t>
    </rPh>
    <phoneticPr fontId="16"/>
  </si>
  <si>
    <r>
      <rPr>
        <sz val="11"/>
        <rFont val="ＭＳ 明朝"/>
        <family val="1"/>
        <charset val="128"/>
      </rPr>
      <t>県　外　漁　船</t>
    </r>
    <phoneticPr fontId="16"/>
  </si>
  <si>
    <r>
      <t>3</t>
    </r>
    <r>
      <rPr>
        <sz val="11"/>
        <rFont val="ＭＳ 明朝"/>
        <family val="1"/>
        <charset val="128"/>
      </rPr>
      <t>件</t>
    </r>
    <phoneticPr fontId="16"/>
  </si>
  <si>
    <r>
      <rPr>
        <sz val="11"/>
        <rFont val="ＭＳ 明朝"/>
        <family val="1"/>
        <charset val="128"/>
      </rPr>
      <t>遊漁</t>
    </r>
    <phoneticPr fontId="16"/>
  </si>
  <si>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16"/>
  </si>
  <si>
    <r>
      <t>1</t>
    </r>
    <r>
      <rPr>
        <sz val="11"/>
        <rFont val="ＭＳ 明朝"/>
        <family val="1"/>
        <charset val="128"/>
      </rPr>
      <t>件</t>
    </r>
    <rPh sb="1" eb="2">
      <t>ケン</t>
    </rPh>
    <phoneticPr fontId="16"/>
  </si>
  <si>
    <r>
      <t>0</t>
    </r>
    <r>
      <rPr>
        <sz val="11"/>
        <rFont val="ＭＳ 明朝"/>
        <family val="1"/>
        <charset val="128"/>
      </rPr>
      <t>件</t>
    </r>
    <rPh sb="1" eb="2">
      <t>ケン</t>
    </rPh>
    <phoneticPr fontId="16"/>
  </si>
  <si>
    <r>
      <rPr>
        <sz val="11"/>
        <rFont val="ＭＳ 明朝"/>
        <family val="1"/>
        <charset val="128"/>
      </rPr>
      <t>　</t>
    </r>
    <phoneticPr fontId="16"/>
  </si>
  <si>
    <r>
      <rPr>
        <sz val="11"/>
        <rFont val="ＭＳ 明朝"/>
        <family val="1"/>
        <charset val="128"/>
      </rPr>
      <t>陸上取締</t>
    </r>
    <rPh sb="0" eb="2">
      <t>リクジョウ</t>
    </rPh>
    <rPh sb="2" eb="4">
      <t>トリシマ</t>
    </rPh>
    <phoneticPr fontId="16"/>
  </si>
  <si>
    <r>
      <t>0</t>
    </r>
    <r>
      <rPr>
        <sz val="11"/>
        <rFont val="ＭＳ 明朝"/>
        <family val="1"/>
        <charset val="128"/>
      </rPr>
      <t>件　</t>
    </r>
    <phoneticPr fontId="16"/>
  </si>
  <si>
    <r>
      <rPr>
        <sz val="11"/>
        <rFont val="ＭＳ 明朝"/>
        <family val="1"/>
        <charset val="128"/>
      </rPr>
      <t>（－</t>
    </r>
    <r>
      <rPr>
        <sz val="11"/>
        <rFont val="Century"/>
        <family val="1"/>
      </rPr>
      <t>1</t>
    </r>
    <r>
      <rPr>
        <sz val="11"/>
        <rFont val="ＭＳ 明朝"/>
        <family val="1"/>
        <charset val="128"/>
      </rPr>
      <t>件）</t>
    </r>
    <phoneticPr fontId="16"/>
  </si>
  <si>
    <r>
      <rPr>
        <sz val="11"/>
        <rFont val="ＭＳ 明朝"/>
        <family val="1"/>
        <charset val="128"/>
      </rPr>
      <t>内水面</t>
    </r>
    <rPh sb="0" eb="1">
      <t>ウチ</t>
    </rPh>
    <rPh sb="1" eb="2">
      <t>ミズ</t>
    </rPh>
    <rPh sb="2" eb="3">
      <t>メン</t>
    </rPh>
    <phoneticPr fontId="16"/>
  </si>
  <si>
    <r>
      <rPr>
        <sz val="11"/>
        <rFont val="ＭＳ 明朝"/>
        <family val="1"/>
        <charset val="128"/>
      </rPr>
      <t>（</t>
    </r>
    <r>
      <rPr>
        <sz val="11"/>
        <rFont val="Century"/>
        <family val="1"/>
      </rPr>
      <t>±0</t>
    </r>
    <r>
      <rPr>
        <sz val="11"/>
        <rFont val="ＭＳ 明朝"/>
        <family val="1"/>
        <charset val="128"/>
      </rPr>
      <t>件）</t>
    </r>
    <phoneticPr fontId="16"/>
  </si>
  <si>
    <r>
      <rPr>
        <sz val="11"/>
        <rFont val="ＭＳ 明朝"/>
        <family val="1"/>
        <charset val="128"/>
      </rPr>
      <t>合　計</t>
    </r>
    <rPh sb="0" eb="1">
      <t>ゴウ</t>
    </rPh>
    <rPh sb="2" eb="3">
      <t>ケイ</t>
    </rPh>
    <phoneticPr fontId="16"/>
  </si>
  <si>
    <r>
      <t>4</t>
    </r>
    <r>
      <rPr>
        <sz val="11"/>
        <rFont val="ＭＳ 明朝"/>
        <family val="1"/>
        <charset val="128"/>
      </rPr>
      <t>件</t>
    </r>
    <phoneticPr fontId="16"/>
  </si>
  <si>
    <r>
      <rPr>
        <sz val="11"/>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16"/>
  </si>
  <si>
    <r>
      <rPr>
        <sz val="11"/>
        <rFont val="ＭＳ 明朝"/>
        <family val="1"/>
        <charset val="128"/>
      </rPr>
      <t>　Ⅱ　調査業務実績</t>
    </r>
    <rPh sb="3" eb="5">
      <t>チョウサ</t>
    </rPh>
    <rPh sb="5" eb="7">
      <t>ギョウム</t>
    </rPh>
    <rPh sb="7" eb="9">
      <t>ジッセキ</t>
    </rPh>
    <phoneticPr fontId="16"/>
  </si>
  <si>
    <r>
      <rPr>
        <sz val="11"/>
        <rFont val="ＭＳ 明朝"/>
        <family val="1"/>
        <charset val="128"/>
      </rPr>
      <t>　　　沿岸海洋観測　</t>
    </r>
    <r>
      <rPr>
        <sz val="11"/>
        <rFont val="Century"/>
        <family val="1"/>
      </rPr>
      <t>7</t>
    </r>
    <r>
      <rPr>
        <sz val="11"/>
        <rFont val="ＭＳ 明朝"/>
        <family val="1"/>
        <charset val="128"/>
      </rPr>
      <t>日　　　　　　　大型クラゲ調査　</t>
    </r>
    <r>
      <rPr>
        <sz val="11"/>
        <rFont val="Century"/>
        <family val="1"/>
      </rPr>
      <t>4</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8</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16"/>
  </si>
  <si>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19</t>
    </r>
    <r>
      <rPr>
        <sz val="11"/>
        <rFont val="ＭＳ 明朝"/>
        <family val="1"/>
        <charset val="128"/>
      </rPr>
      <t>日　</t>
    </r>
    <rPh sb="0" eb="1">
      <t>ゴウ</t>
    </rPh>
    <rPh sb="3" eb="4">
      <t>ケイ</t>
    </rPh>
    <rPh sb="7" eb="8">
      <t>ニチ</t>
    </rPh>
    <phoneticPr fontId="16"/>
  </si>
  <si>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</si>
  <si>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船型</t>
    </r>
    <rPh sb="0" eb="1">
      <t>フネ</t>
    </rPh>
    <rPh sb="1" eb="2">
      <t>カタ</t>
    </rPh>
    <phoneticPr fontId="16"/>
  </si>
  <si>
    <r>
      <rPr>
        <sz val="11"/>
        <rFont val="ＭＳ 明朝"/>
        <family val="1"/>
        <charset val="128"/>
      </rPr>
      <t>　ディープＶ型性</t>
    </r>
    <phoneticPr fontId="16"/>
  </si>
  <si>
    <r>
      <rPr>
        <sz val="11"/>
        <rFont val="ＭＳ 明朝"/>
        <family val="1"/>
        <charset val="128"/>
      </rPr>
      <t>性能</t>
    </r>
    <rPh sb="0" eb="2">
      <t>セイノウ</t>
    </rPh>
    <phoneticPr fontId="16"/>
  </si>
  <si>
    <r>
      <rPr>
        <sz val="11"/>
        <rFont val="ＭＳ 明朝"/>
        <family val="1"/>
        <charset val="128"/>
      </rPr>
      <t>　航海速力　</t>
    </r>
    <r>
      <rPr>
        <sz val="11"/>
        <rFont val="Century"/>
        <family val="1"/>
      </rPr>
      <t xml:space="preserve">   35</t>
    </r>
    <r>
      <rPr>
        <sz val="11"/>
        <rFont val="ＭＳ 明朝"/>
        <family val="1"/>
        <charset val="128"/>
      </rPr>
      <t>ノット</t>
    </r>
    <phoneticPr fontId="16"/>
  </si>
  <si>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16"/>
  </si>
  <si>
    <r>
      <rPr>
        <sz val="11"/>
        <rFont val="ＭＳ 明朝"/>
        <family val="1"/>
        <charset val="128"/>
      </rPr>
      <t>船質</t>
    </r>
    <rPh sb="0" eb="1">
      <t>フネ</t>
    </rPh>
    <rPh sb="1" eb="2">
      <t>シツ</t>
    </rPh>
    <phoneticPr fontId="16"/>
  </si>
  <si>
    <r>
      <rPr>
        <sz val="11"/>
        <rFont val="ＭＳ 明朝"/>
        <family val="1"/>
        <charset val="128"/>
      </rPr>
      <t>　軽合金製</t>
    </r>
    <phoneticPr fontId="16"/>
  </si>
  <si>
    <r>
      <rPr>
        <sz val="11"/>
        <rFont val="ＭＳ 明朝"/>
        <family val="1"/>
        <charset val="128"/>
      </rPr>
      <t>　航続距離　</t>
    </r>
    <r>
      <rPr>
        <sz val="11"/>
        <rFont val="Century"/>
        <family val="1"/>
      </rPr>
      <t xml:space="preserve"> 350</t>
    </r>
    <r>
      <rPr>
        <sz val="11"/>
        <rFont val="ＭＳ 明朝"/>
        <family val="1"/>
        <charset val="128"/>
      </rPr>
      <t>浬</t>
    </r>
    <phoneticPr fontId="16"/>
  </si>
  <si>
    <r>
      <rPr>
        <sz val="11"/>
        <rFont val="ＭＳ 明朝"/>
        <family val="1"/>
        <charset val="128"/>
      </rPr>
      <t>　潮流観測装置</t>
    </r>
    <phoneticPr fontId="16"/>
  </si>
  <si>
    <r>
      <rPr>
        <sz val="11"/>
        <rFont val="ＭＳ 明朝"/>
        <family val="1"/>
        <charset val="128"/>
      </rPr>
      <t>主要寸法</t>
    </r>
    <rPh sb="0" eb="2">
      <t>シュヨウ</t>
    </rPh>
    <rPh sb="2" eb="4">
      <t>スンポウ</t>
    </rPh>
    <phoneticPr fontId="16"/>
  </si>
  <si>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16"/>
  </si>
  <si>
    <r>
      <rPr>
        <sz val="11"/>
        <rFont val="ＭＳ 明朝"/>
        <family val="1"/>
        <charset val="128"/>
      </rPr>
      <t>設備</t>
    </r>
    <rPh sb="0" eb="2">
      <t>セツビ</t>
    </rPh>
    <phoneticPr fontId="16"/>
  </si>
  <si>
    <r>
      <rPr>
        <sz val="11"/>
        <rFont val="ＭＳ 明朝"/>
        <family val="1"/>
        <charset val="128"/>
      </rPr>
      <t>　</t>
    </r>
    <r>
      <rPr>
        <sz val="11"/>
        <rFont val="Century"/>
        <family val="1"/>
      </rPr>
      <t>GPS</t>
    </r>
    <r>
      <rPr>
        <sz val="11"/>
        <rFont val="ＭＳ 明朝"/>
        <family val="1"/>
        <charset val="128"/>
      </rPr>
      <t>航法装置</t>
    </r>
    <phoneticPr fontId="16"/>
  </si>
  <si>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16"/>
  </si>
  <si>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16"/>
  </si>
  <si>
    <r>
      <rPr>
        <sz val="11"/>
        <rFont val="ＭＳ 明朝"/>
        <family val="1"/>
        <charset val="128"/>
      </rPr>
      <t>　航海用電子海図表示装置</t>
    </r>
    <phoneticPr fontId="16"/>
  </si>
  <si>
    <t xml:space="preserve">    </t>
  </si>
  <si>
    <r>
      <t xml:space="preserve"> </t>
    </r>
    <r>
      <rPr>
        <sz val="11"/>
        <rFont val="ＭＳ 明朝"/>
        <family val="1"/>
        <charset val="128"/>
      </rPr>
      <t>ｱﾏﾁｭｱ無線受信機）</t>
    </r>
    <phoneticPr fontId="16"/>
  </si>
  <si>
    <r>
      <rPr>
        <sz val="11"/>
        <rFont val="ＭＳ 明朝"/>
        <family val="1"/>
        <charset val="128"/>
      </rPr>
      <t>　幅</t>
    </r>
    <r>
      <rPr>
        <sz val="11"/>
        <rFont val="Century"/>
        <family val="1"/>
      </rPr>
      <t xml:space="preserve">                 5.50</t>
    </r>
    <r>
      <rPr>
        <sz val="11"/>
        <rFont val="ＭＳ 明朝"/>
        <family val="1"/>
        <charset val="128"/>
      </rPr>
      <t>メートル</t>
    </r>
    <phoneticPr fontId="16"/>
  </si>
  <si>
    <r>
      <rPr>
        <sz val="11"/>
        <rFont val="ＭＳ 明朝"/>
        <family val="1"/>
        <charset val="128"/>
      </rPr>
      <t>　レーダー（</t>
    </r>
    <r>
      <rPr>
        <sz val="11"/>
        <rFont val="Century"/>
        <family val="1"/>
      </rPr>
      <t>ARPA</t>
    </r>
    <r>
      <rPr>
        <sz val="11"/>
        <rFont val="ＭＳ 明朝"/>
        <family val="1"/>
        <charset val="128"/>
      </rPr>
      <t>付）</t>
    </r>
    <phoneticPr fontId="16"/>
  </si>
  <si>
    <r>
      <rPr>
        <sz val="11"/>
        <rFont val="ＭＳ 明朝"/>
        <family val="1"/>
        <charset val="128"/>
      </rPr>
      <t>定員</t>
    </r>
  </si>
  <si>
    <r>
      <rPr>
        <sz val="11"/>
        <rFont val="ＭＳ 明朝"/>
        <family val="1"/>
        <charset val="128"/>
      </rPr>
      <t>　乗組員</t>
    </r>
    <r>
      <rPr>
        <sz val="11"/>
        <rFont val="Century"/>
        <family val="1"/>
      </rPr>
      <t xml:space="preserve"> 5</t>
    </r>
    <r>
      <rPr>
        <sz val="11"/>
        <rFont val="ＭＳ 明朝"/>
        <family val="1"/>
        <charset val="128"/>
      </rPr>
      <t>名</t>
    </r>
    <phoneticPr fontId="16"/>
  </si>
  <si>
    <r>
      <rPr>
        <sz val="11"/>
        <rFont val="ＭＳ 明朝"/>
        <family val="1"/>
        <charset val="128"/>
      </rPr>
      <t>　深さ</t>
    </r>
    <r>
      <rPr>
        <sz val="11"/>
        <rFont val="Century"/>
        <family val="1"/>
      </rPr>
      <t xml:space="preserve">             2.73</t>
    </r>
    <r>
      <rPr>
        <sz val="11"/>
        <rFont val="ＭＳ 明朝"/>
        <family val="1"/>
        <charset val="128"/>
      </rPr>
      <t>メートル</t>
    </r>
    <phoneticPr fontId="16"/>
  </si>
  <si>
    <r>
      <rPr>
        <sz val="11"/>
        <rFont val="ＭＳ 明朝"/>
        <family val="1"/>
        <charset val="128"/>
      </rPr>
      <t>　減揺装置</t>
    </r>
    <phoneticPr fontId="16"/>
  </si>
  <si>
    <r>
      <rPr>
        <sz val="11"/>
        <rFont val="ＭＳ 明朝"/>
        <family val="1"/>
        <charset val="128"/>
      </rPr>
      <t>　その他</t>
    </r>
    <r>
      <rPr>
        <sz val="11"/>
        <rFont val="Century"/>
        <family val="1"/>
      </rPr>
      <t xml:space="preserve"> 6</t>
    </r>
    <r>
      <rPr>
        <sz val="11"/>
        <rFont val="ＭＳ 明朝"/>
        <family val="1"/>
        <charset val="128"/>
      </rPr>
      <t>名</t>
    </r>
    <phoneticPr fontId="16"/>
  </si>
  <si>
    <r>
      <rPr>
        <sz val="11"/>
        <rFont val="ＭＳ 明朝"/>
        <family val="1"/>
        <charset val="128"/>
      </rPr>
      <t>総トン数</t>
    </r>
    <rPh sb="0" eb="1">
      <t>ソウ</t>
    </rPh>
    <rPh sb="3" eb="4">
      <t>スウ</t>
    </rPh>
    <phoneticPr fontId="16"/>
  </si>
  <si>
    <r>
      <rPr>
        <sz val="11"/>
        <rFont val="ＭＳ 明朝"/>
        <family val="1"/>
        <charset val="128"/>
      </rPr>
      <t>　</t>
    </r>
    <r>
      <rPr>
        <sz val="11"/>
        <rFont val="Century"/>
        <family val="1"/>
      </rPr>
      <t>52</t>
    </r>
    <r>
      <rPr>
        <sz val="11"/>
        <rFont val="ＭＳ 明朝"/>
        <family val="1"/>
        <charset val="128"/>
      </rPr>
      <t>トン</t>
    </r>
    <phoneticPr fontId="16"/>
  </si>
  <si>
    <r>
      <rPr>
        <sz val="11"/>
        <rFont val="ＭＳ 明朝"/>
        <family val="1"/>
        <charset val="128"/>
      </rPr>
      <t>　カラー魚群探知機</t>
    </r>
    <phoneticPr fontId="16"/>
  </si>
  <si>
    <r>
      <rPr>
        <sz val="11"/>
        <rFont val="ＭＳ 明朝"/>
        <family val="1"/>
        <charset val="128"/>
      </rPr>
      <t>進水年月日</t>
    </r>
    <phoneticPr fontId="16"/>
  </si>
  <si>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16"/>
  </si>
  <si>
    <r>
      <rPr>
        <sz val="11"/>
        <rFont val="ＭＳ 明朝"/>
        <family val="1"/>
        <charset val="128"/>
      </rPr>
      <t>主機関</t>
    </r>
  </si>
  <si>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16"/>
  </si>
  <si>
    <r>
      <rPr>
        <sz val="11"/>
        <rFont val="ＭＳ 明朝"/>
        <family val="1"/>
        <charset val="128"/>
      </rPr>
      <t>　記録式魚群探知機</t>
    </r>
    <phoneticPr fontId="16"/>
  </si>
  <si>
    <r>
      <rPr>
        <sz val="11"/>
        <rFont val="ＭＳ 明朝"/>
        <family val="1"/>
        <charset val="128"/>
      </rPr>
      <t>補機関</t>
    </r>
  </si>
  <si>
    <r>
      <rPr>
        <sz val="11"/>
        <rFont val="ＭＳ 明朝"/>
        <family val="1"/>
        <charset val="128"/>
      </rPr>
      <t>　</t>
    </r>
    <r>
      <rPr>
        <sz val="11"/>
        <rFont val="Century"/>
        <family val="1"/>
      </rPr>
      <t>D</t>
    </r>
    <r>
      <rPr>
        <sz val="11"/>
        <rFont val="ＭＳ 明朝"/>
        <family val="1"/>
        <charset val="128"/>
      </rPr>
      <t>　　</t>
    </r>
    <r>
      <rPr>
        <sz val="11"/>
        <rFont val="Century"/>
        <family val="1"/>
      </rPr>
      <t xml:space="preserve"> 55kW×1</t>
    </r>
    <phoneticPr fontId="16"/>
  </si>
  <si>
    <r>
      <rPr>
        <sz val="11"/>
        <rFont val="ＭＳ 明朝"/>
        <family val="1"/>
        <charset val="128"/>
      </rPr>
      <t>　電動測深機</t>
    </r>
    <phoneticPr fontId="16"/>
  </si>
  <si>
    <t>１２　漁業無線</t>
    <phoneticPr fontId="3"/>
  </si>
  <si>
    <r>
      <t>(1)</t>
    </r>
    <r>
      <rPr>
        <sz val="12"/>
        <color rgb="FF000000"/>
        <rFont val="ＭＳ 明朝"/>
        <family val="1"/>
        <charset val="128"/>
      </rPr>
      <t>　山形県酒田漁業無線局</t>
    </r>
    <phoneticPr fontId="3"/>
  </si>
  <si>
    <r>
      <rPr>
        <sz val="12"/>
        <color rgb="FF000000"/>
        <rFont val="ＭＳ 明朝"/>
        <family val="1"/>
        <charset val="128"/>
      </rPr>
      <t>　　　ア、開局年月日</t>
    </r>
    <phoneticPr fontId="3"/>
  </si>
  <si>
    <t>　昭和26年7月3日</t>
  </si>
  <si>
    <r>
      <rPr>
        <sz val="12"/>
        <color rgb="FF000000"/>
        <rFont val="ＭＳ 明朝"/>
        <family val="1"/>
        <charset val="128"/>
      </rPr>
      <t>　　　イ、呼出名称</t>
    </r>
    <phoneticPr fontId="3"/>
  </si>
  <si>
    <t xml:space="preserve"> 「さかたぎょぎょう」</t>
  </si>
  <si>
    <r>
      <rPr>
        <sz val="12"/>
        <color rgb="FF000000"/>
        <rFont val="ＭＳ 明朝"/>
        <family val="1"/>
        <charset val="128"/>
      </rPr>
      <t>　　　ウ、電波の型式</t>
    </r>
    <phoneticPr fontId="3"/>
  </si>
  <si>
    <t>　周波数、空中線電力</t>
  </si>
  <si>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</si>
  <si>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</si>
  <si>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</si>
  <si>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</si>
  <si>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1738.5</t>
    <phoneticPr fontId="3"/>
  </si>
  <si>
    <t>2394.5</t>
    <phoneticPr fontId="3"/>
  </si>
  <si>
    <r>
      <t>50</t>
    </r>
    <r>
      <rPr>
        <sz val="12"/>
        <color rgb="FF000000"/>
        <rFont val="ＭＳ 明朝"/>
        <family val="1"/>
        <charset val="128"/>
      </rPr>
      <t>Ｗ</t>
    </r>
  </si>
  <si>
    <r>
      <rPr>
        <sz val="12"/>
        <color rgb="FF000000"/>
        <rFont val="ＭＳ 明朝"/>
        <family val="1"/>
        <charset val="128"/>
      </rPr>
      <t>エ、無線機器</t>
    </r>
  </si>
  <si>
    <r>
      <rPr>
        <sz val="12"/>
        <color rgb="FF000000"/>
        <rFont val="ＭＳ 明朝"/>
        <family val="1"/>
        <charset val="128"/>
      </rPr>
      <t>送信機</t>
    </r>
  </si>
  <si>
    <r>
      <rPr>
        <sz val="12"/>
        <color rgb="FF000000"/>
        <rFont val="ＭＳ 明朝"/>
        <family val="1"/>
        <charset val="128"/>
      </rPr>
      <t>　主送信機（</t>
    </r>
    <r>
      <rPr>
        <sz val="12"/>
        <color rgb="FF000000"/>
        <rFont val="Century"/>
        <family val="1"/>
      </rPr>
      <t>J3E 50W</t>
    </r>
    <r>
      <rPr>
        <sz val="12"/>
        <color rgb="FF000000"/>
        <rFont val="ＭＳ 明朝"/>
        <family val="1"/>
        <charset val="128"/>
      </rPr>
      <t>）</t>
    </r>
    <r>
      <rPr>
        <sz val="12"/>
        <color rgb="FF000000"/>
        <rFont val="Century"/>
        <family val="1"/>
      </rPr>
      <t>1</t>
    </r>
    <r>
      <rPr>
        <sz val="12"/>
        <color rgb="FF000000"/>
        <rFont val="ＭＳ 明朝"/>
        <family val="1"/>
        <charset val="128"/>
      </rPr>
      <t>台</t>
    </r>
    <phoneticPr fontId="3"/>
  </si>
  <si>
    <r>
      <rPr>
        <sz val="12"/>
        <color rgb="FF000000"/>
        <rFont val="ＭＳ 明朝"/>
        <family val="1"/>
        <charset val="128"/>
      </rPr>
      <t>　送受信機（</t>
    </r>
    <r>
      <rPr>
        <sz val="12"/>
        <color rgb="FF000000"/>
        <rFont val="Century"/>
        <family val="1"/>
      </rPr>
      <t>J3E 50W</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3"/>
  </si>
  <si>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</si>
  <si>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3"/>
  </si>
  <si>
    <r>
      <rPr>
        <sz val="12"/>
        <color rgb="FF000000"/>
        <rFont val="ＭＳ 明朝"/>
        <family val="1"/>
        <charset val="128"/>
      </rPr>
      <t>　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3"/>
  </si>
  <si>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</si>
  <si>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3"/>
  </si>
  <si>
    <t>オ、所属船舶数7隻</t>
    <phoneticPr fontId="3"/>
  </si>
  <si>
    <t>カ、令和3年度無線通信実績</t>
    <rPh sb="2" eb="4">
      <t>レイワ</t>
    </rPh>
    <phoneticPr fontId="3"/>
  </si>
  <si>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</si>
  <si>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</si>
  <si>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通信時間</t>
    </r>
  </si>
  <si>
    <r>
      <rPr>
        <sz val="12"/>
        <color theme="1"/>
        <rFont val="ＭＳ 明朝"/>
        <family val="1"/>
        <charset val="128"/>
      </rPr>
      <t>漁業監督指導通信</t>
    </r>
    <phoneticPr fontId="3"/>
  </si>
  <si>
    <r>
      <rPr>
        <sz val="12"/>
        <color theme="1"/>
        <rFont val="ＭＳ 明朝"/>
        <family val="1"/>
        <charset val="128"/>
      </rPr>
      <t>漁業指導監督通信</t>
    </r>
  </si>
  <si>
    <r>
      <t xml:space="preserve">  16</t>
    </r>
    <r>
      <rPr>
        <sz val="12"/>
        <color theme="1"/>
        <rFont val="ＭＳ 明朝"/>
        <family val="1"/>
        <charset val="128"/>
      </rPr>
      <t>時間</t>
    </r>
    <r>
      <rPr>
        <sz val="12"/>
        <color theme="1"/>
        <rFont val="Century"/>
        <family val="1"/>
      </rPr>
      <t>48</t>
    </r>
    <r>
      <rPr>
        <sz val="12"/>
        <color theme="1"/>
        <rFont val="ＭＳ 明朝"/>
        <family val="1"/>
        <charset val="128"/>
      </rPr>
      <t>分</t>
    </r>
    <phoneticPr fontId="3"/>
  </si>
  <si>
    <r>
      <rPr>
        <sz val="12"/>
        <color theme="1"/>
        <rFont val="ＭＳ 明朝"/>
        <family val="1"/>
        <charset val="128"/>
      </rPr>
      <t>定時連絡通信</t>
    </r>
  </si>
  <si>
    <r>
      <t>117</t>
    </r>
    <r>
      <rPr>
        <sz val="12"/>
        <color theme="1"/>
        <rFont val="ＭＳ 明朝"/>
        <family val="1"/>
        <charset val="128"/>
      </rPr>
      <t>時間</t>
    </r>
    <r>
      <rPr>
        <sz val="12"/>
        <color theme="1"/>
        <rFont val="Century"/>
        <family val="1"/>
      </rPr>
      <t>48</t>
    </r>
    <r>
      <rPr>
        <sz val="12"/>
        <color theme="1"/>
        <rFont val="ＭＳ 明朝"/>
        <family val="1"/>
        <charset val="128"/>
      </rPr>
      <t>分</t>
    </r>
    <phoneticPr fontId="3"/>
  </si>
  <si>
    <r>
      <rPr>
        <sz val="12"/>
        <color theme="1"/>
        <rFont val="ＭＳ 明朝"/>
        <family val="1"/>
        <charset val="128"/>
      </rPr>
      <t>海上安全情報</t>
    </r>
  </si>
  <si>
    <r>
      <t xml:space="preserve">  36</t>
    </r>
    <r>
      <rPr>
        <sz val="12"/>
        <color theme="1"/>
        <rFont val="ＭＳ 明朝"/>
        <family val="1"/>
        <charset val="128"/>
      </rPr>
      <t>時間</t>
    </r>
    <r>
      <rPr>
        <sz val="12"/>
        <color theme="1"/>
        <rFont val="Century"/>
        <family val="1"/>
      </rPr>
      <t>30</t>
    </r>
    <r>
      <rPr>
        <sz val="12"/>
        <color theme="1"/>
        <rFont val="ＭＳ 明朝"/>
        <family val="1"/>
        <charset val="128"/>
      </rPr>
      <t>分</t>
    </r>
    <phoneticPr fontId="3"/>
  </si>
  <si>
    <r>
      <rPr>
        <sz val="12"/>
        <color theme="1"/>
        <rFont val="ＭＳ 明朝"/>
        <family val="1"/>
        <charset val="128"/>
      </rPr>
      <t>海上気象周知通信</t>
    </r>
  </si>
  <si>
    <r>
      <t>112</t>
    </r>
    <r>
      <rPr>
        <sz val="12"/>
        <color theme="1"/>
        <rFont val="ＭＳ 明朝"/>
        <family val="1"/>
        <charset val="128"/>
      </rPr>
      <t>時間</t>
    </r>
    <r>
      <rPr>
        <sz val="12"/>
        <color theme="1"/>
        <rFont val="Century"/>
        <family val="1"/>
      </rPr>
      <t>42</t>
    </r>
    <r>
      <rPr>
        <sz val="12"/>
        <color theme="1"/>
        <rFont val="ＭＳ 明朝"/>
        <family val="1"/>
        <charset val="128"/>
      </rPr>
      <t>分</t>
    </r>
    <phoneticPr fontId="3"/>
  </si>
  <si>
    <r>
      <rPr>
        <sz val="12"/>
        <color theme="1"/>
        <rFont val="ＭＳ 明朝"/>
        <family val="1"/>
        <charset val="128"/>
      </rPr>
      <t>その他</t>
    </r>
  </si>
  <si>
    <r>
      <t>13</t>
    </r>
    <r>
      <rPr>
        <sz val="12"/>
        <color theme="1"/>
        <rFont val="ＭＳ 明朝"/>
        <family val="1"/>
        <charset val="128"/>
      </rPr>
      <t>分</t>
    </r>
    <phoneticPr fontId="3"/>
  </si>
  <si>
    <r>
      <rPr>
        <sz val="12"/>
        <color theme="1"/>
        <rFont val="ＭＳ 明朝"/>
        <family val="1"/>
        <charset val="128"/>
      </rPr>
      <t>計</t>
    </r>
  </si>
  <si>
    <r>
      <t>284</t>
    </r>
    <r>
      <rPr>
        <sz val="12"/>
        <color theme="1"/>
        <rFont val="ＭＳ 明朝"/>
        <family val="1"/>
        <charset val="128"/>
      </rPr>
      <t>時間</t>
    </r>
    <r>
      <rPr>
        <sz val="12"/>
        <color theme="1"/>
        <rFont val="Century"/>
        <family val="1"/>
      </rPr>
      <t>01</t>
    </r>
    <r>
      <rPr>
        <sz val="12"/>
        <color theme="1"/>
        <rFont val="ＭＳ 明朝"/>
        <family val="1"/>
        <charset val="128"/>
      </rPr>
      <t>分</t>
    </r>
    <phoneticPr fontId="3"/>
  </si>
  <si>
    <r>
      <rPr>
        <sz val="12"/>
        <color theme="1"/>
        <rFont val="ＭＳ 明朝"/>
        <family val="1"/>
        <charset val="128"/>
      </rPr>
      <t>漁　業　通　信</t>
    </r>
    <phoneticPr fontId="3"/>
  </si>
  <si>
    <r>
      <t>411</t>
    </r>
    <r>
      <rPr>
        <sz val="12"/>
        <color theme="1"/>
        <rFont val="ＭＳ 明朝"/>
        <family val="1"/>
        <charset val="128"/>
      </rPr>
      <t>時間</t>
    </r>
    <r>
      <rPr>
        <sz val="12"/>
        <color theme="1"/>
        <rFont val="Century"/>
        <family val="1"/>
      </rPr>
      <t>06</t>
    </r>
    <r>
      <rPr>
        <sz val="12"/>
        <color theme="1"/>
        <rFont val="ＭＳ 明朝"/>
        <family val="1"/>
        <charset val="128"/>
      </rPr>
      <t>分</t>
    </r>
    <phoneticPr fontId="3"/>
  </si>
  <si>
    <r>
      <rPr>
        <sz val="12"/>
        <color theme="1"/>
        <rFont val="ＭＳ 明朝"/>
        <family val="1"/>
        <charset val="128"/>
      </rPr>
      <t>総　　　　　計</t>
    </r>
    <phoneticPr fontId="3"/>
  </si>
  <si>
    <r>
      <t>695</t>
    </r>
    <r>
      <rPr>
        <sz val="12"/>
        <color theme="1"/>
        <rFont val="ＭＳ 明朝"/>
        <family val="1"/>
        <charset val="128"/>
      </rPr>
      <t>時間</t>
    </r>
    <r>
      <rPr>
        <sz val="12"/>
        <color theme="1"/>
        <rFont val="Century"/>
        <family val="1"/>
      </rPr>
      <t>07</t>
    </r>
    <r>
      <rPr>
        <sz val="12"/>
        <color theme="1"/>
        <rFont val="ＭＳ 明朝"/>
        <family val="1"/>
        <charset val="128"/>
      </rPr>
      <t>分</t>
    </r>
    <phoneticPr fontId="3"/>
  </si>
  <si>
    <r>
      <rPr>
        <sz val="11"/>
        <color theme="1"/>
        <rFont val="ＭＳ 明朝"/>
        <family val="1"/>
        <charset val="128"/>
      </rPr>
      <t>鼠ヶ関漁業無線局</t>
    </r>
  </si>
  <si>
    <r>
      <rPr>
        <sz val="11"/>
        <color theme="1"/>
        <rFont val="ＭＳ 明朝"/>
        <family val="1"/>
        <charset val="128"/>
      </rPr>
      <t>由良漁業無線局</t>
    </r>
  </si>
  <si>
    <r>
      <rPr>
        <sz val="11"/>
        <color theme="1"/>
        <rFont val="ＭＳ 明朝"/>
        <family val="1"/>
        <charset val="128"/>
      </rPr>
      <t>飛島漁業無線局</t>
    </r>
  </si>
  <si>
    <r>
      <rPr>
        <sz val="11"/>
        <color theme="1"/>
        <rFont val="ＭＳ 明朝"/>
        <family val="1"/>
        <charset val="128"/>
      </rPr>
      <t>酒田漁業無線局</t>
    </r>
  </si>
  <si>
    <r>
      <rPr>
        <sz val="11"/>
        <color theme="1"/>
        <rFont val="ＭＳ 明朝"/>
        <family val="1"/>
        <charset val="128"/>
      </rPr>
      <t>吹浦漁業無線局</t>
    </r>
  </si>
  <si>
    <r>
      <rPr>
        <sz val="11"/>
        <color theme="1"/>
        <rFont val="ＭＳ 明朝"/>
        <family val="1"/>
        <charset val="128"/>
      </rPr>
      <t>開局年月日</t>
    </r>
    <phoneticPr fontId="3"/>
  </si>
  <si>
    <r>
      <rPr>
        <sz val="11"/>
        <color theme="1"/>
        <rFont val="ＭＳ 明朝"/>
        <family val="1"/>
        <charset val="128"/>
      </rPr>
      <t>ねずがせきぎょぎょう</t>
    </r>
  </si>
  <si>
    <r>
      <rPr>
        <sz val="11"/>
        <color theme="1"/>
        <rFont val="ＭＳ 明朝"/>
        <family val="1"/>
        <charset val="128"/>
      </rPr>
      <t>ゆらぎょぎょう</t>
    </r>
  </si>
  <si>
    <r>
      <rPr>
        <sz val="11"/>
        <color theme="1"/>
        <rFont val="ＭＳ 明朝"/>
        <family val="1"/>
        <charset val="128"/>
      </rPr>
      <t>とびしまぎょぎょう</t>
    </r>
  </si>
  <si>
    <r>
      <rPr>
        <sz val="11"/>
        <color theme="1"/>
        <rFont val="ＭＳ 明朝"/>
        <family val="1"/>
        <charset val="128"/>
      </rPr>
      <t>さかたぎょぎょう</t>
    </r>
  </si>
  <si>
    <r>
      <rPr>
        <sz val="11"/>
        <color theme="1"/>
        <rFont val="ＭＳ 明朝"/>
        <family val="1"/>
        <charset val="128"/>
      </rPr>
      <t>ふくらぎょぎょう</t>
    </r>
  </si>
  <si>
    <r>
      <rPr>
        <sz val="11"/>
        <color theme="1"/>
        <rFont val="ＭＳ 明朝"/>
        <family val="1"/>
        <charset val="128"/>
      </rPr>
      <t>電波の型式</t>
    </r>
    <phoneticPr fontId="3"/>
  </si>
  <si>
    <t>A3E</t>
  </si>
  <si>
    <t>27524  27892</t>
  </si>
  <si>
    <t>27524  27740</t>
  </si>
  <si>
    <t>27524  27932</t>
  </si>
  <si>
    <t>27524  27836</t>
  </si>
  <si>
    <r>
      <rPr>
        <sz val="11"/>
        <color theme="1"/>
        <rFont val="ＭＳ 明朝"/>
        <family val="1"/>
        <charset val="128"/>
      </rPr>
      <t>空中線電力</t>
    </r>
    <phoneticPr fontId="3"/>
  </si>
  <si>
    <t>1W</t>
  </si>
  <si>
    <r>
      <rPr>
        <sz val="11"/>
        <color theme="1"/>
        <rFont val="ＭＳ 明朝"/>
        <family val="1"/>
        <charset val="128"/>
      </rPr>
      <t>酒田市飛島字勝浦乙</t>
    </r>
    <r>
      <rPr>
        <sz val="11"/>
        <color theme="1"/>
        <rFont val="Century"/>
        <family val="1"/>
      </rPr>
      <t xml:space="preserve">7 </t>
    </r>
    <r>
      <rPr>
        <sz val="11"/>
        <color theme="1"/>
        <rFont val="ＭＳ 明朝"/>
        <family val="1"/>
        <charset val="128"/>
      </rPr>
      <t>の</t>
    </r>
    <r>
      <rPr>
        <sz val="11"/>
        <color theme="1"/>
        <rFont val="Century"/>
        <family val="1"/>
      </rPr>
      <t>4</t>
    </r>
  </si>
  <si>
    <r>
      <rPr>
        <sz val="11"/>
        <color theme="1"/>
        <rFont val="ＭＳ 明朝"/>
        <family val="1"/>
        <charset val="128"/>
      </rPr>
      <t>酒田市船場町二丁目</t>
    </r>
    <r>
      <rPr>
        <sz val="11"/>
        <color theme="1"/>
        <rFont val="Century"/>
        <family val="1"/>
      </rPr>
      <t xml:space="preserve"> 2</t>
    </r>
    <r>
      <rPr>
        <sz val="11"/>
        <color theme="1"/>
        <rFont val="ＭＳ 明朝"/>
        <family val="1"/>
        <charset val="128"/>
      </rPr>
      <t>の</t>
    </r>
    <r>
      <rPr>
        <sz val="11"/>
        <color theme="1"/>
        <rFont val="Century"/>
        <family val="1"/>
      </rPr>
      <t>1</t>
    </r>
  </si>
  <si>
    <r>
      <rPr>
        <sz val="11"/>
        <color theme="1"/>
        <rFont val="ＭＳ 明朝"/>
        <family val="1"/>
        <charset val="128"/>
      </rPr>
      <t>通信の種類</t>
    </r>
    <phoneticPr fontId="3"/>
  </si>
  <si>
    <r>
      <rPr>
        <sz val="11"/>
        <color theme="1"/>
        <rFont val="ＭＳ 明朝"/>
        <family val="1"/>
        <charset val="128"/>
      </rPr>
      <t>通信時間</t>
    </r>
  </si>
  <si>
    <r>
      <rPr>
        <sz val="11"/>
        <color theme="1"/>
        <rFont val="ＭＳ 明朝"/>
        <family val="1"/>
        <charset val="128"/>
      </rPr>
      <t>摘要</t>
    </r>
  </si>
  <si>
    <r>
      <rPr>
        <sz val="11"/>
        <color theme="1"/>
        <rFont val="ＭＳ 明朝"/>
        <family val="1"/>
        <charset val="128"/>
      </rPr>
      <t>漁　業　通　信</t>
    </r>
    <phoneticPr fontId="3"/>
  </si>
  <si>
    <r>
      <rPr>
        <sz val="11"/>
        <color theme="1"/>
        <rFont val="ＭＳ 明朝"/>
        <family val="1"/>
        <charset val="128"/>
      </rPr>
      <t>計</t>
    </r>
    <phoneticPr fontId="3"/>
  </si>
  <si>
    <r>
      <t>(2)</t>
    </r>
    <r>
      <rPr>
        <sz val="10.5"/>
        <color rgb="FF000000"/>
        <rFont val="ＭＳ 明朝"/>
        <family val="1"/>
        <charset val="128"/>
      </rPr>
      <t>　山形県漁業協同組合漁業無線局</t>
    </r>
    <phoneticPr fontId="3"/>
  </si>
  <si>
    <r>
      <rPr>
        <sz val="11"/>
        <color theme="1"/>
        <rFont val="ＭＳ 明朝"/>
        <family val="1"/>
        <charset val="128"/>
      </rPr>
      <t>局</t>
    </r>
    <r>
      <rPr>
        <sz val="11"/>
        <color theme="1"/>
        <rFont val="Century"/>
        <family val="1"/>
      </rPr>
      <t xml:space="preserve">         </t>
    </r>
    <r>
      <rPr>
        <sz val="11"/>
        <color theme="1"/>
        <rFont val="ＭＳ 明朝"/>
        <family val="1"/>
        <charset val="128"/>
      </rPr>
      <t>名</t>
    </r>
    <phoneticPr fontId="3"/>
  </si>
  <si>
    <r>
      <rPr>
        <sz val="11"/>
        <color theme="1"/>
        <rFont val="ＭＳ 明朝"/>
        <family val="1"/>
        <charset val="128"/>
      </rPr>
      <t>呼</t>
    </r>
    <r>
      <rPr>
        <sz val="11"/>
        <color theme="1"/>
        <rFont val="Century"/>
        <family val="1"/>
      </rPr>
      <t xml:space="preserve"> </t>
    </r>
    <r>
      <rPr>
        <sz val="11"/>
        <color theme="1"/>
        <rFont val="ＭＳ 明朝"/>
        <family val="1"/>
        <charset val="128"/>
      </rPr>
      <t>出</t>
    </r>
    <r>
      <rPr>
        <sz val="11"/>
        <color theme="1"/>
        <rFont val="Century"/>
        <family val="1"/>
      </rPr>
      <t xml:space="preserve"> </t>
    </r>
    <r>
      <rPr>
        <sz val="11"/>
        <color theme="1"/>
        <rFont val="ＭＳ 明朝"/>
        <family val="1"/>
        <charset val="128"/>
      </rPr>
      <t>名</t>
    </r>
    <r>
      <rPr>
        <sz val="11"/>
        <color theme="1"/>
        <rFont val="Century"/>
        <family val="1"/>
      </rPr>
      <t xml:space="preserve"> </t>
    </r>
    <r>
      <rPr>
        <sz val="11"/>
        <color theme="1"/>
        <rFont val="ＭＳ 明朝"/>
        <family val="1"/>
        <charset val="128"/>
      </rPr>
      <t>称</t>
    </r>
    <phoneticPr fontId="3"/>
  </si>
  <si>
    <r>
      <rPr>
        <sz val="11"/>
        <color theme="1"/>
        <rFont val="ＭＳ 明朝"/>
        <family val="1"/>
        <charset val="128"/>
      </rPr>
      <t>周波数</t>
    </r>
    <r>
      <rPr>
        <sz val="11"/>
        <color theme="1"/>
        <rFont val="Century"/>
        <family val="1"/>
      </rPr>
      <t>(KHz)</t>
    </r>
    <phoneticPr fontId="3"/>
  </si>
  <si>
    <r>
      <rPr>
        <sz val="11"/>
        <color theme="1"/>
        <rFont val="ＭＳ 明朝"/>
        <family val="1"/>
        <charset val="128"/>
      </rPr>
      <t>所属船舶数</t>
    </r>
    <phoneticPr fontId="3"/>
  </si>
  <si>
    <r>
      <rPr>
        <sz val="11"/>
        <color theme="1"/>
        <rFont val="ＭＳ 明朝"/>
        <family val="1"/>
        <charset val="128"/>
      </rPr>
      <t>所在地</t>
    </r>
    <phoneticPr fontId="3"/>
  </si>
  <si>
    <r>
      <rPr>
        <sz val="11"/>
        <color theme="1"/>
        <rFont val="ＭＳ 明朝"/>
        <family val="1"/>
        <charset val="128"/>
      </rPr>
      <t>鶴岡市鼠ヶ関乙</t>
    </r>
    <r>
      <rPr>
        <sz val="11"/>
        <color theme="1"/>
        <rFont val="Century"/>
        <family val="1"/>
      </rPr>
      <t>41</t>
    </r>
    <r>
      <rPr>
        <sz val="11"/>
        <color theme="1"/>
        <rFont val="ＭＳ 明朝"/>
        <family val="1"/>
        <charset val="128"/>
      </rPr>
      <t>の</t>
    </r>
    <r>
      <rPr>
        <sz val="11"/>
        <color theme="1"/>
        <rFont val="Century"/>
        <family val="1"/>
      </rPr>
      <t>6</t>
    </r>
    <phoneticPr fontId="3"/>
  </si>
  <si>
    <r>
      <rPr>
        <sz val="11"/>
        <color theme="1"/>
        <rFont val="ＭＳ 明朝"/>
        <family val="1"/>
        <charset val="128"/>
      </rPr>
      <t>鶴岡市由良一丁目</t>
    </r>
    <r>
      <rPr>
        <sz val="11"/>
        <color theme="1"/>
        <rFont val="Century"/>
        <family val="1"/>
      </rPr>
      <t>4</t>
    </r>
    <r>
      <rPr>
        <sz val="11"/>
        <color theme="1"/>
        <rFont val="ＭＳ 明朝"/>
        <family val="1"/>
        <charset val="128"/>
      </rPr>
      <t>番</t>
    </r>
    <r>
      <rPr>
        <sz val="11"/>
        <color theme="1"/>
        <rFont val="Century"/>
        <family val="1"/>
      </rPr>
      <t>53</t>
    </r>
    <r>
      <rPr>
        <sz val="11"/>
        <color theme="1"/>
        <rFont val="ＭＳ 明朝"/>
        <family val="1"/>
        <charset val="128"/>
      </rPr>
      <t>号</t>
    </r>
    <phoneticPr fontId="3"/>
  </si>
  <si>
    <r>
      <rPr>
        <sz val="11"/>
        <color theme="1"/>
        <rFont val="ＭＳ 明朝"/>
        <family val="1"/>
        <charset val="128"/>
      </rPr>
      <t>飽海郡遊佐町吹浦字西浜</t>
    </r>
    <r>
      <rPr>
        <sz val="11"/>
        <color theme="1"/>
        <rFont val="Century"/>
        <family val="1"/>
      </rPr>
      <t>2</t>
    </r>
    <r>
      <rPr>
        <sz val="11"/>
        <color theme="1"/>
        <rFont val="ＭＳ 明朝"/>
        <family val="1"/>
        <charset val="128"/>
      </rPr>
      <t>の</t>
    </r>
    <r>
      <rPr>
        <sz val="11"/>
        <color theme="1"/>
        <rFont val="Century"/>
        <family val="1"/>
      </rPr>
      <t>1</t>
    </r>
    <r>
      <rPr>
        <sz val="11"/>
        <color theme="1"/>
        <rFont val="ＭＳ 明朝"/>
        <family val="1"/>
        <charset val="128"/>
      </rPr>
      <t>の先</t>
    </r>
    <phoneticPr fontId="3"/>
  </si>
  <si>
    <r>
      <rPr>
        <sz val="11"/>
        <color theme="1"/>
        <rFont val="ＭＳ 明朝"/>
        <family val="1"/>
        <charset val="128"/>
      </rPr>
      <t>令和</t>
    </r>
    <r>
      <rPr>
        <sz val="11"/>
        <color theme="1"/>
        <rFont val="Century"/>
        <family val="1"/>
      </rPr>
      <t>3</t>
    </r>
    <r>
      <rPr>
        <sz val="11"/>
        <color theme="1"/>
        <rFont val="ＭＳ 明朝"/>
        <family val="1"/>
        <charset val="128"/>
      </rPr>
      <t>年度無線通信実績</t>
    </r>
    <rPh sb="0" eb="2">
      <t>レイワ</t>
    </rPh>
    <phoneticPr fontId="3"/>
  </si>
  <si>
    <r>
      <rPr>
        <sz val="11"/>
        <color theme="1"/>
        <rFont val="ＭＳ 明朝"/>
        <family val="1"/>
        <charset val="128"/>
      </rPr>
      <t>漁業指導監督通信</t>
    </r>
    <phoneticPr fontId="3"/>
  </si>
  <si>
    <r>
      <t xml:space="preserve"> </t>
    </r>
    <r>
      <rPr>
        <sz val="11"/>
        <color theme="1"/>
        <rFont val="ＭＳ 明朝"/>
        <family val="1"/>
        <charset val="128"/>
      </rPr>
      <t>時間</t>
    </r>
    <phoneticPr fontId="3"/>
  </si>
  <si>
    <r>
      <rPr>
        <sz val="12"/>
        <rFont val="ＭＳ 明朝"/>
        <family val="1"/>
        <charset val="128"/>
      </rPr>
      <t>１３　水産基盤整備事業</t>
    </r>
  </si>
  <si>
    <r>
      <t>(1)</t>
    </r>
    <r>
      <rPr>
        <sz val="11"/>
        <rFont val="ＭＳ 明朝"/>
        <family val="1"/>
        <charset val="128"/>
      </rPr>
      <t>漁港及び漁港海岸整備事業等</t>
    </r>
    <rPh sb="15" eb="16">
      <t>トウ</t>
    </rPh>
    <phoneticPr fontId="16"/>
  </si>
  <si>
    <r>
      <t xml:space="preserve"> </t>
    </r>
    <r>
      <rPr>
        <sz val="11"/>
        <rFont val="ＭＳ 明朝"/>
        <family val="1"/>
        <charset val="128"/>
      </rPr>
      <t>　山形県が事業主体となり、漁港内の静穏度と安全な航路確保の他、耐震化・耐津波化を進めるため、飛島漁港、由良漁港を整備するとともに、飛島漁港、吹浦漁港、米子漁港において施設の長寿命化を図る。
　また由良漁港、吹浦漁港及び米子漁港では漁港機能増進として、浚渫・係留施設等の改良を実施する。
　さらに、山形県沿岸において藻場礁・増殖礁設置等の漁場整備を行うほか、飛島漁港の陸閘自動化を進める。</t>
    </r>
    <rPh sb="30" eb="31">
      <t>ホカ</t>
    </rPh>
    <rPh sb="32" eb="35">
      <t>タイシンカ</t>
    </rPh>
    <rPh sb="36" eb="40">
      <t>タイツナミカ</t>
    </rPh>
    <rPh sb="41" eb="42">
      <t>スス</t>
    </rPh>
    <rPh sb="52" eb="54">
      <t>ユラ</t>
    </rPh>
    <rPh sb="54" eb="56">
      <t>ギョコウ</t>
    </rPh>
    <rPh sb="66" eb="68">
      <t>トビシマ</t>
    </rPh>
    <rPh sb="68" eb="70">
      <t>ギョコウ</t>
    </rPh>
    <rPh sb="71" eb="75">
      <t>フクラギョコウ</t>
    </rPh>
    <rPh sb="76" eb="78">
      <t>ヨナゴ</t>
    </rPh>
    <rPh sb="78" eb="80">
      <t>ギョコウ</t>
    </rPh>
    <rPh sb="84" eb="86">
      <t>シセツ</t>
    </rPh>
    <rPh sb="87" eb="89">
      <t>チョウジュ</t>
    </rPh>
    <rPh sb="89" eb="90">
      <t>イノチ</t>
    </rPh>
    <rPh sb="90" eb="91">
      <t>カ</t>
    </rPh>
    <rPh sb="92" eb="93">
      <t>ハカ</t>
    </rPh>
    <rPh sb="99" eb="103">
      <t>ユラギョコウ</t>
    </rPh>
    <rPh sb="104" eb="106">
      <t>フクラ</t>
    </rPh>
    <rPh sb="106" eb="108">
      <t>ギョコウ</t>
    </rPh>
    <rPh sb="108" eb="109">
      <t>オヨ</t>
    </rPh>
    <rPh sb="110" eb="112">
      <t>ヨナゴ</t>
    </rPh>
    <rPh sb="112" eb="114">
      <t>ギョコウ</t>
    </rPh>
    <rPh sb="116" eb="118">
      <t>ギョコウ</t>
    </rPh>
    <rPh sb="118" eb="120">
      <t>キノウ</t>
    </rPh>
    <rPh sb="120" eb="122">
      <t>ゾウシン</t>
    </rPh>
    <rPh sb="126" eb="128">
      <t>シュンセツ</t>
    </rPh>
    <rPh sb="129" eb="133">
      <t>ケイリュウシセツ</t>
    </rPh>
    <rPh sb="133" eb="134">
      <t>トウ</t>
    </rPh>
    <rPh sb="135" eb="137">
      <t>カイリョウ</t>
    </rPh>
    <rPh sb="138" eb="140">
      <t>ジッシ</t>
    </rPh>
    <rPh sb="158" eb="161">
      <t>モバショウ</t>
    </rPh>
    <rPh sb="162" eb="165">
      <t>ゾウショクショウ</t>
    </rPh>
    <rPh sb="165" eb="167">
      <t>セッチ</t>
    </rPh>
    <rPh sb="167" eb="168">
      <t>トウ</t>
    </rPh>
    <rPh sb="179" eb="181">
      <t>トビシマ</t>
    </rPh>
    <rPh sb="181" eb="183">
      <t>ギョコウ</t>
    </rPh>
    <rPh sb="184" eb="186">
      <t>リッコウ</t>
    </rPh>
    <rPh sb="186" eb="189">
      <t>ジドウカ</t>
    </rPh>
    <rPh sb="190" eb="191">
      <t>スス</t>
    </rPh>
    <phoneticPr fontId="16"/>
  </si>
  <si>
    <r>
      <rPr>
        <sz val="11"/>
        <rFont val="ＭＳ 明朝"/>
        <family val="1"/>
        <charset val="128"/>
      </rPr>
      <t>単位</t>
    </r>
    <r>
      <rPr>
        <sz val="11"/>
        <rFont val="Century"/>
        <family val="1"/>
      </rPr>
      <t>:</t>
    </r>
    <r>
      <rPr>
        <sz val="11"/>
        <rFont val="ＭＳ 明朝"/>
        <family val="1"/>
        <charset val="128"/>
      </rPr>
      <t>千円</t>
    </r>
  </si>
  <si>
    <r>
      <rPr>
        <sz val="11"/>
        <rFont val="ＭＳ 明朝"/>
        <family val="1"/>
        <charset val="128"/>
      </rPr>
      <t>事業主体</t>
    </r>
    <phoneticPr fontId="16"/>
  </si>
  <si>
    <r>
      <rPr>
        <sz val="11"/>
        <rFont val="ＭＳ 明朝"/>
        <family val="1"/>
        <charset val="128"/>
      </rPr>
      <t>実施場所</t>
    </r>
    <phoneticPr fontId="16"/>
  </si>
  <si>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</si>
  <si>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事業費</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</si>
  <si>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</si>
  <si>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</si>
  <si>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国庫補助金</t>
    </r>
    <r>
      <rPr>
        <sz val="11"/>
        <rFont val="Century"/>
        <family val="1"/>
      </rPr>
      <t>(</t>
    </r>
    <r>
      <rPr>
        <sz val="11"/>
        <rFont val="ＭＳ 明朝"/>
        <family val="1"/>
        <charset val="128"/>
      </rPr>
      <t>補助率</t>
    </r>
    <r>
      <rPr>
        <sz val="11"/>
        <rFont val="Century"/>
        <family val="1"/>
      </rPr>
      <t>)</t>
    </r>
  </si>
  <si>
    <r>
      <rPr>
        <sz val="11"/>
        <rFont val="ＭＳ 明朝"/>
        <family val="1"/>
        <charset val="128"/>
      </rPr>
      <t>県･市町負担金</t>
    </r>
  </si>
  <si>
    <t>山形県</t>
    <phoneticPr fontId="16"/>
  </si>
  <si>
    <t>飛島漁港</t>
    <phoneticPr fontId="16"/>
  </si>
  <si>
    <r>
      <rPr>
        <sz val="11"/>
        <rFont val="ＭＳ 明朝"/>
        <family val="1"/>
        <charset val="128"/>
      </rPr>
      <t>機能強化</t>
    </r>
    <rPh sb="0" eb="4">
      <t>キノウキョウカ</t>
    </rPh>
    <phoneticPr fontId="16"/>
  </si>
  <si>
    <t>(8/10)</t>
    <phoneticPr fontId="16"/>
  </si>
  <si>
    <t>(2/10)</t>
    <phoneticPr fontId="16"/>
  </si>
  <si>
    <r>
      <rPr>
        <sz val="11"/>
        <rFont val="ＭＳ 明朝"/>
        <family val="1"/>
        <charset val="128"/>
      </rPr>
      <t>うち補正　</t>
    </r>
    <r>
      <rPr>
        <sz val="11"/>
        <rFont val="Century"/>
        <family val="1"/>
      </rPr>
      <t>50,000</t>
    </r>
    <phoneticPr fontId="16"/>
  </si>
  <si>
    <r>
      <rPr>
        <sz val="11"/>
        <rFont val="ＭＳ 明朝"/>
        <family val="1"/>
        <charset val="128"/>
      </rPr>
      <t>勝浦地区</t>
    </r>
    <phoneticPr fontId="16"/>
  </si>
  <si>
    <r>
      <rPr>
        <sz val="11"/>
        <rFont val="ＭＳ 明朝"/>
        <family val="1"/>
        <charset val="128"/>
      </rPr>
      <t>耐震補強</t>
    </r>
    <r>
      <rPr>
        <sz val="11"/>
        <rFont val="Century"/>
        <family val="1"/>
      </rPr>
      <t xml:space="preserve"> </t>
    </r>
    <r>
      <rPr>
        <sz val="11"/>
        <rFont val="ＭＳ 明朝"/>
        <family val="1"/>
        <charset val="128"/>
      </rPr>
      <t>　防波堤</t>
    </r>
    <r>
      <rPr>
        <sz val="11"/>
        <rFont val="Century"/>
        <family val="1"/>
      </rPr>
      <t xml:space="preserve">(2)  </t>
    </r>
    <r>
      <rPr>
        <sz val="11"/>
        <rFont val="ＭＳ 明朝"/>
        <family val="1"/>
        <charset val="128"/>
      </rPr>
      <t>改良</t>
    </r>
    <rPh sb="6" eb="9">
      <t>ボウハテイ</t>
    </rPh>
    <rPh sb="14" eb="16">
      <t>カイリョウ</t>
    </rPh>
    <phoneticPr fontId="16"/>
  </si>
  <si>
    <r>
      <t>1</t>
    </r>
    <r>
      <rPr>
        <sz val="11"/>
        <rFont val="ＭＳ 明朝"/>
        <family val="1"/>
        <charset val="128"/>
      </rPr>
      <t>式</t>
    </r>
    <rPh sb="1" eb="2">
      <t>シキ</t>
    </rPh>
    <phoneticPr fontId="16"/>
  </si>
  <si>
    <t>由良漁港</t>
    <phoneticPr fontId="16"/>
  </si>
  <si>
    <r>
      <rPr>
        <sz val="11"/>
        <rFont val="ＭＳ 明朝"/>
        <family val="1"/>
        <charset val="128"/>
      </rPr>
      <t>機能強化</t>
    </r>
    <rPh sb="0" eb="2">
      <t>キノウ</t>
    </rPh>
    <rPh sb="2" eb="4">
      <t>キョウカ</t>
    </rPh>
    <phoneticPr fontId="16"/>
  </si>
  <si>
    <t>(5/10)</t>
    <phoneticPr fontId="16"/>
  </si>
  <si>
    <r>
      <rPr>
        <sz val="11"/>
        <rFont val="ＭＳ 明朝"/>
        <family val="1"/>
        <charset val="128"/>
      </rPr>
      <t>耐震補強</t>
    </r>
    <r>
      <rPr>
        <sz val="11"/>
        <rFont val="Century"/>
        <family val="1"/>
      </rPr>
      <t xml:space="preserve">   </t>
    </r>
    <phoneticPr fontId="16"/>
  </si>
  <si>
    <r>
      <rPr>
        <sz val="10"/>
        <rFont val="ＭＳ 明朝"/>
        <family val="1"/>
        <charset val="128"/>
      </rPr>
      <t>西防波堤</t>
    </r>
    <r>
      <rPr>
        <sz val="10"/>
        <rFont val="Century"/>
        <family val="1"/>
      </rPr>
      <t>(B)</t>
    </r>
    <r>
      <rPr>
        <sz val="10"/>
        <rFont val="ＭＳ 明朝"/>
        <family val="1"/>
        <charset val="128"/>
      </rPr>
      <t>改良・ブロック製作</t>
    </r>
    <rPh sb="7" eb="9">
      <t>カイリョウ</t>
    </rPh>
    <rPh sb="14" eb="16">
      <t>セイサク</t>
    </rPh>
    <phoneticPr fontId="16"/>
  </si>
  <si>
    <t>山形県</t>
    <phoneticPr fontId="16"/>
  </si>
  <si>
    <r>
      <rPr>
        <sz val="11"/>
        <rFont val="ＭＳ 明朝"/>
        <family val="1"/>
        <charset val="128"/>
      </rPr>
      <t>機能保全</t>
    </r>
    <rPh sb="0" eb="4">
      <t>キノウホゼン</t>
    </rPh>
    <phoneticPr fontId="16"/>
  </si>
  <si>
    <t>(2/10)</t>
    <phoneticPr fontId="16"/>
  </si>
  <si>
    <r>
      <rPr>
        <sz val="11"/>
        <rFont val="ＭＳ 明朝"/>
        <family val="1"/>
        <charset val="128"/>
      </rPr>
      <t>中防波堤補修</t>
    </r>
    <rPh sb="0" eb="1">
      <t>ナカ</t>
    </rPh>
    <rPh sb="4" eb="6">
      <t>ホシュウ</t>
    </rPh>
    <phoneticPr fontId="16"/>
  </si>
  <si>
    <t>吹浦漁港</t>
    <rPh sb="0" eb="2">
      <t>フクラ</t>
    </rPh>
    <phoneticPr fontId="16"/>
  </si>
  <si>
    <r>
      <rPr>
        <sz val="11"/>
        <rFont val="ＭＳ 明朝"/>
        <family val="1"/>
        <charset val="128"/>
      </rPr>
      <t>機能保全</t>
    </r>
    <rPh sb="0" eb="2">
      <t>キノウ</t>
    </rPh>
    <rPh sb="2" eb="4">
      <t>ホゼン</t>
    </rPh>
    <phoneticPr fontId="16"/>
  </si>
  <si>
    <r>
      <rPr>
        <sz val="11"/>
        <rFont val="ＭＳ 明朝"/>
        <family val="1"/>
        <charset val="128"/>
      </rPr>
      <t>うち補正　</t>
    </r>
    <r>
      <rPr>
        <sz val="11"/>
        <rFont val="Century"/>
        <family val="1"/>
      </rPr>
      <t>45,800</t>
    </r>
    <rPh sb="2" eb="4">
      <t>ホセイ</t>
    </rPh>
    <phoneticPr fontId="16"/>
  </si>
  <si>
    <r>
      <rPr>
        <sz val="11"/>
        <rFont val="ＭＳ 明朝"/>
        <family val="1"/>
        <charset val="128"/>
      </rPr>
      <t>浚渫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phoneticPr fontId="16"/>
  </si>
  <si>
    <t>米子漁港</t>
    <rPh sb="0" eb="2">
      <t>ヨナゴ</t>
    </rPh>
    <rPh sb="2" eb="4">
      <t>ギョコウ</t>
    </rPh>
    <phoneticPr fontId="16"/>
  </si>
  <si>
    <t>(5/10)</t>
    <phoneticPr fontId="16"/>
  </si>
  <si>
    <r>
      <rPr>
        <sz val="11"/>
        <rFont val="ＭＳ 明朝"/>
        <family val="1"/>
        <charset val="128"/>
      </rPr>
      <t>うち補正　</t>
    </r>
    <r>
      <rPr>
        <sz val="11"/>
        <rFont val="Century"/>
        <family val="1"/>
      </rPr>
      <t>65,400</t>
    </r>
    <rPh sb="2" eb="4">
      <t>ホセイ</t>
    </rPh>
    <phoneticPr fontId="16"/>
  </si>
  <si>
    <r>
      <rPr>
        <sz val="11"/>
        <rFont val="ＭＳ 明朝"/>
        <family val="1"/>
        <charset val="128"/>
      </rPr>
      <t>北防波堤消波ブロック撤去再設置・防波堤補修</t>
    </r>
    <rPh sb="0" eb="1">
      <t>キタ</t>
    </rPh>
    <rPh sb="1" eb="4">
      <t>ボウハテイ</t>
    </rPh>
    <rPh sb="4" eb="6">
      <t>ショウハ</t>
    </rPh>
    <rPh sb="10" eb="12">
      <t>テッキョ</t>
    </rPh>
    <rPh sb="12" eb="15">
      <t>サイセッチ</t>
    </rPh>
    <rPh sb="16" eb="19">
      <t>ボウハテイ</t>
    </rPh>
    <rPh sb="19" eb="21">
      <t>ホシュウ</t>
    </rPh>
    <phoneticPr fontId="16"/>
  </si>
  <si>
    <t>由良漁港</t>
    <rPh sb="0" eb="2">
      <t>ユラ</t>
    </rPh>
    <rPh sb="2" eb="4">
      <t>ギョコウ</t>
    </rPh>
    <phoneticPr fontId="16"/>
  </si>
  <si>
    <r>
      <rPr>
        <sz val="11"/>
        <rFont val="ＭＳ 明朝"/>
        <family val="1"/>
        <charset val="128"/>
      </rPr>
      <t>機能増進</t>
    </r>
    <rPh sb="0" eb="4">
      <t>キノウゾウシン</t>
    </rPh>
    <phoneticPr fontId="16"/>
  </si>
  <si>
    <r>
      <rPr>
        <sz val="11"/>
        <rFont val="ＭＳ 明朝"/>
        <family val="1"/>
        <charset val="128"/>
      </rPr>
      <t>うち補正　</t>
    </r>
    <r>
      <rPr>
        <sz val="11"/>
        <rFont val="Century"/>
        <family val="1"/>
      </rPr>
      <t>30,000</t>
    </r>
    <phoneticPr fontId="16"/>
  </si>
  <si>
    <t>浚渫</t>
    <rPh sb="0" eb="2">
      <t>シュンセツ</t>
    </rPh>
    <phoneticPr fontId="16"/>
  </si>
  <si>
    <t>吹浦漁港</t>
    <rPh sb="0" eb="2">
      <t>フクラ</t>
    </rPh>
    <rPh sb="2" eb="4">
      <t>ギョコウ</t>
    </rPh>
    <phoneticPr fontId="16"/>
  </si>
  <si>
    <r>
      <rPr>
        <sz val="11"/>
        <rFont val="ＭＳ 明朝"/>
        <family val="1"/>
        <charset val="128"/>
      </rPr>
      <t>うち補正　</t>
    </r>
    <r>
      <rPr>
        <sz val="11"/>
        <rFont val="Century"/>
        <family val="1"/>
      </rPr>
      <t>20,000</t>
    </r>
    <phoneticPr fontId="16"/>
  </si>
  <si>
    <r>
      <rPr>
        <sz val="11"/>
        <rFont val="ＭＳ 明朝"/>
        <family val="1"/>
        <charset val="128"/>
      </rPr>
      <t>係留施設外</t>
    </r>
    <rPh sb="0" eb="4">
      <t>ケイリュウシセツ</t>
    </rPh>
    <rPh sb="4" eb="5">
      <t>ホカ</t>
    </rPh>
    <phoneticPr fontId="16"/>
  </si>
  <si>
    <r>
      <rPr>
        <sz val="11"/>
        <rFont val="ＭＳ 明朝"/>
        <family val="1"/>
        <charset val="128"/>
      </rPr>
      <t>うち補正　</t>
    </r>
    <r>
      <rPr>
        <sz val="11"/>
        <rFont val="Century"/>
        <family val="1"/>
      </rPr>
      <t>30,000</t>
    </r>
    <phoneticPr fontId="16"/>
  </si>
  <si>
    <r>
      <rPr>
        <sz val="11"/>
        <rFont val="ＭＳ 明朝"/>
        <family val="1"/>
        <charset val="128"/>
      </rPr>
      <t>浚渫</t>
    </r>
    <rPh sb="0" eb="2">
      <t>シュンセツ</t>
    </rPh>
    <phoneticPr fontId="16"/>
  </si>
  <si>
    <t>山形県沿岸</t>
    <rPh sb="0" eb="3">
      <t>ヤマガタケン</t>
    </rPh>
    <rPh sb="3" eb="5">
      <t>エンガン</t>
    </rPh>
    <phoneticPr fontId="16"/>
  </si>
  <si>
    <r>
      <rPr>
        <sz val="11"/>
        <rFont val="ＭＳ 明朝"/>
        <family val="1"/>
        <charset val="128"/>
      </rPr>
      <t>水産環境</t>
    </r>
    <rPh sb="0" eb="4">
      <t>スイサンカンキョウ</t>
    </rPh>
    <phoneticPr fontId="16"/>
  </si>
  <si>
    <r>
      <rPr>
        <sz val="11"/>
        <rFont val="ＭＳ 明朝"/>
        <family val="1"/>
        <charset val="128"/>
      </rPr>
      <t>藻場礁・増殖礁ブロック据付・製作</t>
    </r>
    <rPh sb="0" eb="3">
      <t>モバショウ</t>
    </rPh>
    <rPh sb="11" eb="13">
      <t>スエツケ</t>
    </rPh>
    <rPh sb="14" eb="16">
      <t>セイサク</t>
    </rPh>
    <phoneticPr fontId="16"/>
  </si>
  <si>
    <r>
      <rPr>
        <sz val="11"/>
        <rFont val="ＭＳ 明朝"/>
        <family val="1"/>
        <charset val="128"/>
      </rPr>
      <t>１式</t>
    </r>
    <rPh sb="1" eb="2">
      <t>シキ</t>
    </rPh>
    <phoneticPr fontId="16"/>
  </si>
  <si>
    <t>飛島漁港</t>
    <rPh sb="0" eb="2">
      <t>トビシマ</t>
    </rPh>
    <rPh sb="2" eb="4">
      <t>ギョコウ</t>
    </rPh>
    <phoneticPr fontId="16"/>
  </si>
  <si>
    <r>
      <rPr>
        <sz val="11"/>
        <rFont val="ＭＳ 明朝"/>
        <family val="1"/>
        <charset val="128"/>
      </rPr>
      <t>津波対策</t>
    </r>
    <rPh sb="0" eb="4">
      <t>ツナミタイサク</t>
    </rPh>
    <phoneticPr fontId="16"/>
  </si>
  <si>
    <t>(8/10)</t>
    <phoneticPr fontId="16"/>
  </si>
  <si>
    <r>
      <rPr>
        <sz val="11"/>
        <rFont val="ＭＳ 明朝"/>
        <family val="1"/>
        <charset val="128"/>
      </rPr>
      <t>陸閘改良（自動化）</t>
    </r>
    <rPh sb="0" eb="2">
      <t>リッコウ</t>
    </rPh>
    <rPh sb="2" eb="4">
      <t>カイリョウ</t>
    </rPh>
    <rPh sb="5" eb="8">
      <t>ジドウカ</t>
    </rPh>
    <phoneticPr fontId="16"/>
  </si>
  <si>
    <r>
      <rPr>
        <sz val="12"/>
        <rFont val="ＭＳ 明朝"/>
        <family val="1"/>
        <charset val="128"/>
      </rPr>
      <t>１４　増　養　殖　事　業</t>
    </r>
  </si>
  <si>
    <r>
      <t>(1)</t>
    </r>
    <r>
      <rPr>
        <sz val="11"/>
        <rFont val="ＭＳ 明朝"/>
        <family val="1"/>
        <charset val="128"/>
      </rPr>
      <t>さけ人工ふ化放流事業</t>
    </r>
  </si>
  <si>
    <r>
      <rPr>
        <sz val="11"/>
        <rFont val="ＭＳ 明朝"/>
        <family val="1"/>
        <charset val="128"/>
      </rPr>
      <t>　</t>
    </r>
    <r>
      <rPr>
        <sz val="11"/>
        <rFont val="Century"/>
        <family val="1"/>
      </rPr>
      <t xml:space="preserve"> </t>
    </r>
    <r>
      <rPr>
        <sz val="11"/>
        <rFont val="ＭＳ 明朝"/>
        <family val="1"/>
        <charset val="128"/>
      </rPr>
      <t>沿岸漁獲数は</t>
    </r>
    <r>
      <rPr>
        <sz val="11"/>
        <rFont val="Century"/>
        <family val="1"/>
      </rPr>
      <t>25,021</t>
    </r>
    <r>
      <rPr>
        <sz val="11"/>
        <rFont val="ＭＳ 明朝"/>
        <family val="1"/>
        <charset val="128"/>
      </rPr>
      <t>尾</t>
    </r>
    <r>
      <rPr>
        <sz val="11"/>
        <rFont val="Century"/>
        <family val="1"/>
      </rPr>
      <t>(</t>
    </r>
    <r>
      <rPr>
        <sz val="11"/>
        <rFont val="ＭＳ 明朝"/>
        <family val="1"/>
        <charset val="128"/>
      </rPr>
      <t>前年比</t>
    </r>
    <r>
      <rPr>
        <sz val="11"/>
        <rFont val="Century"/>
        <family val="1"/>
      </rPr>
      <t>31</t>
    </r>
    <r>
      <rPr>
        <sz val="11"/>
        <rFont val="ＭＳ 明朝"/>
        <family val="1"/>
        <charset val="128"/>
      </rPr>
      <t>％</t>
    </r>
    <r>
      <rPr>
        <sz val="11"/>
        <rFont val="Century"/>
        <family val="1"/>
      </rPr>
      <t>)</t>
    </r>
    <r>
      <rPr>
        <sz val="11"/>
        <rFont val="ＭＳ 明朝"/>
        <family val="1"/>
        <charset val="128"/>
      </rPr>
      <t>、河川捕獲数は</t>
    </r>
    <r>
      <rPr>
        <sz val="11"/>
        <rFont val="Century"/>
        <family val="1"/>
      </rPr>
      <t>69,554</t>
    </r>
    <r>
      <rPr>
        <sz val="11"/>
        <rFont val="ＭＳ 明朝"/>
        <family val="1"/>
        <charset val="128"/>
      </rPr>
      <t>尾</t>
    </r>
    <r>
      <rPr>
        <sz val="11"/>
        <rFont val="Century"/>
        <family val="1"/>
      </rPr>
      <t>(</t>
    </r>
    <r>
      <rPr>
        <sz val="11"/>
        <rFont val="ＭＳ 明朝"/>
        <family val="1"/>
        <charset val="128"/>
      </rPr>
      <t>前年比</t>
    </r>
    <r>
      <rPr>
        <sz val="11"/>
        <rFont val="Century"/>
        <family val="1"/>
      </rPr>
      <t>49</t>
    </r>
    <r>
      <rPr>
        <sz val="11"/>
        <rFont val="ＭＳ 明朝"/>
        <family val="1"/>
        <charset val="128"/>
      </rPr>
      <t>％</t>
    </r>
    <r>
      <rPr>
        <sz val="11"/>
        <rFont val="Century"/>
        <family val="1"/>
      </rPr>
      <t>)</t>
    </r>
    <r>
      <rPr>
        <sz val="11"/>
        <rFont val="ＭＳ 明朝"/>
        <family val="1"/>
        <charset val="128"/>
      </rPr>
      <t>であった。沿岸漁獲の前期群は平年の</t>
    </r>
    <r>
      <rPr>
        <sz val="11"/>
        <rFont val="Century"/>
        <family val="1"/>
      </rPr>
      <t>49</t>
    </r>
    <r>
      <rPr>
        <sz val="11"/>
        <rFont val="ＭＳ 明朝"/>
        <family val="1"/>
        <charset val="128"/>
      </rPr>
      <t>％、後期群は平年の</t>
    </r>
    <r>
      <rPr>
        <sz val="11"/>
        <rFont val="Century"/>
        <family val="1"/>
      </rPr>
      <t>26</t>
    </r>
    <r>
      <rPr>
        <sz val="11"/>
        <rFont val="ＭＳ 明朝"/>
        <family val="1"/>
        <charset val="128"/>
      </rPr>
      <t>％、一方、河川捕獲は前期群は平年の</t>
    </r>
    <r>
      <rPr>
        <sz val="11"/>
        <rFont val="Century"/>
        <family val="1"/>
      </rPr>
      <t>50</t>
    </r>
    <r>
      <rPr>
        <sz val="11"/>
        <rFont val="ＭＳ 明朝"/>
        <family val="1"/>
        <charset val="128"/>
      </rPr>
      <t>％、後期群は</t>
    </r>
    <rPh sb="50" eb="52">
      <t>エンガン</t>
    </rPh>
    <rPh sb="52" eb="54">
      <t>ギョカク</t>
    </rPh>
    <rPh sb="55" eb="57">
      <t>ゼンキ</t>
    </rPh>
    <rPh sb="57" eb="58">
      <t>グン</t>
    </rPh>
    <rPh sb="59" eb="61">
      <t>ヘイネン</t>
    </rPh>
    <rPh sb="66" eb="68">
      <t>コウキ</t>
    </rPh>
    <rPh sb="68" eb="69">
      <t>グン</t>
    </rPh>
    <rPh sb="70" eb="72">
      <t>ヘイネン</t>
    </rPh>
    <rPh sb="77" eb="79">
      <t>イッポウ</t>
    </rPh>
    <rPh sb="80" eb="82">
      <t>カセン</t>
    </rPh>
    <rPh sb="82" eb="84">
      <t>ホカク</t>
    </rPh>
    <rPh sb="85" eb="87">
      <t>ゼンキ</t>
    </rPh>
    <rPh sb="87" eb="88">
      <t>グン</t>
    </rPh>
    <rPh sb="89" eb="91">
      <t>ヘイネン</t>
    </rPh>
    <rPh sb="96" eb="98">
      <t>コウキ</t>
    </rPh>
    <rPh sb="98" eb="99">
      <t>グン</t>
    </rPh>
    <phoneticPr fontId="16"/>
  </si>
  <si>
    <r>
      <rPr>
        <sz val="11"/>
        <color theme="1"/>
        <rFont val="ＭＳ 明朝"/>
        <family val="1"/>
        <charset val="128"/>
      </rPr>
      <t>平年の</t>
    </r>
    <r>
      <rPr>
        <sz val="11"/>
        <color theme="1"/>
        <rFont val="Century"/>
        <family val="1"/>
      </rPr>
      <t>49</t>
    </r>
    <r>
      <rPr>
        <sz val="11"/>
        <color theme="1"/>
        <rFont val="ＭＳ 明朝"/>
        <family val="1"/>
        <charset val="128"/>
      </rPr>
      <t>％、沿岸来遊の合計は</t>
    </r>
    <r>
      <rPr>
        <sz val="11"/>
        <color theme="1"/>
        <rFont val="Century"/>
        <family val="1"/>
      </rPr>
      <t>94,575</t>
    </r>
    <r>
      <rPr>
        <sz val="11"/>
        <color theme="1"/>
        <rFont val="ＭＳ 明朝"/>
        <family val="1"/>
        <charset val="128"/>
      </rPr>
      <t>尾、平年の</t>
    </r>
    <r>
      <rPr>
        <sz val="11"/>
        <color theme="1"/>
        <rFont val="Century"/>
        <family val="1"/>
      </rPr>
      <t>43</t>
    </r>
    <r>
      <rPr>
        <sz val="11"/>
        <color theme="1"/>
        <rFont val="ＭＳ 明朝"/>
        <family val="1"/>
        <charset val="128"/>
      </rPr>
      <t>％となった。採卵数は</t>
    </r>
    <r>
      <rPr>
        <sz val="11"/>
        <color theme="1"/>
        <rFont val="Century"/>
        <family val="1"/>
      </rPr>
      <t>34,928</t>
    </r>
    <r>
      <rPr>
        <sz val="11"/>
        <color theme="1"/>
        <rFont val="ＭＳ 明朝"/>
        <family val="1"/>
        <charset val="128"/>
      </rPr>
      <t>千粒で、前年比</t>
    </r>
    <r>
      <rPr>
        <sz val="11"/>
        <color theme="1"/>
        <rFont val="Century"/>
        <family val="1"/>
      </rPr>
      <t>97</t>
    </r>
    <r>
      <rPr>
        <sz val="11"/>
        <color theme="1"/>
        <rFont val="ＭＳ 明朝"/>
        <family val="1"/>
        <charset val="128"/>
      </rPr>
      <t>％を確保した。稚魚は前年比</t>
    </r>
    <r>
      <rPr>
        <sz val="11"/>
        <color theme="1"/>
        <rFont val="Century"/>
        <family val="1"/>
      </rPr>
      <t>102</t>
    </r>
    <r>
      <rPr>
        <sz val="11"/>
        <color theme="1"/>
        <rFont val="ＭＳ 明朝"/>
        <family val="1"/>
        <charset val="128"/>
      </rPr>
      <t>％にあたる</t>
    </r>
    <r>
      <rPr>
        <sz val="11"/>
        <color theme="1"/>
        <rFont val="Century"/>
        <family val="1"/>
      </rPr>
      <t>28,849</t>
    </r>
    <r>
      <rPr>
        <sz val="11"/>
        <color theme="1"/>
        <rFont val="ＭＳ 明朝"/>
        <family val="1"/>
        <charset val="128"/>
      </rPr>
      <t>千尾を各河川に放流した。　</t>
    </r>
    <phoneticPr fontId="16"/>
  </si>
  <si>
    <r>
      <t xml:space="preserve">   </t>
    </r>
    <r>
      <rPr>
        <sz val="11"/>
        <rFont val="ＭＳ 明朝"/>
        <family val="1"/>
        <charset val="128"/>
      </rPr>
      <t>また、由良地区において、箕輪、枡川、高瀬川ふ化場で飼育された稚魚を購入して海中飼育を実施し、</t>
    </r>
    <r>
      <rPr>
        <sz val="11"/>
        <rFont val="Century"/>
        <family val="1"/>
      </rPr>
      <t>196</t>
    </r>
    <r>
      <rPr>
        <sz val="11"/>
        <rFont val="ＭＳ 明朝"/>
        <family val="1"/>
        <charset val="128"/>
      </rPr>
      <t>千尾を沿岸に放流した。</t>
    </r>
    <rPh sb="18" eb="19">
      <t>マス</t>
    </rPh>
    <phoneticPr fontId="16"/>
  </si>
  <si>
    <r>
      <rPr>
        <sz val="11"/>
        <color theme="1"/>
        <rFont val="ＭＳ 明朝"/>
        <family val="1"/>
        <charset val="128"/>
      </rPr>
      <t>水系</t>
    </r>
  </si>
  <si>
    <r>
      <rPr>
        <sz val="11"/>
        <color theme="1"/>
        <rFont val="ＭＳ 明朝"/>
        <family val="1"/>
        <charset val="128"/>
      </rPr>
      <t>事業主体</t>
    </r>
  </si>
  <si>
    <r>
      <rPr>
        <sz val="11"/>
        <color theme="1"/>
        <rFont val="ＭＳ 明朝"/>
        <family val="1"/>
        <charset val="128"/>
      </rPr>
      <t>捕獲尾数（尾）</t>
    </r>
  </si>
  <si>
    <r>
      <t xml:space="preserve"> </t>
    </r>
    <r>
      <rPr>
        <sz val="11"/>
        <color theme="1"/>
        <rFont val="ＭＳ 明朝"/>
        <family val="1"/>
        <charset val="128"/>
      </rPr>
      <t>採卵数</t>
    </r>
    <r>
      <rPr>
        <sz val="11"/>
        <color theme="1"/>
        <rFont val="Century"/>
        <family val="1"/>
      </rPr>
      <t xml:space="preserve">   (</t>
    </r>
    <r>
      <rPr>
        <sz val="11"/>
        <color theme="1"/>
        <rFont val="ＭＳ 明朝"/>
        <family val="1"/>
        <charset val="128"/>
      </rPr>
      <t>千粒</t>
    </r>
    <r>
      <rPr>
        <sz val="11"/>
        <color theme="1"/>
        <rFont val="Century"/>
        <family val="1"/>
      </rPr>
      <t>)</t>
    </r>
  </si>
  <si>
    <r>
      <rPr>
        <sz val="11"/>
        <color theme="1"/>
        <rFont val="ＭＳ 明朝"/>
        <family val="1"/>
        <charset val="128"/>
      </rPr>
      <t>移殖卵数（千粒）</t>
    </r>
  </si>
  <si>
    <r>
      <rPr>
        <sz val="11"/>
        <color theme="1"/>
        <rFont val="ＭＳ 明朝"/>
        <family val="1"/>
        <charset val="128"/>
      </rPr>
      <t>ふ化場名</t>
    </r>
  </si>
  <si>
    <r>
      <rPr>
        <sz val="11"/>
        <color theme="1"/>
        <rFont val="ＭＳ 明朝"/>
        <family val="1"/>
        <charset val="128"/>
      </rPr>
      <t>収容卵数
（千粒）</t>
    </r>
  </si>
  <si>
    <r>
      <rPr>
        <sz val="11"/>
        <color theme="1"/>
        <rFont val="ＭＳ 明朝"/>
        <family val="1"/>
        <charset val="128"/>
      </rPr>
      <t>移殖稚魚数（千尾）</t>
    </r>
    <rPh sb="2" eb="4">
      <t>チギョ</t>
    </rPh>
    <rPh sb="7" eb="8">
      <t>ビ</t>
    </rPh>
    <phoneticPr fontId="16"/>
  </si>
  <si>
    <r>
      <rPr>
        <sz val="11"/>
        <color theme="1"/>
        <rFont val="ＭＳ 明朝"/>
        <family val="1"/>
        <charset val="128"/>
      </rPr>
      <t>放流尾数
（千尾）</t>
    </r>
  </si>
  <si>
    <r>
      <rPr>
        <sz val="11"/>
        <color theme="1"/>
        <rFont val="ＭＳ 明朝"/>
        <family val="1"/>
        <charset val="128"/>
      </rPr>
      <t>備考</t>
    </r>
  </si>
  <si>
    <r>
      <rPr>
        <sz val="11"/>
        <color theme="1"/>
        <rFont val="ＭＳ 明朝"/>
        <family val="1"/>
        <charset val="128"/>
      </rPr>
      <t>本流</t>
    </r>
  </si>
  <si>
    <r>
      <rPr>
        <sz val="11"/>
        <color theme="1"/>
        <rFont val="ＭＳ 明朝"/>
        <family val="1"/>
        <charset val="128"/>
      </rPr>
      <t>支流</t>
    </r>
  </si>
  <si>
    <r>
      <rPr>
        <sz val="11"/>
        <color theme="1"/>
        <rFont val="ＭＳ 明朝"/>
        <family val="1"/>
        <charset val="128"/>
      </rPr>
      <t>雌</t>
    </r>
  </si>
  <si>
    <r>
      <rPr>
        <sz val="11"/>
        <color theme="1"/>
        <rFont val="ＭＳ 明朝"/>
        <family val="1"/>
        <charset val="128"/>
      </rPr>
      <t>雄</t>
    </r>
  </si>
  <si>
    <r>
      <rPr>
        <sz val="11"/>
        <color theme="1"/>
        <rFont val="ＭＳ 明朝"/>
        <family val="1"/>
        <charset val="128"/>
      </rPr>
      <t>計</t>
    </r>
  </si>
  <si>
    <r>
      <rPr>
        <sz val="11"/>
        <color theme="1"/>
        <rFont val="ＭＳ 明朝"/>
        <family val="1"/>
        <charset val="128"/>
      </rPr>
      <t>供給</t>
    </r>
  </si>
  <si>
    <r>
      <rPr>
        <sz val="11"/>
        <color theme="1"/>
        <rFont val="ＭＳ 明朝"/>
        <family val="1"/>
        <charset val="128"/>
      </rPr>
      <t>受給</t>
    </r>
  </si>
  <si>
    <r>
      <rPr>
        <sz val="11"/>
        <color theme="1"/>
        <rFont val="ＭＳ 明朝"/>
        <family val="1"/>
        <charset val="128"/>
      </rPr>
      <t>月
光
川</t>
    </r>
  </si>
  <si>
    <r>
      <rPr>
        <sz val="11"/>
        <color theme="1"/>
        <rFont val="ＭＳ 明朝"/>
        <family val="1"/>
        <charset val="128"/>
      </rPr>
      <t>牛渡川</t>
    </r>
  </si>
  <si>
    <r>
      <rPr>
        <sz val="11"/>
        <color theme="1"/>
        <rFont val="ＭＳ 明朝"/>
        <family val="1"/>
        <charset val="128"/>
      </rPr>
      <t>箕輪鮭漁業生産組合</t>
    </r>
  </si>
  <si>
    <r>
      <rPr>
        <sz val="11"/>
        <color theme="1"/>
        <rFont val="ＭＳ 明朝"/>
        <family val="1"/>
        <charset val="128"/>
      </rPr>
      <t>箕輪</t>
    </r>
  </si>
  <si>
    <r>
      <t>340</t>
    </r>
    <r>
      <rPr>
        <sz val="11"/>
        <color theme="1"/>
        <rFont val="ＭＳ 明朝"/>
        <family val="1"/>
        <charset val="128"/>
      </rPr>
      <t>千粒の発眼卵を県内外へ、</t>
    </r>
    <r>
      <rPr>
        <sz val="11"/>
        <color theme="1"/>
        <rFont val="Century"/>
        <family val="1"/>
      </rPr>
      <t>535</t>
    </r>
    <r>
      <rPr>
        <sz val="11"/>
        <color theme="1"/>
        <rFont val="ＭＳ 明朝"/>
        <family val="1"/>
        <charset val="128"/>
      </rPr>
      <t>千粒の受精卵を県外へ供給。</t>
    </r>
    <r>
      <rPr>
        <sz val="11"/>
        <color theme="1"/>
        <rFont val="Century"/>
        <family val="1"/>
      </rPr>
      <t>66</t>
    </r>
    <r>
      <rPr>
        <sz val="11"/>
        <color theme="1"/>
        <rFont val="ＭＳ 明朝"/>
        <family val="1"/>
        <charset val="128"/>
      </rPr>
      <t>千尾の稚魚を海中飼育へ供給。抜本対策事業のため稚魚</t>
    </r>
    <r>
      <rPr>
        <sz val="11"/>
        <color theme="1"/>
        <rFont val="Century"/>
        <family val="1"/>
      </rPr>
      <t>404</t>
    </r>
    <r>
      <rPr>
        <sz val="11"/>
        <color theme="1"/>
        <rFont val="ＭＳ 明朝"/>
        <family val="1"/>
        <charset val="128"/>
      </rPr>
      <t>千尾を鮭川へ供給。放流体制緊急転換事業で</t>
    </r>
    <r>
      <rPr>
        <sz val="11"/>
        <color theme="1"/>
        <rFont val="Century"/>
        <family val="1"/>
      </rPr>
      <t>1,613</t>
    </r>
    <r>
      <rPr>
        <sz val="11"/>
        <color theme="1"/>
        <rFont val="ＭＳ 明朝"/>
        <family val="1"/>
        <charset val="128"/>
      </rPr>
      <t>千尾を放流。</t>
    </r>
    <rPh sb="3" eb="4">
      <t>セン</t>
    </rPh>
    <rPh sb="4" eb="5">
      <t>リュウ</t>
    </rPh>
    <rPh sb="6" eb="7">
      <t>ハツ</t>
    </rPh>
    <rPh sb="7" eb="8">
      <t>ガン</t>
    </rPh>
    <rPh sb="8" eb="9">
      <t>ラン</t>
    </rPh>
    <rPh sb="10" eb="12">
      <t>ケンナイ</t>
    </rPh>
    <rPh sb="12" eb="13">
      <t>ガイ</t>
    </rPh>
    <rPh sb="18" eb="19">
      <t>セン</t>
    </rPh>
    <rPh sb="19" eb="20">
      <t>リュウ</t>
    </rPh>
    <rPh sb="21" eb="24">
      <t>ジュセイラン</t>
    </rPh>
    <rPh sb="25" eb="27">
      <t>ケンガイ</t>
    </rPh>
    <rPh sb="28" eb="30">
      <t>キョウキュウ</t>
    </rPh>
    <rPh sb="47" eb="49">
      <t>バッポン</t>
    </rPh>
    <rPh sb="49" eb="51">
      <t>タイサク</t>
    </rPh>
    <rPh sb="51" eb="53">
      <t>ジギョウ</t>
    </rPh>
    <rPh sb="56" eb="58">
      <t>チギョ</t>
    </rPh>
    <rPh sb="64" eb="66">
      <t>サケガワ</t>
    </rPh>
    <rPh sb="67" eb="69">
      <t>キョウキュウ</t>
    </rPh>
    <rPh sb="70" eb="80">
      <t>ホウリュウタイセイキンキュウテンカンジギョウ</t>
    </rPh>
    <rPh sb="86" eb="88">
      <t>センビ</t>
    </rPh>
    <rPh sb="89" eb="91">
      <t>ホウリュウ</t>
    </rPh>
    <phoneticPr fontId="16"/>
  </si>
  <si>
    <r>
      <rPr>
        <sz val="11"/>
        <color theme="1"/>
        <rFont val="ＭＳ 明朝"/>
        <family val="1"/>
        <charset val="128"/>
      </rPr>
      <t>滝渕川</t>
    </r>
  </si>
  <si>
    <r>
      <rPr>
        <sz val="11"/>
        <color theme="1"/>
        <rFont val="ＭＳ 明朝"/>
        <family val="1"/>
        <charset val="128"/>
      </rPr>
      <t>枡川鮭漁業生産組合</t>
    </r>
    <rPh sb="0" eb="1">
      <t>マス</t>
    </rPh>
    <phoneticPr fontId="16"/>
  </si>
  <si>
    <r>
      <rPr>
        <sz val="11"/>
        <color theme="1"/>
        <rFont val="ＭＳ 明朝"/>
        <family val="1"/>
        <charset val="128"/>
      </rPr>
      <t>枡川</t>
    </r>
    <rPh sb="0" eb="1">
      <t>マス</t>
    </rPh>
    <phoneticPr fontId="16"/>
  </si>
  <si>
    <r>
      <t>400</t>
    </r>
    <r>
      <rPr>
        <sz val="11"/>
        <color theme="1"/>
        <rFont val="ＭＳ 明朝"/>
        <family val="1"/>
        <charset val="128"/>
      </rPr>
      <t>千粒の発眼卵を県内へ、</t>
    </r>
    <r>
      <rPr>
        <sz val="11"/>
        <color theme="1"/>
        <rFont val="Century"/>
        <family val="1"/>
      </rPr>
      <t>2,645</t>
    </r>
    <r>
      <rPr>
        <sz val="11"/>
        <color theme="1"/>
        <rFont val="ＭＳ 明朝"/>
        <family val="1"/>
        <charset val="128"/>
      </rPr>
      <t>千粒の受精卵を県内外へ供給。</t>
    </r>
    <r>
      <rPr>
        <sz val="11"/>
        <color theme="1"/>
        <rFont val="Century"/>
        <family val="1"/>
      </rPr>
      <t>65</t>
    </r>
    <r>
      <rPr>
        <sz val="11"/>
        <color theme="1"/>
        <rFont val="ＭＳ 明朝"/>
        <family val="1"/>
        <charset val="128"/>
      </rPr>
      <t>千尾の稚魚を海中飼育へ供給。抜本対策事業のため</t>
    </r>
    <r>
      <rPr>
        <sz val="11"/>
        <color theme="1"/>
        <rFont val="Century"/>
        <family val="1"/>
      </rPr>
      <t>221</t>
    </r>
    <r>
      <rPr>
        <sz val="11"/>
        <color theme="1"/>
        <rFont val="ＭＳ 明朝"/>
        <family val="1"/>
        <charset val="128"/>
      </rPr>
      <t>千粒の受精直後卵を高瀬川より受給。抜本対策事業のため稚魚</t>
    </r>
    <r>
      <rPr>
        <sz val="11"/>
        <color theme="1"/>
        <rFont val="Century"/>
        <family val="1"/>
      </rPr>
      <t>320</t>
    </r>
    <r>
      <rPr>
        <sz val="11"/>
        <color theme="1"/>
        <rFont val="ＭＳ 明朝"/>
        <family val="1"/>
        <charset val="128"/>
      </rPr>
      <t>千尾を最上小国川へ、稚魚</t>
    </r>
    <r>
      <rPr>
        <sz val="11"/>
        <color theme="1"/>
        <rFont val="Century"/>
        <family val="1"/>
      </rPr>
      <t>320</t>
    </r>
    <r>
      <rPr>
        <sz val="11"/>
        <color theme="1"/>
        <rFont val="ＭＳ 明朝"/>
        <family val="1"/>
        <charset val="128"/>
      </rPr>
      <t>千尾を寒河江川へ供給。放流体制緊急転換事業で</t>
    </r>
    <r>
      <rPr>
        <sz val="11"/>
        <color theme="1"/>
        <rFont val="Century"/>
        <family val="1"/>
      </rPr>
      <t>1,584</t>
    </r>
    <r>
      <rPr>
        <sz val="11"/>
        <color theme="1"/>
        <rFont val="ＭＳ 明朝"/>
        <family val="1"/>
        <charset val="128"/>
      </rPr>
      <t>千尾を放流。</t>
    </r>
    <rPh sb="10" eb="12">
      <t>ケンナイ</t>
    </rPh>
    <rPh sb="27" eb="28">
      <t>ウチ</t>
    </rPh>
    <rPh sb="30" eb="32">
      <t>キョウキュウ</t>
    </rPh>
    <rPh sb="35" eb="37">
      <t>センビ</t>
    </rPh>
    <rPh sb="38" eb="40">
      <t>チギョ</t>
    </rPh>
    <rPh sb="41" eb="43">
      <t>カイチュウ</t>
    </rPh>
    <rPh sb="43" eb="45">
      <t>シイク</t>
    </rPh>
    <rPh sb="46" eb="48">
      <t>キョウキュウ</t>
    </rPh>
    <rPh sb="75" eb="77">
      <t>ジュキュウ</t>
    </rPh>
    <rPh sb="87" eb="89">
      <t>チギョ</t>
    </rPh>
    <rPh sb="92" eb="93">
      <t>セン</t>
    </rPh>
    <rPh sb="93" eb="94">
      <t>ビ</t>
    </rPh>
    <rPh sb="95" eb="97">
      <t>モガミ</t>
    </rPh>
    <rPh sb="102" eb="104">
      <t>チギョ</t>
    </rPh>
    <rPh sb="107" eb="109">
      <t>センビ</t>
    </rPh>
    <rPh sb="115" eb="117">
      <t>キョウキュウ</t>
    </rPh>
    <phoneticPr fontId="16"/>
  </si>
  <si>
    <r>
      <rPr>
        <sz val="11"/>
        <color theme="1"/>
        <rFont val="ＭＳ 明朝"/>
        <family val="1"/>
        <charset val="128"/>
      </rPr>
      <t>洗沢川</t>
    </r>
  </si>
  <si>
    <r>
      <rPr>
        <sz val="11"/>
        <color theme="1"/>
        <rFont val="ＭＳ 明朝"/>
        <family val="1"/>
        <charset val="128"/>
      </rPr>
      <t>洗沢鮭漁業生産組合</t>
    </r>
  </si>
  <si>
    <r>
      <rPr>
        <sz val="11"/>
        <color theme="1"/>
        <rFont val="ＭＳ 明朝"/>
        <family val="1"/>
        <charset val="128"/>
      </rPr>
      <t>洗沢</t>
    </r>
  </si>
  <si>
    <r>
      <rPr>
        <sz val="11"/>
        <color theme="1"/>
        <rFont val="ＭＳ 明朝"/>
        <family val="1"/>
        <charset val="128"/>
      </rPr>
      <t>高瀬川</t>
    </r>
  </si>
  <si>
    <r>
      <rPr>
        <sz val="11"/>
        <color theme="1"/>
        <rFont val="ＭＳ 明朝"/>
        <family val="1"/>
        <charset val="128"/>
      </rPr>
      <t>高瀬川鮭漁業生産組合</t>
    </r>
  </si>
  <si>
    <r>
      <t>65</t>
    </r>
    <r>
      <rPr>
        <sz val="11"/>
        <color theme="1"/>
        <rFont val="ＭＳ 明朝"/>
        <family val="1"/>
        <charset val="128"/>
      </rPr>
      <t>千尾の稚魚を海中飼育へ供給。抜本対策事業のため</t>
    </r>
    <r>
      <rPr>
        <sz val="11"/>
        <color theme="1"/>
        <rFont val="Century"/>
        <family val="1"/>
      </rPr>
      <t>221</t>
    </r>
    <r>
      <rPr>
        <sz val="11"/>
        <color theme="1"/>
        <rFont val="ＭＳ 明朝"/>
        <family val="1"/>
        <charset val="128"/>
      </rPr>
      <t>千粒の受精直後卵を枡川へ供給。</t>
    </r>
    <rPh sb="2" eb="4">
      <t>センビ</t>
    </rPh>
    <rPh sb="5" eb="7">
      <t>チギョ</t>
    </rPh>
    <rPh sb="8" eb="10">
      <t>カイチュウ</t>
    </rPh>
    <rPh sb="10" eb="12">
      <t>シイク</t>
    </rPh>
    <rPh sb="13" eb="15">
      <t>キョウキュウ</t>
    </rPh>
    <rPh sb="16" eb="18">
      <t>バッポン</t>
    </rPh>
    <rPh sb="18" eb="20">
      <t>タイサク</t>
    </rPh>
    <rPh sb="20" eb="22">
      <t>ジギョウ</t>
    </rPh>
    <rPh sb="28" eb="29">
      <t>セン</t>
    </rPh>
    <rPh sb="29" eb="30">
      <t>リュウ</t>
    </rPh>
    <rPh sb="31" eb="33">
      <t>ジュセイ</t>
    </rPh>
    <rPh sb="33" eb="35">
      <t>チョクゴ</t>
    </rPh>
    <rPh sb="35" eb="36">
      <t>ラン</t>
    </rPh>
    <rPh sb="37" eb="38">
      <t>マス</t>
    </rPh>
    <rPh sb="38" eb="39">
      <t>カワ</t>
    </rPh>
    <rPh sb="40" eb="42">
      <t>キョウキュウ</t>
    </rPh>
    <phoneticPr fontId="16"/>
  </si>
  <si>
    <r>
      <rPr>
        <sz val="11"/>
        <color theme="1"/>
        <rFont val="ＭＳ 明朝"/>
        <family val="1"/>
        <charset val="128"/>
      </rPr>
      <t>小計</t>
    </r>
  </si>
  <si>
    <r>
      <rPr>
        <sz val="11"/>
        <color theme="1"/>
        <rFont val="ＭＳ 明朝"/>
        <family val="1"/>
        <charset val="128"/>
      </rPr>
      <t>日向川</t>
    </r>
  </si>
  <si>
    <r>
      <rPr>
        <sz val="11"/>
        <color theme="1"/>
        <rFont val="ＭＳ 明朝"/>
        <family val="1"/>
        <charset val="128"/>
      </rPr>
      <t>日向川鮭漁業生産組合</t>
    </r>
  </si>
  <si>
    <r>
      <t>309</t>
    </r>
    <r>
      <rPr>
        <sz val="11"/>
        <color theme="1"/>
        <rFont val="ＭＳ 明朝"/>
        <family val="1"/>
        <charset val="128"/>
      </rPr>
      <t>千粒の受精卵を枡川より受給。</t>
    </r>
    <rPh sb="6" eb="8">
      <t>ジュセイ</t>
    </rPh>
    <rPh sb="10" eb="12">
      <t>マスカワ</t>
    </rPh>
    <rPh sb="14" eb="16">
      <t>ジュキュウ</t>
    </rPh>
    <phoneticPr fontId="16"/>
  </si>
  <si>
    <r>
      <rPr>
        <sz val="11"/>
        <color theme="1"/>
        <rFont val="ＭＳ 明朝"/>
        <family val="1"/>
        <charset val="128"/>
      </rPr>
      <t>最
上
川</t>
    </r>
  </si>
  <si>
    <r>
      <rPr>
        <sz val="11"/>
        <color theme="1"/>
        <rFont val="ＭＳ 明朝"/>
        <family val="1"/>
        <charset val="128"/>
      </rPr>
      <t>立谷沢川</t>
    </r>
  </si>
  <si>
    <r>
      <rPr>
        <sz val="11"/>
        <color theme="1"/>
        <rFont val="ＭＳ 明朝"/>
        <family val="1"/>
        <charset val="128"/>
      </rPr>
      <t>清川鮭増殖漁業生産組合</t>
    </r>
  </si>
  <si>
    <r>
      <rPr>
        <sz val="11"/>
        <color theme="1"/>
        <rFont val="ＭＳ 明朝"/>
        <family val="1"/>
        <charset val="128"/>
      </rPr>
      <t>清川</t>
    </r>
  </si>
  <si>
    <r>
      <t>300</t>
    </r>
    <r>
      <rPr>
        <sz val="11"/>
        <color theme="1"/>
        <rFont val="ＭＳ 明朝"/>
        <family val="1"/>
        <charset val="128"/>
      </rPr>
      <t>千粒の発眼卵を箕輪より受給。</t>
    </r>
    <rPh sb="10" eb="12">
      <t>ミノワ</t>
    </rPh>
    <rPh sb="14" eb="16">
      <t>ジュキュウ</t>
    </rPh>
    <phoneticPr fontId="16"/>
  </si>
  <si>
    <r>
      <rPr>
        <sz val="11"/>
        <color theme="1"/>
        <rFont val="ＭＳ 明朝"/>
        <family val="1"/>
        <charset val="128"/>
      </rPr>
      <t>角川</t>
    </r>
  </si>
  <si>
    <r>
      <rPr>
        <sz val="11"/>
        <color theme="1"/>
        <rFont val="ＭＳ 明朝"/>
        <family val="1"/>
        <charset val="128"/>
      </rPr>
      <t>角川流域鮭人工ふ化組合</t>
    </r>
  </si>
  <si>
    <r>
      <rPr>
        <sz val="11"/>
        <color theme="1"/>
        <rFont val="ＭＳ 明朝"/>
        <family val="1"/>
        <charset val="128"/>
      </rPr>
      <t>角川</t>
    </r>
    <rPh sb="0" eb="2">
      <t>ツノカワ</t>
    </rPh>
    <phoneticPr fontId="16"/>
  </si>
  <si>
    <r>
      <rPr>
        <sz val="11"/>
        <color theme="1"/>
        <rFont val="Century"/>
        <family val="1"/>
      </rPr>
      <t>29</t>
    </r>
    <r>
      <rPr>
        <sz val="11"/>
        <color theme="1"/>
        <rFont val="ＭＳ Ｐ明朝"/>
        <family val="1"/>
        <charset val="128"/>
      </rPr>
      <t>千粒の発眼卵を鮭川より、</t>
    </r>
    <r>
      <rPr>
        <sz val="11"/>
        <color theme="1"/>
        <rFont val="Century"/>
        <family val="1"/>
      </rPr>
      <t>26</t>
    </r>
    <r>
      <rPr>
        <sz val="11"/>
        <color theme="1"/>
        <rFont val="ＭＳ Ｐ明朝"/>
        <family val="1"/>
        <charset val="128"/>
      </rPr>
      <t>千粒の受精卵を小国川より受給。</t>
    </r>
    <rPh sb="2" eb="4">
      <t>センリュウ</t>
    </rPh>
    <rPh sb="5" eb="8">
      <t>ハツガンラン</t>
    </rPh>
    <rPh sb="9" eb="11">
      <t>サケガワ</t>
    </rPh>
    <rPh sb="16" eb="18">
      <t>センリュウ</t>
    </rPh>
    <rPh sb="19" eb="22">
      <t>ジュセイラン</t>
    </rPh>
    <rPh sb="23" eb="26">
      <t>オグニガワ</t>
    </rPh>
    <rPh sb="28" eb="30">
      <t>ジュキュウ</t>
    </rPh>
    <phoneticPr fontId="16"/>
  </si>
  <si>
    <r>
      <rPr>
        <sz val="11"/>
        <color theme="1"/>
        <rFont val="ＭＳ 明朝"/>
        <family val="1"/>
        <charset val="128"/>
      </rPr>
      <t>鮭川</t>
    </r>
  </si>
  <si>
    <r>
      <rPr>
        <sz val="11"/>
        <color theme="1"/>
        <rFont val="ＭＳ 明朝"/>
        <family val="1"/>
        <charset val="128"/>
      </rPr>
      <t>最上漁業協同組合</t>
    </r>
  </si>
  <si>
    <r>
      <rPr>
        <sz val="11"/>
        <color theme="1"/>
        <rFont val="ＭＳ 明朝"/>
        <family val="1"/>
        <charset val="128"/>
      </rPr>
      <t>最上</t>
    </r>
  </si>
  <si>
    <r>
      <rPr>
        <sz val="11"/>
        <color theme="1"/>
        <rFont val="Century"/>
        <family val="1"/>
      </rPr>
      <t>338</t>
    </r>
    <r>
      <rPr>
        <sz val="11"/>
        <color theme="1"/>
        <rFont val="ＭＳ 明朝"/>
        <family val="1"/>
        <charset val="128"/>
      </rPr>
      <t>千粒の発眼卵を丹生川へ、</t>
    </r>
    <r>
      <rPr>
        <sz val="11"/>
        <color theme="1"/>
        <rFont val="Century"/>
        <family val="1"/>
      </rPr>
      <t>29</t>
    </r>
    <r>
      <rPr>
        <sz val="11"/>
        <color theme="1"/>
        <rFont val="ＭＳ 明朝"/>
        <family val="1"/>
        <charset val="128"/>
      </rPr>
      <t>千粒の発眼卵を角川へ供給。抜本対策事業のため稚魚</t>
    </r>
    <r>
      <rPr>
        <sz val="11"/>
        <color theme="1"/>
        <rFont val="Century"/>
        <family val="1"/>
      </rPr>
      <t>404</t>
    </r>
    <r>
      <rPr>
        <sz val="11"/>
        <color theme="1"/>
        <rFont val="ＭＳ 明朝"/>
        <family val="1"/>
        <charset val="128"/>
      </rPr>
      <t>千尾を箕輪より受給。</t>
    </r>
    <rPh sb="6" eb="8">
      <t>ハツガン</t>
    </rPh>
    <rPh sb="10" eb="13">
      <t>ニュウガワ</t>
    </rPh>
    <rPh sb="24" eb="26">
      <t>ツノカワ</t>
    </rPh>
    <rPh sb="27" eb="29">
      <t>キョウキュウ</t>
    </rPh>
    <rPh sb="47" eb="49">
      <t>ミノワ</t>
    </rPh>
    <phoneticPr fontId="16"/>
  </si>
  <si>
    <r>
      <rPr>
        <sz val="11"/>
        <color theme="1"/>
        <rFont val="ＭＳ 明朝"/>
        <family val="1"/>
        <charset val="128"/>
      </rPr>
      <t>小国川</t>
    </r>
  </si>
  <si>
    <r>
      <rPr>
        <sz val="11"/>
        <color theme="1"/>
        <rFont val="ＭＳ 明朝"/>
        <family val="1"/>
        <charset val="128"/>
      </rPr>
      <t>小国川漁業協同組合</t>
    </r>
  </si>
  <si>
    <r>
      <rPr>
        <sz val="11"/>
        <color theme="1"/>
        <rFont val="ＭＳ 明朝"/>
        <family val="1"/>
        <charset val="128"/>
      </rPr>
      <t>舟形</t>
    </r>
    <rPh sb="0" eb="2">
      <t>フナガタ</t>
    </rPh>
    <phoneticPr fontId="16"/>
  </si>
  <si>
    <r>
      <rPr>
        <sz val="11"/>
        <color theme="1"/>
        <rFont val="Century"/>
        <family val="1"/>
      </rPr>
      <t>96</t>
    </r>
    <r>
      <rPr>
        <sz val="11"/>
        <color theme="1"/>
        <rFont val="ＭＳ 明朝"/>
        <family val="1"/>
        <charset val="128"/>
      </rPr>
      <t>千粒の受精卵を富並川へ、</t>
    </r>
    <r>
      <rPr>
        <sz val="11"/>
        <color theme="1"/>
        <rFont val="Century"/>
        <family val="1"/>
      </rPr>
      <t>26</t>
    </r>
    <r>
      <rPr>
        <sz val="11"/>
        <color theme="1"/>
        <rFont val="ＭＳ 明朝"/>
        <family val="1"/>
        <charset val="128"/>
      </rPr>
      <t>千粒の受精卵を角川へ供給。抜本対策事業のため稚魚</t>
    </r>
    <r>
      <rPr>
        <sz val="11"/>
        <color theme="1"/>
        <rFont val="Century"/>
        <family val="1"/>
      </rPr>
      <t>320</t>
    </r>
    <r>
      <rPr>
        <sz val="11"/>
        <color theme="1"/>
        <rFont val="ＭＳ 明朝"/>
        <family val="1"/>
        <charset val="128"/>
      </rPr>
      <t>千尾を枡川より受給。</t>
    </r>
    <rPh sb="5" eb="7">
      <t>ジュセイ</t>
    </rPh>
    <rPh sb="7" eb="8">
      <t>タマゴ</t>
    </rPh>
    <rPh sb="9" eb="10">
      <t>トミ</t>
    </rPh>
    <rPh sb="10" eb="11">
      <t>ナミ</t>
    </rPh>
    <rPh sb="11" eb="12">
      <t>カワ</t>
    </rPh>
    <rPh sb="19" eb="22">
      <t>ジュセイラン</t>
    </rPh>
    <rPh sb="23" eb="25">
      <t>ツノカワ</t>
    </rPh>
    <rPh sb="26" eb="28">
      <t>キョウキュウ</t>
    </rPh>
    <rPh sb="46" eb="48">
      <t>マスカワ</t>
    </rPh>
    <phoneticPr fontId="16"/>
  </si>
  <si>
    <r>
      <rPr>
        <sz val="11"/>
        <color theme="1"/>
        <rFont val="ＭＳ 明朝"/>
        <family val="1"/>
        <charset val="128"/>
      </rPr>
      <t>丹生川</t>
    </r>
  </si>
  <si>
    <r>
      <rPr>
        <sz val="11"/>
        <color theme="1"/>
        <rFont val="ＭＳ 明朝"/>
        <family val="1"/>
        <charset val="128"/>
      </rPr>
      <t>丹生川漁業協同組合</t>
    </r>
    <rPh sb="0" eb="3">
      <t>ニュウガワ</t>
    </rPh>
    <phoneticPr fontId="16"/>
  </si>
  <si>
    <r>
      <rPr>
        <sz val="11"/>
        <color theme="1"/>
        <rFont val="Century"/>
        <family val="1"/>
      </rPr>
      <t>338</t>
    </r>
    <r>
      <rPr>
        <sz val="11"/>
        <color theme="1"/>
        <rFont val="ＭＳ Ｐ明朝"/>
        <family val="1"/>
        <charset val="128"/>
      </rPr>
      <t>千粒の発眼卵を鮭川より受給。</t>
    </r>
    <rPh sb="3" eb="5">
      <t>センリュウ</t>
    </rPh>
    <rPh sb="6" eb="8">
      <t>ハツガン</t>
    </rPh>
    <rPh sb="8" eb="9">
      <t>ラン</t>
    </rPh>
    <rPh sb="10" eb="12">
      <t>サケガワ</t>
    </rPh>
    <rPh sb="14" eb="16">
      <t>ジュキュウ</t>
    </rPh>
    <phoneticPr fontId="16"/>
  </si>
  <si>
    <r>
      <rPr>
        <sz val="11"/>
        <color theme="1"/>
        <rFont val="ＭＳ 明朝"/>
        <family val="1"/>
        <charset val="128"/>
      </rPr>
      <t>富並川</t>
    </r>
  </si>
  <si>
    <r>
      <rPr>
        <sz val="11"/>
        <color theme="1"/>
        <rFont val="ＭＳ 明朝"/>
        <family val="1"/>
        <charset val="128"/>
      </rPr>
      <t>村山市富並川鮭鱒増殖組合</t>
    </r>
  </si>
  <si>
    <r>
      <t>96</t>
    </r>
    <r>
      <rPr>
        <sz val="11"/>
        <color theme="1"/>
        <rFont val="ＭＳ Ｐ明朝"/>
        <family val="1"/>
        <charset val="128"/>
      </rPr>
      <t>千粒の受精卵を小国川より受給。</t>
    </r>
    <phoneticPr fontId="16"/>
  </si>
  <si>
    <r>
      <rPr>
        <sz val="11"/>
        <color theme="1"/>
        <rFont val="ＭＳ 明朝"/>
        <family val="1"/>
        <charset val="128"/>
      </rPr>
      <t>小見川</t>
    </r>
  </si>
  <si>
    <r>
      <rPr>
        <sz val="11"/>
        <color theme="1"/>
        <rFont val="ＭＳ 明朝"/>
        <family val="1"/>
        <charset val="128"/>
      </rPr>
      <t>最上川第二漁業協同組合</t>
    </r>
  </si>
  <si>
    <r>
      <rPr>
        <sz val="11"/>
        <color theme="1"/>
        <rFont val="ＭＳ 明朝"/>
        <family val="1"/>
        <charset val="128"/>
      </rPr>
      <t>寒河江川</t>
    </r>
  </si>
  <si>
    <r>
      <rPr>
        <sz val="11"/>
        <color theme="1"/>
        <rFont val="ＭＳ 明朝"/>
        <family val="1"/>
        <charset val="128"/>
      </rPr>
      <t>乱川</t>
    </r>
  </si>
  <si>
    <r>
      <rPr>
        <sz val="11"/>
        <color theme="1"/>
        <rFont val="ＭＳ 明朝"/>
        <family val="1"/>
        <charset val="128"/>
      </rPr>
      <t>〃</t>
    </r>
  </si>
  <si>
    <r>
      <t>20</t>
    </r>
    <r>
      <rPr>
        <sz val="11"/>
        <color theme="1"/>
        <rFont val="ＭＳ 明朝"/>
        <family val="1"/>
        <charset val="128"/>
      </rPr>
      <t>千尾の稚魚を寒河江川より受給。</t>
    </r>
    <rPh sb="2" eb="3">
      <t>セン</t>
    </rPh>
    <rPh sb="3" eb="4">
      <t>ビ</t>
    </rPh>
    <rPh sb="5" eb="7">
      <t>チギョ</t>
    </rPh>
    <rPh sb="8" eb="11">
      <t>サガエ</t>
    </rPh>
    <rPh sb="11" eb="12">
      <t>ガワ</t>
    </rPh>
    <rPh sb="14" eb="16">
      <t>ジュキュウ</t>
    </rPh>
    <phoneticPr fontId="16"/>
  </si>
  <si>
    <r>
      <t>300</t>
    </r>
    <r>
      <rPr>
        <sz val="11"/>
        <color theme="1"/>
        <rFont val="ＭＳ 明朝"/>
        <family val="1"/>
        <charset val="128"/>
      </rPr>
      <t>千粒の発眼卵を枡川より受給。</t>
    </r>
    <r>
      <rPr>
        <sz val="11"/>
        <color theme="1"/>
        <rFont val="Century"/>
        <family val="1"/>
      </rPr>
      <t>20</t>
    </r>
    <r>
      <rPr>
        <sz val="11"/>
        <color theme="1"/>
        <rFont val="ＭＳ 明朝"/>
        <family val="1"/>
        <charset val="128"/>
      </rPr>
      <t>千尾の稚魚を乱川へ供給。抜本対策事業のため稚魚</t>
    </r>
    <r>
      <rPr>
        <sz val="11"/>
        <color theme="1"/>
        <rFont val="Century"/>
        <family val="1"/>
      </rPr>
      <t>320</t>
    </r>
    <r>
      <rPr>
        <sz val="11"/>
        <color theme="1"/>
        <rFont val="ＭＳ 明朝"/>
        <family val="1"/>
        <charset val="128"/>
      </rPr>
      <t>千尾を枡川より受給。</t>
    </r>
    <rPh sb="10" eb="12">
      <t>マスカワ</t>
    </rPh>
    <rPh sb="25" eb="26">
      <t>ミダレ</t>
    </rPh>
    <rPh sb="28" eb="30">
      <t>キョウキュウ</t>
    </rPh>
    <rPh sb="31" eb="33">
      <t>バッポン</t>
    </rPh>
    <rPh sb="33" eb="35">
      <t>タイサク</t>
    </rPh>
    <rPh sb="35" eb="37">
      <t>ジギョウ</t>
    </rPh>
    <rPh sb="40" eb="42">
      <t>チギョ</t>
    </rPh>
    <rPh sb="45" eb="47">
      <t>センビ</t>
    </rPh>
    <rPh sb="48" eb="50">
      <t>マスカワ</t>
    </rPh>
    <rPh sb="52" eb="54">
      <t>ジュキュウ</t>
    </rPh>
    <phoneticPr fontId="16"/>
  </si>
  <si>
    <r>
      <rPr>
        <sz val="11"/>
        <color theme="1"/>
        <rFont val="ＭＳ 明朝"/>
        <family val="1"/>
        <charset val="128"/>
      </rPr>
      <t>赤川</t>
    </r>
  </si>
  <si>
    <r>
      <rPr>
        <sz val="11"/>
        <color theme="1"/>
        <rFont val="ＭＳ 明朝"/>
        <family val="1"/>
        <charset val="128"/>
      </rPr>
      <t>赤川鮭漁業生産組合</t>
    </r>
  </si>
  <si>
    <r>
      <rPr>
        <sz val="11"/>
        <color theme="1"/>
        <rFont val="ＭＳ 明朝"/>
        <family val="1"/>
        <charset val="128"/>
      </rPr>
      <t>五十川</t>
    </r>
  </si>
  <si>
    <r>
      <rPr>
        <sz val="11"/>
        <color theme="1"/>
        <rFont val="ＭＳ 明朝"/>
        <family val="1"/>
        <charset val="128"/>
      </rPr>
      <t>山戸漁業協同組合</t>
    </r>
  </si>
  <si>
    <r>
      <rPr>
        <sz val="11"/>
        <color theme="1"/>
        <rFont val="ＭＳ 明朝"/>
        <family val="1"/>
        <charset val="128"/>
      </rPr>
      <t>山戸</t>
    </r>
  </si>
  <si>
    <r>
      <t>100</t>
    </r>
    <r>
      <rPr>
        <sz val="11"/>
        <color theme="1"/>
        <rFont val="ＭＳ 明朝"/>
        <family val="1"/>
        <charset val="128"/>
      </rPr>
      <t>千粒の発眼卵を枡川より受給。</t>
    </r>
    <rPh sb="6" eb="8">
      <t>ハツガン</t>
    </rPh>
    <rPh sb="8" eb="9">
      <t>タマゴ</t>
    </rPh>
    <rPh sb="10" eb="12">
      <t>マスカワ</t>
    </rPh>
    <rPh sb="14" eb="16">
      <t>ジュキュウ</t>
    </rPh>
    <phoneticPr fontId="16"/>
  </si>
  <si>
    <r>
      <rPr>
        <sz val="11"/>
        <color theme="1"/>
        <rFont val="ＭＳ 明朝"/>
        <family val="1"/>
        <charset val="128"/>
      </rPr>
      <t>温海川</t>
    </r>
  </si>
  <si>
    <r>
      <rPr>
        <sz val="11"/>
        <color theme="1"/>
        <rFont val="ＭＳ 明朝"/>
        <family val="1"/>
        <charset val="128"/>
      </rPr>
      <t>庄内小国川漁業生産組合</t>
    </r>
  </si>
  <si>
    <r>
      <rPr>
        <sz val="11"/>
        <color theme="1"/>
        <rFont val="ＭＳ 明朝"/>
        <family val="1"/>
        <charset val="128"/>
      </rPr>
      <t>庄内小国</t>
    </r>
    <phoneticPr fontId="16"/>
  </si>
  <si>
    <r>
      <t>40</t>
    </r>
    <r>
      <rPr>
        <sz val="11"/>
        <color theme="1"/>
        <rFont val="ＭＳ 明朝"/>
        <family val="1"/>
        <charset val="128"/>
      </rPr>
      <t>千粒の受精卵を枡川より受給。</t>
    </r>
    <rPh sb="5" eb="7">
      <t>ジュセイ</t>
    </rPh>
    <rPh sb="7" eb="8">
      <t>タマゴ</t>
    </rPh>
    <rPh sb="9" eb="11">
      <t>マスカワ</t>
    </rPh>
    <rPh sb="13" eb="15">
      <t>ジュキュウ</t>
    </rPh>
    <phoneticPr fontId="16"/>
  </si>
  <si>
    <r>
      <rPr>
        <sz val="11"/>
        <color theme="1"/>
        <rFont val="ＭＳ 明朝"/>
        <family val="1"/>
        <charset val="128"/>
      </rPr>
      <t>庄内小国川</t>
    </r>
  </si>
  <si>
    <r>
      <rPr>
        <sz val="11"/>
        <color theme="1"/>
        <rFont val="ＭＳ 明朝"/>
        <family val="1"/>
        <charset val="128"/>
      </rPr>
      <t>合計</t>
    </r>
  </si>
  <si>
    <r>
      <t>196</t>
    </r>
    <r>
      <rPr>
        <sz val="11"/>
        <color theme="1"/>
        <rFont val="ＭＳ 明朝"/>
        <family val="1"/>
        <charset val="128"/>
      </rPr>
      <t>千尾の稚魚を海中飼育へ供給。</t>
    </r>
    <phoneticPr fontId="16"/>
  </si>
  <si>
    <r>
      <t>(</t>
    </r>
    <r>
      <rPr>
        <sz val="12"/>
        <rFont val="ＭＳ 明朝"/>
        <family val="1"/>
        <charset val="128"/>
      </rPr>
      <t>２</t>
    </r>
    <r>
      <rPr>
        <sz val="12"/>
        <rFont val="Century"/>
        <family val="1"/>
      </rPr>
      <t>)</t>
    </r>
    <phoneticPr fontId="16"/>
  </si>
  <si>
    <t>さけ海中飼育放流事業</t>
    <phoneticPr fontId="16"/>
  </si>
  <si>
    <r>
      <rPr>
        <sz val="11"/>
        <rFont val="ＭＳ 明朝"/>
        <family val="1"/>
        <charset val="128"/>
      </rPr>
      <t>単位：千尾</t>
    </r>
  </si>
  <si>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</si>
  <si>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</si>
  <si>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</si>
  <si>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</si>
  <si>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</si>
  <si>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</si>
  <si>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t>山形県漁協</t>
    <rPh sb="0" eb="5">
      <t>ヤマガタケンギョキョウ</t>
    </rPh>
    <phoneticPr fontId="16"/>
  </si>
  <si>
    <r>
      <t xml:space="preserve">4.3.11 </t>
    </r>
    <r>
      <rPr>
        <sz val="11"/>
        <rFont val="ＭＳ 明朝"/>
        <family val="1"/>
        <charset val="128"/>
      </rPr>
      <t>～</t>
    </r>
    <r>
      <rPr>
        <sz val="11"/>
        <rFont val="Century"/>
        <family val="1"/>
      </rPr>
      <t xml:space="preserve"> 4.3.29</t>
    </r>
    <phoneticPr fontId="16"/>
  </si>
  <si>
    <r>
      <rPr>
        <sz val="11"/>
        <rFont val="ＭＳ 明朝"/>
        <family val="1"/>
        <charset val="128"/>
      </rPr>
      <t>放流稚魚サイズ　平均体重</t>
    </r>
    <r>
      <rPr>
        <sz val="11"/>
        <rFont val="Century"/>
        <family val="1"/>
      </rPr>
      <t>2.01g</t>
    </r>
    <r>
      <rPr>
        <sz val="11"/>
        <rFont val="ＭＳ 明朝"/>
        <family val="1"/>
        <charset val="128"/>
      </rPr>
      <t>　　箕輪、枡川、高瀬川ふ化場供給</t>
    </r>
    <rPh sb="22" eb="24">
      <t>マスカワ</t>
    </rPh>
    <phoneticPr fontId="16"/>
  </si>
  <si>
    <r>
      <t>(</t>
    </r>
    <r>
      <rPr>
        <sz val="12"/>
        <rFont val="ＭＳ 明朝"/>
        <family val="1"/>
        <charset val="128"/>
      </rPr>
      <t>３</t>
    </r>
    <r>
      <rPr>
        <sz val="12"/>
        <rFont val="Century"/>
        <family val="1"/>
      </rPr>
      <t xml:space="preserve">)  </t>
    </r>
    <r>
      <rPr>
        <sz val="12"/>
        <rFont val="ＭＳ 明朝"/>
        <family val="1"/>
        <charset val="128"/>
      </rPr>
      <t>あわび放流事業</t>
    </r>
    <phoneticPr fontId="16"/>
  </si>
  <si>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</si>
  <si>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</si>
  <si>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</si>
  <si>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</si>
  <si>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鶴　　　岡　　　市</t>
    </r>
  </si>
  <si>
    <r>
      <rPr>
        <sz val="11"/>
        <rFont val="ＭＳ 明朝"/>
        <family val="1"/>
        <charset val="128"/>
      </rPr>
      <t>合　　計</t>
    </r>
  </si>
  <si>
    <r>
      <rPr>
        <sz val="11"/>
        <rFont val="ＭＳ 明朝"/>
        <family val="1"/>
        <charset val="128"/>
      </rPr>
      <t>年度</t>
    </r>
  </si>
  <si>
    <t>加　茂</t>
    <phoneticPr fontId="16"/>
  </si>
  <si>
    <t>由　良</t>
    <phoneticPr fontId="16"/>
  </si>
  <si>
    <t>豊　浦</t>
    <phoneticPr fontId="16"/>
  </si>
  <si>
    <t>温　海</t>
    <phoneticPr fontId="16"/>
  </si>
  <si>
    <r>
      <rPr>
        <sz val="11"/>
        <rFont val="ＭＳ 明朝"/>
        <family val="1"/>
        <charset val="128"/>
      </rPr>
      <t>念</t>
    </r>
    <r>
      <rPr>
        <sz val="11"/>
        <rFont val="ＭＳ 明朝"/>
        <family val="1"/>
        <charset val="128"/>
      </rPr>
      <t>珠</t>
    </r>
    <r>
      <rPr>
        <sz val="11"/>
        <rFont val="ＭＳ 明朝"/>
        <family val="1"/>
        <charset val="128"/>
      </rPr>
      <t>関</t>
    </r>
    <phoneticPr fontId="16"/>
  </si>
  <si>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16"/>
  </si>
  <si>
    <r>
      <t>(</t>
    </r>
    <r>
      <rPr>
        <sz val="12"/>
        <rFont val="ＭＳ 明朝"/>
        <family val="1"/>
        <charset val="128"/>
      </rPr>
      <t>４</t>
    </r>
    <r>
      <rPr>
        <sz val="12"/>
        <rFont val="Century"/>
        <family val="1"/>
      </rPr>
      <t xml:space="preserve">)  </t>
    </r>
    <r>
      <rPr>
        <sz val="12"/>
        <rFont val="ＭＳ 明朝"/>
        <family val="1"/>
        <charset val="128"/>
      </rPr>
      <t>ひらめ放流事業</t>
    </r>
    <phoneticPr fontId="16"/>
  </si>
  <si>
    <r>
      <rPr>
        <sz val="12"/>
        <rFont val="ＭＳ 明朝"/>
        <family val="1"/>
        <charset val="128"/>
      </rPr>
      <t>単位：千尾　</t>
    </r>
  </si>
  <si>
    <t>市町名</t>
  </si>
  <si>
    <r>
      <rPr>
        <sz val="11"/>
        <rFont val="ＭＳ 明朝"/>
        <family val="1"/>
        <charset val="128"/>
      </rPr>
      <t>遊佐町</t>
    </r>
  </si>
  <si>
    <r>
      <rPr>
        <sz val="11"/>
        <rFont val="ＭＳ 明朝"/>
        <family val="1"/>
        <charset val="128"/>
      </rPr>
      <t>酒田市</t>
    </r>
  </si>
  <si>
    <r>
      <rPr>
        <sz val="11"/>
        <rFont val="ＭＳ 明朝"/>
        <family val="1"/>
        <charset val="128"/>
      </rPr>
      <t>鶴岡市</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</si>
  <si>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</si>
  <si>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備　　　　考</t>
    </r>
    <phoneticPr fontId="16"/>
  </si>
  <si>
    <t>年度</t>
    <phoneticPr fontId="16"/>
  </si>
  <si>
    <r>
      <rPr>
        <sz val="11"/>
        <rFont val="ＭＳ 明朝"/>
        <family val="1"/>
        <charset val="128"/>
      </rPr>
      <t>　全長</t>
    </r>
    <r>
      <rPr>
        <sz val="11"/>
        <rFont val="Century"/>
        <family val="1"/>
      </rPr>
      <t xml:space="preserve"> 60</t>
    </r>
    <r>
      <rPr>
        <sz val="11"/>
        <rFont val="ＭＳ 明朝"/>
        <family val="1"/>
        <charset val="128"/>
      </rPr>
      <t>、</t>
    </r>
    <r>
      <rPr>
        <sz val="11"/>
        <rFont val="Century"/>
        <family val="1"/>
      </rPr>
      <t>80</t>
    </r>
    <r>
      <rPr>
        <sz val="11"/>
        <rFont val="ＭＳ 明朝"/>
        <family val="1"/>
        <charset val="128"/>
      </rPr>
      <t>㎜</t>
    </r>
    <phoneticPr fontId="16"/>
  </si>
  <si>
    <r>
      <rPr>
        <sz val="11"/>
        <rFont val="ＭＳ 明朝"/>
        <family val="1"/>
        <charset val="128"/>
      </rPr>
      <t>　平均体長</t>
    </r>
    <r>
      <rPr>
        <sz val="11"/>
        <rFont val="Century"/>
        <family val="1"/>
      </rPr>
      <t xml:space="preserve"> 40.0</t>
    </r>
    <r>
      <rPr>
        <sz val="11"/>
        <rFont val="ＭＳ 明朝"/>
        <family val="1"/>
        <charset val="128"/>
      </rPr>
      <t>㎜</t>
    </r>
    <rPh sb="3" eb="5">
      <t>タイチョウ</t>
    </rPh>
    <phoneticPr fontId="16"/>
  </si>
  <si>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16"/>
  </si>
  <si>
    <r>
      <t xml:space="preserve"> (1) </t>
    </r>
    <r>
      <rPr>
        <sz val="12"/>
        <rFont val="ＭＳ 明朝"/>
        <family val="1"/>
        <charset val="128"/>
      </rPr>
      <t>山形県漁業協同組合</t>
    </r>
    <phoneticPr fontId="16"/>
  </si>
  <si>
    <r>
      <rPr>
        <sz val="11"/>
        <rFont val="ＭＳ 明朝"/>
        <family val="1"/>
        <charset val="128"/>
      </rPr>
      <t>令和</t>
    </r>
    <r>
      <rPr>
        <sz val="11"/>
        <rFont val="Century"/>
        <family val="1"/>
      </rPr>
      <t>4</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rPh sb="0" eb="2">
      <t>レイワ</t>
    </rPh>
    <phoneticPr fontId="16"/>
  </si>
  <si>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</si>
  <si>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</si>
  <si>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組合地区</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</si>
  <si>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</si>
  <si>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</si>
  <si>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</si>
  <si>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固定資産</t>
    </r>
  </si>
  <si>
    <r>
      <rPr>
        <sz val="11"/>
        <rFont val="ＭＳ 明朝"/>
        <family val="1"/>
        <charset val="128"/>
      </rPr>
      <t>事業の概要</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</si>
  <si>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</si>
  <si>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</si>
  <si>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</si>
  <si>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</si>
  <si>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明朝"/>
        <family val="1"/>
        <charset val="128"/>
      </rPr>
      <t>職員</t>
    </r>
  </si>
  <si>
    <r>
      <rPr>
        <sz val="11"/>
        <rFont val="ＭＳ 明朝"/>
        <family val="1"/>
        <charset val="128"/>
      </rPr>
      <t>貯金</t>
    </r>
  </si>
  <si>
    <r>
      <rPr>
        <sz val="11"/>
        <rFont val="ＭＳ 明朝"/>
        <family val="1"/>
        <charset val="128"/>
      </rPr>
      <t>貸付金</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</si>
  <si>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</si>
  <si>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</si>
  <si>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</si>
  <si>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</si>
  <si>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利用</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</si>
  <si>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</si>
  <si>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16"/>
  </si>
  <si>
    <r>
      <rPr>
        <sz val="11"/>
        <rFont val="ＭＳ 明朝"/>
        <family val="1"/>
        <charset val="128"/>
      </rPr>
      <t>遊佐町</t>
    </r>
    <r>
      <rPr>
        <sz val="11"/>
        <rFont val="Century"/>
        <family val="1"/>
      </rPr>
      <t xml:space="preserve"> </t>
    </r>
    <r>
      <rPr>
        <sz val="11"/>
        <rFont val="ＭＳ 明朝"/>
        <family val="1"/>
        <charset val="128"/>
      </rPr>
      <t>酒田市
鶴岡市</t>
    </r>
    <phoneticPr fontId="16"/>
  </si>
  <si>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</si>
  <si>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</si>
  <si>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嘱託･臨時職員
</t>
    </r>
    <r>
      <rPr>
        <sz val="9"/>
        <rFont val="Century"/>
        <family val="1"/>
      </rPr>
      <t>13</t>
    </r>
    <r>
      <rPr>
        <sz val="9"/>
        <rFont val="ＭＳ 明朝"/>
        <family val="1"/>
        <charset val="128"/>
      </rPr>
      <t>名</t>
    </r>
    <phoneticPr fontId="16"/>
  </si>
  <si>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</si>
  <si>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</si>
  <si>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</si>
  <si>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令和</t>
    </r>
    <r>
      <rPr>
        <sz val="11"/>
        <rFont val="Century"/>
        <family val="1"/>
      </rPr>
      <t>4</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Ph sb="0" eb="2">
      <t>レイワ</t>
    </rPh>
    <phoneticPr fontId="16"/>
  </si>
  <si>
    <r>
      <rPr>
        <sz val="11"/>
        <rFont val="ＭＳ 明朝"/>
        <family val="1"/>
        <charset val="128"/>
      </rPr>
      <t>令和</t>
    </r>
    <r>
      <rPr>
        <sz val="11"/>
        <rFont val="Century"/>
        <family val="1"/>
      </rPr>
      <t>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rPh sb="0" eb="2">
      <t>レイワ</t>
    </rPh>
    <phoneticPr fontId="16"/>
  </si>
  <si>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</si>
  <si>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16"/>
  </si>
  <si>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</si>
  <si>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</si>
  <si>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</si>
  <si>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6"/>
  </si>
  <si>
    <r>
      <rPr>
        <sz val="9"/>
        <rFont val="ＭＳ 明朝"/>
        <family val="1"/>
        <charset val="128"/>
      </rPr>
      <t>人</t>
    </r>
  </si>
  <si>
    <r>
      <rPr>
        <sz val="11"/>
        <rFont val="ＭＳ 明朝"/>
        <family val="1"/>
        <charset val="128"/>
      </rPr>
      <t>さかた総合市場</t>
    </r>
  </si>
  <si>
    <r>
      <t xml:space="preserve">           </t>
    </r>
    <r>
      <rPr>
        <sz val="11"/>
        <rFont val="ＭＳ 明朝"/>
        <family val="1"/>
        <charset val="128"/>
      </rPr>
      <t>〃</t>
    </r>
    <r>
      <rPr>
        <sz val="11"/>
        <rFont val="Century"/>
        <family val="1"/>
      </rPr>
      <t xml:space="preserve"> </t>
    </r>
    <phoneticPr fontId="16"/>
  </si>
  <si>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</si>
  <si>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</si>
  <si>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16"/>
  </si>
  <si>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</si>
  <si>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</si>
  <si>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16"/>
  </si>
  <si>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</si>
  <si>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</si>
  <si>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16"/>
  </si>
  <si>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</si>
  <si>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</si>
  <si>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16"/>
  </si>
  <si>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</si>
  <si>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</si>
  <si>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16"/>
  </si>
  <si>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</si>
  <si>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</si>
  <si>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16"/>
  </si>
  <si>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</si>
  <si>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</si>
  <si>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16"/>
  </si>
  <si>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</si>
  <si>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</si>
  <si>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(2</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16"/>
  </si>
  <si>
    <r>
      <rPr>
        <sz val="11"/>
        <rFont val="ＭＳ 明朝"/>
        <family val="1"/>
        <charset val="128"/>
      </rPr>
      <t>　</t>
    </r>
    <r>
      <rPr>
        <sz val="11"/>
        <rFont val="Century"/>
        <family val="1"/>
      </rPr>
      <t>(2)</t>
    </r>
    <r>
      <rPr>
        <sz val="11"/>
        <rFont val="ＭＳ 明朝"/>
        <family val="1"/>
        <charset val="128"/>
      </rPr>
      <t>　内水面漁業協同組合</t>
    </r>
  </si>
  <si>
    <r>
      <rPr>
        <sz val="11"/>
        <rFont val="ＭＳ 明朝"/>
        <family val="1"/>
        <charset val="128"/>
      </rPr>
      <t>組　合　名
（設立年月日）</t>
    </r>
  </si>
  <si>
    <r>
      <rPr>
        <sz val="11"/>
        <rFont val="ＭＳ 明朝"/>
        <family val="1"/>
        <charset val="128"/>
      </rPr>
      <t>事務所所在地及び代表者氏名</t>
    </r>
  </si>
  <si>
    <r>
      <rPr>
        <sz val="11"/>
        <rFont val="ＭＳ 明朝"/>
        <family val="1"/>
        <charset val="128"/>
      </rPr>
      <t>組合人数（人）</t>
    </r>
  </si>
  <si>
    <r>
      <rPr>
        <sz val="11"/>
        <rFont val="ＭＳ 明朝"/>
        <family val="1"/>
        <charset val="128"/>
      </rPr>
      <t>役職員数（人）</t>
    </r>
  </si>
  <si>
    <r>
      <rPr>
        <sz val="11"/>
        <rFont val="ＭＳ 明朝"/>
        <family val="1"/>
        <charset val="128"/>
      </rPr>
      <t>払込済
出資金
（千円）</t>
    </r>
  </si>
  <si>
    <r>
      <rPr>
        <sz val="11"/>
        <rFont val="ＭＳ 明朝"/>
        <family val="1"/>
        <charset val="128"/>
      </rPr>
      <t>放　　　　流　　　　数　　　　量</t>
    </r>
  </si>
  <si>
    <r>
      <rPr>
        <sz val="11"/>
        <rFont val="ＭＳ 明朝"/>
        <family val="1"/>
        <charset val="128"/>
      </rPr>
      <t>あゆ
（㎏）</t>
    </r>
  </si>
  <si>
    <r>
      <rPr>
        <sz val="11"/>
        <rFont val="ＭＳ 明朝"/>
        <family val="1"/>
        <charset val="128"/>
      </rPr>
      <t>こい
（㎏）</t>
    </r>
  </si>
  <si>
    <r>
      <rPr>
        <sz val="11"/>
        <rFont val="ＭＳ 明朝"/>
        <family val="1"/>
        <charset val="128"/>
      </rPr>
      <t>ふな
（㎏）</t>
    </r>
  </si>
  <si>
    <r>
      <rPr>
        <sz val="11"/>
        <rFont val="ＭＳ 明朝"/>
        <family val="1"/>
        <charset val="128"/>
      </rPr>
      <t>うなぎ
（㎏）</t>
    </r>
  </si>
  <si>
    <r>
      <rPr>
        <sz val="11"/>
        <rFont val="ＭＳ 明朝"/>
        <family val="1"/>
        <charset val="128"/>
      </rPr>
      <t xml:space="preserve">いわな
</t>
    </r>
    <r>
      <rPr>
        <sz val="9"/>
        <rFont val="ＭＳ 明朝"/>
        <family val="1"/>
        <charset val="128"/>
      </rPr>
      <t>（</t>
    </r>
    <r>
      <rPr>
        <sz val="9"/>
        <rFont val="Century"/>
        <family val="1"/>
      </rPr>
      <t>kg,</t>
    </r>
    <r>
      <rPr>
        <sz val="9"/>
        <rFont val="ＭＳ 明朝"/>
        <family val="1"/>
        <charset val="128"/>
      </rPr>
      <t>尾）</t>
    </r>
    <phoneticPr fontId="16"/>
  </si>
  <si>
    <r>
      <rPr>
        <sz val="11"/>
        <rFont val="ＭＳ 明朝"/>
        <family val="1"/>
        <charset val="128"/>
      </rPr>
      <t>もくず
が　に
（尾）</t>
    </r>
  </si>
  <si>
    <r>
      <rPr>
        <sz val="11"/>
        <rFont val="ＭＳ 明朝"/>
        <family val="1"/>
        <charset val="128"/>
      </rPr>
      <t>その他
（㎏）</t>
    </r>
  </si>
  <si>
    <r>
      <t>(</t>
    </r>
    <r>
      <rPr>
        <sz val="11"/>
        <rFont val="ＭＳ 明朝"/>
        <family val="1"/>
        <charset val="128"/>
      </rPr>
      <t>サクラマス</t>
    </r>
    <r>
      <rPr>
        <sz val="11"/>
        <rFont val="Century"/>
        <family val="1"/>
      </rPr>
      <t>)</t>
    </r>
  </si>
  <si>
    <r>
      <rPr>
        <sz val="11"/>
        <rFont val="ＭＳ 明朝"/>
        <family val="1"/>
        <charset val="128"/>
      </rPr>
      <t>（</t>
    </r>
    <r>
      <rPr>
        <sz val="11"/>
        <rFont val="Century"/>
        <family val="1"/>
      </rPr>
      <t>kg,</t>
    </r>
    <r>
      <rPr>
        <sz val="11"/>
        <rFont val="ＭＳ 明朝"/>
        <family val="1"/>
        <charset val="128"/>
      </rPr>
      <t>尾）</t>
    </r>
    <phoneticPr fontId="16"/>
  </si>
  <si>
    <t>（kg,尾）</t>
  </si>
  <si>
    <r>
      <rPr>
        <sz val="11"/>
        <rFont val="ＭＳ 明朝"/>
        <family val="1"/>
        <charset val="128"/>
      </rPr>
      <t>東村山郡山辺町大字畑谷</t>
    </r>
    <r>
      <rPr>
        <sz val="11"/>
        <rFont val="Century"/>
        <family val="1"/>
      </rPr>
      <t xml:space="preserve">1992-3
</t>
    </r>
    <r>
      <rPr>
        <sz val="11"/>
        <rFont val="ＭＳ 明朝"/>
        <family val="1"/>
        <charset val="128"/>
      </rPr>
      <t>　　吉　田　好三郎</t>
    </r>
    <rPh sb="24" eb="27">
      <t>コウサブロウ</t>
    </rPh>
    <phoneticPr fontId="16"/>
  </si>
  <si>
    <r>
      <rPr>
        <sz val="11"/>
        <rFont val="ＭＳ 明朝"/>
        <family val="1"/>
        <charset val="128"/>
      </rPr>
      <t>山辺町</t>
    </r>
  </si>
  <si>
    <r>
      <rPr>
        <sz val="11"/>
        <rFont val="ＭＳ 明朝"/>
        <family val="1"/>
        <charset val="128"/>
      </rPr>
      <t>（昭</t>
    </r>
    <r>
      <rPr>
        <sz val="11"/>
        <rFont val="Century"/>
        <family val="1"/>
      </rPr>
      <t>25. 2. 7</t>
    </r>
    <r>
      <rPr>
        <sz val="11"/>
        <rFont val="ＭＳ 明朝"/>
        <family val="1"/>
        <charset val="128"/>
      </rPr>
      <t>）</t>
    </r>
    <phoneticPr fontId="16"/>
  </si>
  <si>
    <r>
      <rPr>
        <sz val="11"/>
        <rFont val="ＭＳ 明朝"/>
        <family val="1"/>
        <charset val="128"/>
      </rPr>
      <t>尾花沢市北町一丁目</t>
    </r>
    <r>
      <rPr>
        <sz val="11"/>
        <rFont val="Century"/>
        <family val="1"/>
      </rPr>
      <t xml:space="preserve">10-5
</t>
    </r>
    <r>
      <rPr>
        <sz val="11"/>
        <rFont val="ＭＳ 明朝"/>
        <family val="1"/>
        <charset val="128"/>
      </rPr>
      <t>　　草　刈　　　忍</t>
    </r>
    <rPh sb="16" eb="17">
      <t>クサ</t>
    </rPh>
    <rPh sb="18" eb="19">
      <t>カリ</t>
    </rPh>
    <rPh sb="22" eb="23">
      <t>シノブ</t>
    </rPh>
    <phoneticPr fontId="16"/>
  </si>
  <si>
    <r>
      <rPr>
        <sz val="11"/>
        <rFont val="ＭＳ 明朝"/>
        <family val="1"/>
        <charset val="128"/>
      </rPr>
      <t>尾花沢市・大石田町</t>
    </r>
  </si>
  <si>
    <r>
      <rPr>
        <sz val="6"/>
        <rFont val="Century"/>
        <family val="1"/>
      </rPr>
      <t>(</t>
    </r>
    <r>
      <rPr>
        <sz val="6"/>
        <rFont val="ＭＳ 明朝"/>
        <family val="1"/>
        <charset val="128"/>
      </rPr>
      <t xml:space="preserve">にじ・成魚）
</t>
    </r>
    <r>
      <rPr>
        <sz val="12"/>
        <rFont val="Century"/>
        <family val="1"/>
      </rPr>
      <t>10kg</t>
    </r>
    <rPh sb="4" eb="6">
      <t>セイギョ</t>
    </rPh>
    <phoneticPr fontId="16"/>
  </si>
  <si>
    <r>
      <rPr>
        <sz val="6"/>
        <rFont val="ＭＳ 明朝"/>
        <family val="1"/>
        <charset val="128"/>
      </rPr>
      <t>（稚魚）</t>
    </r>
    <r>
      <rPr>
        <sz val="12"/>
        <rFont val="Century"/>
        <family val="1"/>
      </rPr>
      <t xml:space="preserve">
</t>
    </r>
    <r>
      <rPr>
        <sz val="10"/>
        <rFont val="Century"/>
        <family val="1"/>
      </rPr>
      <t>12,000</t>
    </r>
    <r>
      <rPr>
        <sz val="10"/>
        <rFont val="ＭＳ 明朝"/>
        <family val="1"/>
        <charset val="128"/>
      </rPr>
      <t>尾</t>
    </r>
    <rPh sb="1" eb="3">
      <t>チギョ</t>
    </rPh>
    <rPh sb="11" eb="12">
      <t>ビ</t>
    </rPh>
    <phoneticPr fontId="16"/>
  </si>
  <si>
    <r>
      <rPr>
        <sz val="6"/>
        <rFont val="ＭＳ 明朝"/>
        <family val="1"/>
        <charset val="128"/>
      </rPr>
      <t>（稚魚）</t>
    </r>
    <r>
      <rPr>
        <sz val="12"/>
        <rFont val="Century"/>
        <family val="1"/>
      </rPr>
      <t xml:space="preserve">
</t>
    </r>
    <r>
      <rPr>
        <sz val="10"/>
        <rFont val="Century"/>
        <family val="1"/>
      </rPr>
      <t>5,000</t>
    </r>
    <r>
      <rPr>
        <sz val="10"/>
        <rFont val="ＭＳ 明朝"/>
        <family val="1"/>
        <charset val="128"/>
      </rPr>
      <t>尾</t>
    </r>
    <rPh sb="1" eb="3">
      <t>チギョ</t>
    </rPh>
    <rPh sb="10" eb="11">
      <t>ビ</t>
    </rPh>
    <phoneticPr fontId="16"/>
  </si>
  <si>
    <r>
      <rPr>
        <sz val="11"/>
        <rFont val="ＭＳ 明朝"/>
        <family val="1"/>
        <charset val="128"/>
      </rPr>
      <t>（昭</t>
    </r>
    <r>
      <rPr>
        <sz val="11"/>
        <rFont val="Century"/>
        <family val="1"/>
      </rPr>
      <t>25.11. 4</t>
    </r>
    <r>
      <rPr>
        <sz val="11"/>
        <rFont val="ＭＳ 明朝"/>
        <family val="1"/>
        <charset val="128"/>
      </rPr>
      <t>）</t>
    </r>
    <phoneticPr fontId="16"/>
  </si>
  <si>
    <r>
      <rPr>
        <sz val="11"/>
        <rFont val="ＭＳ 明朝"/>
        <family val="1"/>
        <charset val="128"/>
      </rPr>
      <t>西村山郡朝日町大字宮宿</t>
    </r>
    <r>
      <rPr>
        <sz val="11"/>
        <rFont val="Century"/>
        <family val="1"/>
      </rPr>
      <t xml:space="preserve">1103-1
</t>
    </r>
    <r>
      <rPr>
        <sz val="11"/>
        <rFont val="ＭＳ 明朝"/>
        <family val="1"/>
        <charset val="128"/>
      </rPr>
      <t>　　村　山　友　雄（朝日町商工会館内）</t>
    </r>
    <rPh sb="20" eb="21">
      <t>ムラ</t>
    </rPh>
    <rPh sb="22" eb="23">
      <t>ヤマ</t>
    </rPh>
    <rPh sb="24" eb="25">
      <t>トモ</t>
    </rPh>
    <rPh sb="26" eb="27">
      <t>ユウ</t>
    </rPh>
    <phoneticPr fontId="16"/>
  </si>
  <si>
    <r>
      <rPr>
        <sz val="11"/>
        <rFont val="ＭＳ 明朝"/>
        <family val="1"/>
        <charset val="128"/>
      </rPr>
      <t>大江町の全部
朝日町・寒河江市の一部</t>
    </r>
  </si>
  <si>
    <r>
      <rPr>
        <sz val="6"/>
        <rFont val="ＭＳ 明朝"/>
        <family val="1"/>
        <charset val="128"/>
      </rPr>
      <t>（にじ・稚魚）</t>
    </r>
    <r>
      <rPr>
        <sz val="12"/>
        <rFont val="Century"/>
        <family val="1"/>
      </rPr>
      <t xml:space="preserve">
</t>
    </r>
    <r>
      <rPr>
        <sz val="10"/>
        <rFont val="Century"/>
        <family val="1"/>
      </rPr>
      <t>1,500</t>
    </r>
    <r>
      <rPr>
        <sz val="10"/>
        <rFont val="ＭＳ 明朝"/>
        <family val="1"/>
        <charset val="128"/>
      </rPr>
      <t>尾</t>
    </r>
    <rPh sb="4" eb="6">
      <t>チギョ</t>
    </rPh>
    <rPh sb="13" eb="14">
      <t>ビ</t>
    </rPh>
    <phoneticPr fontId="16"/>
  </si>
  <si>
    <r>
      <rPr>
        <sz val="6"/>
        <rFont val="ＭＳ 明朝"/>
        <family val="1"/>
        <charset val="128"/>
      </rPr>
      <t>（稚魚）</t>
    </r>
    <r>
      <rPr>
        <sz val="12"/>
        <rFont val="Century"/>
        <family val="1"/>
      </rPr>
      <t xml:space="preserve">
</t>
    </r>
    <r>
      <rPr>
        <sz val="10"/>
        <rFont val="Century"/>
        <family val="1"/>
      </rPr>
      <t>22,560</t>
    </r>
    <r>
      <rPr>
        <sz val="10"/>
        <rFont val="ＭＳ 明朝"/>
        <family val="1"/>
        <charset val="128"/>
      </rPr>
      <t>尾</t>
    </r>
    <rPh sb="1" eb="3">
      <t>チギョ</t>
    </rPh>
    <rPh sb="11" eb="12">
      <t>ビ</t>
    </rPh>
    <phoneticPr fontId="16"/>
  </si>
  <si>
    <r>
      <rPr>
        <sz val="6"/>
        <rFont val="ＭＳ 明朝"/>
        <family val="1"/>
        <charset val="128"/>
      </rPr>
      <t>（稚魚）</t>
    </r>
    <r>
      <rPr>
        <sz val="12"/>
        <rFont val="Century"/>
        <family val="1"/>
      </rPr>
      <t xml:space="preserve">
</t>
    </r>
    <r>
      <rPr>
        <sz val="10"/>
        <rFont val="Century"/>
        <family val="1"/>
      </rPr>
      <t>29,000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</si>
  <si>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26. 6. 4</t>
    </r>
    <r>
      <rPr>
        <sz val="11"/>
        <rFont val="ＭＳ 明朝"/>
        <family val="1"/>
        <charset val="128"/>
      </rPr>
      <t>）</t>
    </r>
  </si>
  <si>
    <r>
      <rPr>
        <sz val="11"/>
        <rFont val="ＭＳ 明朝"/>
        <family val="1"/>
        <charset val="128"/>
      </rPr>
      <t>西村山郡河北町谷地字山王</t>
    </r>
    <r>
      <rPr>
        <sz val="11"/>
        <rFont val="Century"/>
        <family val="1"/>
      </rPr>
      <t xml:space="preserve">23-1
</t>
    </r>
    <r>
      <rPr>
        <sz val="11"/>
        <rFont val="ＭＳ 明朝"/>
        <family val="1"/>
        <charset val="128"/>
      </rPr>
      <t>　　大　場　一　昭</t>
    </r>
    <rPh sb="19" eb="20">
      <t>ダイ</t>
    </rPh>
    <rPh sb="21" eb="22">
      <t>バ</t>
    </rPh>
    <rPh sb="23" eb="24">
      <t>イチ</t>
    </rPh>
    <rPh sb="25" eb="26">
      <t>アキラ</t>
    </rPh>
    <phoneticPr fontId="16"/>
  </si>
  <si>
    <t>河北町・西川町・天童市・東根市
中山町の全部・寒河江市・村山市の一部</t>
    <phoneticPr fontId="16"/>
  </si>
  <si>
    <r>
      <rPr>
        <sz val="6"/>
        <rFont val="ＭＳ 明朝"/>
        <family val="1"/>
        <charset val="128"/>
      </rPr>
      <t>（にじ・稚魚）</t>
    </r>
    <r>
      <rPr>
        <sz val="12"/>
        <rFont val="Century"/>
        <family val="1"/>
      </rPr>
      <t xml:space="preserve">
</t>
    </r>
    <r>
      <rPr>
        <sz val="10"/>
        <rFont val="Century"/>
        <family val="1"/>
      </rPr>
      <t>8,000</t>
    </r>
    <r>
      <rPr>
        <sz val="10"/>
        <rFont val="ＭＳ 明朝"/>
        <family val="1"/>
        <charset val="128"/>
      </rPr>
      <t>尾</t>
    </r>
    <r>
      <rPr>
        <sz val="12"/>
        <rFont val="Century"/>
        <family val="1"/>
      </rPr>
      <t xml:space="preserve">
</t>
    </r>
    <r>
      <rPr>
        <sz val="6"/>
        <rFont val="ＭＳ 明朝"/>
        <family val="1"/>
        <charset val="128"/>
      </rPr>
      <t>（にじ・成魚）</t>
    </r>
    <r>
      <rPr>
        <sz val="12"/>
        <rFont val="Century"/>
        <family val="1"/>
      </rPr>
      <t xml:space="preserve">
480kg</t>
    </r>
    <rPh sb="4" eb="6">
      <t>チギョ</t>
    </rPh>
    <rPh sb="13" eb="14">
      <t>ビ</t>
    </rPh>
    <rPh sb="19" eb="21">
      <t>セイギョ</t>
    </rPh>
    <phoneticPr fontId="16"/>
  </si>
  <si>
    <r>
      <rPr>
        <sz val="6"/>
        <rFont val="ＭＳ 明朝"/>
        <family val="1"/>
        <charset val="128"/>
      </rPr>
      <t>（稚魚）</t>
    </r>
    <r>
      <rPr>
        <sz val="12"/>
        <rFont val="Century"/>
        <family val="1"/>
      </rPr>
      <t xml:space="preserve">
</t>
    </r>
    <r>
      <rPr>
        <sz val="10"/>
        <rFont val="Century"/>
        <family val="1"/>
      </rPr>
      <t>26,000</t>
    </r>
    <r>
      <rPr>
        <sz val="10"/>
        <rFont val="ＭＳ 明朝"/>
        <family val="1"/>
        <charset val="128"/>
      </rPr>
      <t>尾</t>
    </r>
    <rPh sb="1" eb="3">
      <t>チギョ</t>
    </rPh>
    <rPh sb="11" eb="12">
      <t>ビ</t>
    </rPh>
    <phoneticPr fontId="16"/>
  </si>
  <si>
    <r>
      <rPr>
        <sz val="6"/>
        <rFont val="ＭＳ 明朝"/>
        <family val="1"/>
        <charset val="128"/>
      </rPr>
      <t>（成魚）</t>
    </r>
    <r>
      <rPr>
        <sz val="12"/>
        <rFont val="Century"/>
        <family val="1"/>
      </rPr>
      <t xml:space="preserve">
195kg</t>
    </r>
    <rPh sb="1" eb="3">
      <t>セイギョ</t>
    </rPh>
    <phoneticPr fontId="16"/>
  </si>
  <si>
    <r>
      <rPr>
        <sz val="11"/>
        <rFont val="ＭＳ 明朝"/>
        <family val="1"/>
        <charset val="128"/>
      </rPr>
      <t>（昭</t>
    </r>
    <r>
      <rPr>
        <sz val="11"/>
        <rFont val="Century"/>
        <family val="1"/>
      </rPr>
      <t>27. 5.23</t>
    </r>
    <r>
      <rPr>
        <sz val="11"/>
        <rFont val="ＭＳ 明朝"/>
        <family val="1"/>
        <charset val="128"/>
      </rPr>
      <t>）</t>
    </r>
  </si>
  <si>
    <r>
      <rPr>
        <sz val="11"/>
        <rFont val="ＭＳ 明朝"/>
        <family val="1"/>
        <charset val="128"/>
      </rPr>
      <t>最上郡真室川町大字新町字天神</t>
    </r>
    <r>
      <rPr>
        <sz val="11"/>
        <rFont val="Century"/>
        <family val="1"/>
      </rPr>
      <t xml:space="preserve">460
    </t>
    </r>
    <r>
      <rPr>
        <sz val="11"/>
        <rFont val="ＭＳ 明朝"/>
        <family val="1"/>
        <charset val="128"/>
      </rPr>
      <t>杉　原　義　美</t>
    </r>
    <r>
      <rPr>
        <sz val="10"/>
        <rFont val="ＭＳ 明朝"/>
        <family val="1"/>
        <charset val="128"/>
      </rPr>
      <t>（真室川防災センター内）</t>
    </r>
    <rPh sb="22" eb="23">
      <t>スギ</t>
    </rPh>
    <rPh sb="24" eb="25">
      <t>ハラ</t>
    </rPh>
    <rPh sb="26" eb="27">
      <t>ギ</t>
    </rPh>
    <rPh sb="28" eb="29">
      <t>ビ</t>
    </rPh>
    <phoneticPr fontId="16"/>
  </si>
  <si>
    <r>
      <rPr>
        <sz val="11"/>
        <rFont val="ＭＳ 明朝"/>
        <family val="1"/>
        <charset val="128"/>
      </rPr>
      <t>真室川町・金山町・鮭川村の全部
戸沢村の一部</t>
    </r>
  </si>
  <si>
    <r>
      <rPr>
        <sz val="6"/>
        <rFont val="ＭＳ 明朝"/>
        <family val="1"/>
        <charset val="128"/>
      </rPr>
      <t>（稚魚）</t>
    </r>
    <r>
      <rPr>
        <sz val="12"/>
        <rFont val="Century"/>
        <family val="1"/>
      </rPr>
      <t xml:space="preserve">
</t>
    </r>
    <r>
      <rPr>
        <sz val="10"/>
        <rFont val="Century"/>
        <family val="1"/>
      </rPr>
      <t>50,000</t>
    </r>
    <r>
      <rPr>
        <sz val="10"/>
        <rFont val="ＭＳ 明朝"/>
        <family val="1"/>
        <charset val="128"/>
      </rPr>
      <t>尾</t>
    </r>
    <rPh sb="1" eb="3">
      <t>チギョ</t>
    </rPh>
    <rPh sb="11" eb="12">
      <t>ビ</t>
    </rPh>
    <phoneticPr fontId="16"/>
  </si>
  <si>
    <r>
      <rPr>
        <sz val="6"/>
        <rFont val="ＭＳ 明朝"/>
        <family val="1"/>
        <charset val="128"/>
      </rPr>
      <t>（稚魚）</t>
    </r>
    <r>
      <rPr>
        <sz val="12"/>
        <rFont val="Century"/>
        <family val="1"/>
      </rPr>
      <t xml:space="preserve">
</t>
    </r>
    <r>
      <rPr>
        <sz val="10"/>
        <rFont val="Century"/>
        <family val="1"/>
      </rPr>
      <t>20,000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</si>
  <si>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24. 9. 1</t>
    </r>
    <r>
      <rPr>
        <sz val="11"/>
        <rFont val="ＭＳ 明朝"/>
        <family val="1"/>
        <charset val="128"/>
      </rPr>
      <t>）</t>
    </r>
  </si>
  <si>
    <r>
      <rPr>
        <sz val="11"/>
        <rFont val="ＭＳ 明朝"/>
        <family val="1"/>
        <charset val="128"/>
      </rPr>
      <t>新庄市大手町</t>
    </r>
    <r>
      <rPr>
        <sz val="11"/>
        <rFont val="Century"/>
        <family val="1"/>
      </rPr>
      <t xml:space="preserve">2-66
</t>
    </r>
    <r>
      <rPr>
        <sz val="11"/>
        <rFont val="ＭＳ 明朝"/>
        <family val="1"/>
        <charset val="128"/>
      </rPr>
      <t>　　冨　樫　髙　広</t>
    </r>
    <rPh sb="3" eb="6">
      <t>オオテマチ</t>
    </rPh>
    <rPh sb="13" eb="14">
      <t>トミ</t>
    </rPh>
    <rPh sb="15" eb="16">
      <t>カシ</t>
    </rPh>
    <rPh sb="17" eb="18">
      <t>ダカイ</t>
    </rPh>
    <rPh sb="19" eb="20">
      <t>ヒロシ</t>
    </rPh>
    <phoneticPr fontId="16"/>
  </si>
  <si>
    <r>
      <rPr>
        <sz val="11"/>
        <rFont val="ＭＳ 明朝"/>
        <family val="1"/>
        <charset val="128"/>
      </rPr>
      <t>新庄市・大蔵村の全部
戸沢村の一部</t>
    </r>
  </si>
  <si>
    <r>
      <rPr>
        <sz val="6"/>
        <rFont val="ＭＳ 明朝"/>
        <family val="1"/>
        <charset val="128"/>
      </rPr>
      <t>（にじ・稚魚）</t>
    </r>
    <r>
      <rPr>
        <sz val="12"/>
        <rFont val="Century"/>
        <family val="1"/>
      </rPr>
      <t xml:space="preserve">
</t>
    </r>
    <r>
      <rPr>
        <sz val="10"/>
        <rFont val="Century"/>
        <family val="1"/>
      </rPr>
      <t>3,000</t>
    </r>
    <r>
      <rPr>
        <sz val="10"/>
        <rFont val="ＭＳ 明朝"/>
        <family val="1"/>
        <charset val="128"/>
      </rPr>
      <t>尾</t>
    </r>
    <rPh sb="4" eb="6">
      <t>チギョ</t>
    </rPh>
    <rPh sb="13" eb="14">
      <t>ビ</t>
    </rPh>
    <phoneticPr fontId="16"/>
  </si>
  <si>
    <r>
      <rPr>
        <sz val="6"/>
        <rFont val="ＭＳ 明朝"/>
        <family val="1"/>
        <charset val="128"/>
      </rPr>
      <t>（稚魚）</t>
    </r>
    <r>
      <rPr>
        <sz val="12"/>
        <rFont val="Century"/>
        <family val="1"/>
      </rPr>
      <t xml:space="preserve">
</t>
    </r>
    <r>
      <rPr>
        <sz val="10"/>
        <rFont val="Century"/>
        <family val="1"/>
      </rPr>
      <t>25,000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</si>
  <si>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25. 9.13</t>
    </r>
    <r>
      <rPr>
        <sz val="11"/>
        <rFont val="ＭＳ 明朝"/>
        <family val="1"/>
        <charset val="128"/>
      </rPr>
      <t>）</t>
    </r>
  </si>
  <si>
    <r>
      <rPr>
        <sz val="11"/>
        <rFont val="ＭＳ 明朝"/>
        <family val="1"/>
        <charset val="128"/>
      </rPr>
      <t>最上郡舟形町舟形</t>
    </r>
    <r>
      <rPr>
        <sz val="11"/>
        <rFont val="Century"/>
        <family val="1"/>
      </rPr>
      <t xml:space="preserve">4723
</t>
    </r>
    <r>
      <rPr>
        <sz val="11"/>
        <rFont val="ＭＳ 明朝"/>
        <family val="1"/>
        <charset val="128"/>
      </rPr>
      <t>　　髙　橋　光　明</t>
    </r>
    <rPh sb="17" eb="18">
      <t>ハシ</t>
    </rPh>
    <rPh sb="19" eb="20">
      <t>ヒカリ</t>
    </rPh>
    <rPh sb="21" eb="22">
      <t>メイ</t>
    </rPh>
    <phoneticPr fontId="16"/>
  </si>
  <si>
    <r>
      <rPr>
        <sz val="11"/>
        <rFont val="ＭＳ 明朝"/>
        <family val="1"/>
        <charset val="128"/>
      </rPr>
      <t>最上町・舟形町</t>
    </r>
  </si>
  <si>
    <r>
      <rPr>
        <sz val="6"/>
        <rFont val="ＭＳ 明朝"/>
        <family val="1"/>
        <charset val="128"/>
      </rPr>
      <t>（にじ・稚魚）</t>
    </r>
    <r>
      <rPr>
        <sz val="12"/>
        <rFont val="Century"/>
        <family val="1"/>
      </rPr>
      <t xml:space="preserve">
500</t>
    </r>
    <r>
      <rPr>
        <sz val="12"/>
        <rFont val="ＭＳ 明朝"/>
        <family val="1"/>
        <charset val="128"/>
      </rPr>
      <t>尾</t>
    </r>
    <rPh sb="4" eb="6">
      <t>チギョ</t>
    </rPh>
    <rPh sb="11" eb="12">
      <t>ビ</t>
    </rPh>
    <phoneticPr fontId="16"/>
  </si>
  <si>
    <r>
      <rPr>
        <sz val="6"/>
        <rFont val="ＭＳ 明朝"/>
        <family val="1"/>
        <charset val="128"/>
      </rPr>
      <t>（稚魚）</t>
    </r>
    <r>
      <rPr>
        <sz val="12"/>
        <rFont val="Century"/>
        <family val="1"/>
      </rPr>
      <t xml:space="preserve">
</t>
    </r>
    <r>
      <rPr>
        <sz val="10"/>
        <rFont val="Century"/>
        <family val="1"/>
      </rPr>
      <t>60,000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</si>
  <si>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29.12. 6</t>
    </r>
    <r>
      <rPr>
        <sz val="11"/>
        <rFont val="ＭＳ 明朝"/>
        <family val="1"/>
        <charset val="128"/>
      </rPr>
      <t>）</t>
    </r>
  </si>
  <si>
    <r>
      <rPr>
        <sz val="11"/>
        <rFont val="ＭＳ 明朝"/>
        <family val="1"/>
        <charset val="128"/>
      </rPr>
      <t>西置賜郡白鷹町大字荒砥乙</t>
    </r>
    <r>
      <rPr>
        <sz val="11"/>
        <rFont val="Century"/>
        <family val="1"/>
      </rPr>
      <t>555-</t>
    </r>
    <r>
      <rPr>
        <sz val="11"/>
        <rFont val="ＭＳ 明朝"/>
        <family val="1"/>
        <charset val="128"/>
      </rPr>
      <t xml:space="preserve">１
</t>
    </r>
    <r>
      <rPr>
        <sz val="11"/>
        <rFont val="Century"/>
        <family val="1"/>
      </rPr>
      <t xml:space="preserve">    </t>
    </r>
    <r>
      <rPr>
        <sz val="11"/>
        <rFont val="ＭＳ 明朝"/>
        <family val="1"/>
        <charset val="128"/>
      </rPr>
      <t>伊　藤　一　義</t>
    </r>
    <r>
      <rPr>
        <sz val="10"/>
        <rFont val="ＭＳ 明朝"/>
        <family val="1"/>
        <charset val="128"/>
      </rPr>
      <t>（白鷹町産業センター内）</t>
    </r>
    <rPh sb="22" eb="23">
      <t>イ</t>
    </rPh>
    <rPh sb="24" eb="25">
      <t>フジ</t>
    </rPh>
    <rPh sb="26" eb="27">
      <t>イチ</t>
    </rPh>
    <rPh sb="28" eb="29">
      <t>ヨシ</t>
    </rPh>
    <phoneticPr fontId="16"/>
  </si>
  <si>
    <r>
      <rPr>
        <sz val="11"/>
        <rFont val="ＭＳ 明朝"/>
        <family val="1"/>
        <charset val="128"/>
      </rPr>
      <t>長井市・白鷹町・飯豊町の全部</t>
    </r>
  </si>
  <si>
    <r>
      <rPr>
        <sz val="6"/>
        <rFont val="ＭＳ 明朝"/>
        <family val="1"/>
        <charset val="128"/>
      </rPr>
      <t>（にじ・稚魚）</t>
    </r>
    <r>
      <rPr>
        <sz val="12"/>
        <rFont val="Century"/>
        <family val="1"/>
      </rPr>
      <t xml:space="preserve">
</t>
    </r>
    <r>
      <rPr>
        <sz val="10"/>
        <rFont val="Century"/>
        <family val="1"/>
      </rPr>
      <t>1,000</t>
    </r>
    <r>
      <rPr>
        <sz val="10"/>
        <rFont val="ＭＳ 明朝"/>
        <family val="1"/>
        <charset val="128"/>
      </rPr>
      <t>尾</t>
    </r>
    <rPh sb="4" eb="6">
      <t>チギョ</t>
    </rPh>
    <rPh sb="13" eb="14">
      <t>ビ</t>
    </rPh>
    <phoneticPr fontId="16"/>
  </si>
  <si>
    <r>
      <rPr>
        <sz val="6"/>
        <rFont val="ＭＳ 明朝"/>
        <family val="1"/>
        <charset val="128"/>
      </rPr>
      <t>（稚魚）</t>
    </r>
    <r>
      <rPr>
        <sz val="12"/>
        <rFont val="Century"/>
        <family val="1"/>
      </rPr>
      <t xml:space="preserve">
</t>
    </r>
    <r>
      <rPr>
        <sz val="10"/>
        <rFont val="Century"/>
        <family val="1"/>
      </rPr>
      <t>19,500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120kg</t>
    </r>
    <rPh sb="1" eb="3">
      <t>チギョ</t>
    </rPh>
    <rPh sb="11" eb="12">
      <t>ビ</t>
    </rPh>
    <rPh sb="14" eb="16">
      <t>セイギョ</t>
    </rPh>
    <phoneticPr fontId="16"/>
  </si>
  <si>
    <r>
      <rPr>
        <sz val="11"/>
        <rFont val="ＭＳ 明朝"/>
        <family val="1"/>
        <charset val="128"/>
      </rPr>
      <t>（昭</t>
    </r>
    <r>
      <rPr>
        <sz val="11"/>
        <rFont val="Century"/>
        <family val="1"/>
      </rPr>
      <t>25. 1. 7</t>
    </r>
    <r>
      <rPr>
        <sz val="11"/>
        <rFont val="ＭＳ 明朝"/>
        <family val="1"/>
        <charset val="128"/>
      </rPr>
      <t>）</t>
    </r>
  </si>
  <si>
    <r>
      <rPr>
        <sz val="11"/>
        <rFont val="ＭＳ 明朝"/>
        <family val="1"/>
        <charset val="128"/>
      </rPr>
      <t>西置賜郡小国町大字岩井沢</t>
    </r>
    <r>
      <rPr>
        <sz val="11"/>
        <rFont val="Century"/>
        <family val="1"/>
      </rPr>
      <t xml:space="preserve">836
</t>
    </r>
    <r>
      <rPr>
        <sz val="11"/>
        <rFont val="ＭＳ 明朝"/>
        <family val="1"/>
        <charset val="128"/>
      </rPr>
      <t>　　遠　藤　和　彦</t>
    </r>
    <rPh sb="7" eb="9">
      <t>オオアザ</t>
    </rPh>
    <rPh sb="9" eb="11">
      <t>イワイ</t>
    </rPh>
    <rPh sb="11" eb="12">
      <t>サワ</t>
    </rPh>
    <rPh sb="18" eb="19">
      <t>オン</t>
    </rPh>
    <rPh sb="20" eb="21">
      <t>フジ</t>
    </rPh>
    <rPh sb="22" eb="23">
      <t>ワ</t>
    </rPh>
    <rPh sb="24" eb="25">
      <t>ヒコ</t>
    </rPh>
    <phoneticPr fontId="16"/>
  </si>
  <si>
    <r>
      <rPr>
        <sz val="6"/>
        <rFont val="ＭＳ 明朝"/>
        <family val="1"/>
        <charset val="128"/>
      </rPr>
      <t>（稚魚）</t>
    </r>
    <r>
      <rPr>
        <sz val="12"/>
        <rFont val="Century"/>
        <family val="1"/>
      </rPr>
      <t xml:space="preserve">
</t>
    </r>
    <r>
      <rPr>
        <sz val="10"/>
        <rFont val="Century"/>
        <family val="1"/>
      </rPr>
      <t>15,000</t>
    </r>
    <r>
      <rPr>
        <sz val="10"/>
        <rFont val="ＭＳ 明朝"/>
        <family val="1"/>
        <charset val="128"/>
      </rPr>
      <t>尾</t>
    </r>
    <rPh sb="1" eb="3">
      <t>チギョ</t>
    </rPh>
    <rPh sb="11" eb="12">
      <t>ビ</t>
    </rPh>
    <phoneticPr fontId="16"/>
  </si>
  <si>
    <r>
      <rPr>
        <sz val="6"/>
        <rFont val="ＭＳ 明朝"/>
        <family val="1"/>
        <charset val="128"/>
      </rPr>
      <t>（稚魚）</t>
    </r>
    <r>
      <rPr>
        <sz val="12"/>
        <rFont val="Century"/>
        <family val="1"/>
      </rPr>
      <t xml:space="preserve">
</t>
    </r>
    <r>
      <rPr>
        <sz val="9"/>
        <rFont val="Century"/>
        <family val="1"/>
      </rPr>
      <t>150,000</t>
    </r>
    <r>
      <rPr>
        <sz val="9"/>
        <rFont val="ＭＳ 明朝"/>
        <family val="1"/>
        <charset val="128"/>
      </rPr>
      <t>尾</t>
    </r>
    <rPh sb="1" eb="3">
      <t>チギョ</t>
    </rPh>
    <rPh sb="12" eb="13">
      <t>ビ</t>
    </rPh>
    <phoneticPr fontId="16"/>
  </si>
  <si>
    <r>
      <rPr>
        <sz val="11"/>
        <rFont val="ＭＳ 明朝"/>
        <family val="1"/>
        <charset val="128"/>
      </rPr>
      <t>（昭</t>
    </r>
    <r>
      <rPr>
        <sz val="11"/>
        <rFont val="Century"/>
        <family val="1"/>
      </rPr>
      <t>28. 3.25</t>
    </r>
    <r>
      <rPr>
        <sz val="11"/>
        <rFont val="ＭＳ 明朝"/>
        <family val="1"/>
        <charset val="128"/>
      </rPr>
      <t>）</t>
    </r>
  </si>
  <si>
    <r>
      <rPr>
        <sz val="11"/>
        <rFont val="ＭＳ 明朝"/>
        <family val="1"/>
        <charset val="128"/>
      </rPr>
      <t>米沢市舘山二丁目</t>
    </r>
    <r>
      <rPr>
        <sz val="11"/>
        <rFont val="Century"/>
        <family val="1"/>
      </rPr>
      <t xml:space="preserve">2-21
</t>
    </r>
    <r>
      <rPr>
        <sz val="11"/>
        <rFont val="ＭＳ 明朝"/>
        <family val="1"/>
        <charset val="128"/>
      </rPr>
      <t>　　渡　部　秀　一</t>
    </r>
    <rPh sb="3" eb="5">
      <t>タテヤマ</t>
    </rPh>
    <rPh sb="5" eb="8">
      <t>２チョウメ</t>
    </rPh>
    <rPh sb="15" eb="16">
      <t>ワタリ</t>
    </rPh>
    <rPh sb="17" eb="18">
      <t>ブ</t>
    </rPh>
    <rPh sb="19" eb="20">
      <t>ヒデ</t>
    </rPh>
    <rPh sb="21" eb="22">
      <t>イチ</t>
    </rPh>
    <phoneticPr fontId="16"/>
  </si>
  <si>
    <r>
      <rPr>
        <sz val="11"/>
        <rFont val="ＭＳ 明朝"/>
        <family val="1"/>
        <charset val="128"/>
      </rPr>
      <t>米沢市・南陽市・高畠町・川西町</t>
    </r>
  </si>
  <si>
    <r>
      <rPr>
        <sz val="6"/>
        <rFont val="Century"/>
        <family val="1"/>
      </rPr>
      <t>(</t>
    </r>
    <r>
      <rPr>
        <sz val="6"/>
        <rFont val="ＭＳ 明朝"/>
        <family val="1"/>
        <charset val="128"/>
      </rPr>
      <t xml:space="preserve">にじ・成魚）
</t>
    </r>
    <r>
      <rPr>
        <sz val="12"/>
        <rFont val="Century"/>
        <family val="1"/>
      </rPr>
      <t>500kg</t>
    </r>
    <rPh sb="4" eb="6">
      <t>セイギョ</t>
    </rPh>
    <phoneticPr fontId="16"/>
  </si>
  <si>
    <r>
      <rPr>
        <sz val="6"/>
        <rFont val="ＭＳ 明朝"/>
        <family val="1"/>
        <charset val="128"/>
      </rPr>
      <t>（稚魚）</t>
    </r>
    <r>
      <rPr>
        <sz val="12"/>
        <rFont val="Century"/>
        <family val="1"/>
      </rPr>
      <t xml:space="preserve">
</t>
    </r>
    <r>
      <rPr>
        <sz val="10"/>
        <rFont val="Century"/>
        <family val="1"/>
      </rPr>
      <t>6,000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300kg</t>
    </r>
    <rPh sb="1" eb="3">
      <t>チギョ</t>
    </rPh>
    <rPh sb="10" eb="11">
      <t>ビ</t>
    </rPh>
    <rPh sb="13" eb="15">
      <t>セイギョ</t>
    </rPh>
    <phoneticPr fontId="16"/>
  </si>
  <si>
    <r>
      <rPr>
        <sz val="6"/>
        <rFont val="ＭＳ 明朝"/>
        <family val="1"/>
        <charset val="128"/>
      </rPr>
      <t>（稚魚）</t>
    </r>
    <r>
      <rPr>
        <sz val="12"/>
        <rFont val="Century"/>
        <family val="1"/>
      </rPr>
      <t xml:space="preserve">
</t>
    </r>
    <r>
      <rPr>
        <sz val="10"/>
        <rFont val="Century"/>
        <family val="1"/>
      </rPr>
      <t>13,000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t>
    </r>
    <r>
      <rPr>
        <sz val="10"/>
        <rFont val="Century"/>
        <family val="1"/>
      </rPr>
      <t>275kg</t>
    </r>
    <rPh sb="1" eb="3">
      <t>チギョ</t>
    </rPh>
    <rPh sb="11" eb="12">
      <t>ビ</t>
    </rPh>
    <rPh sb="14" eb="16">
      <t>セイギョ</t>
    </rPh>
    <phoneticPr fontId="16"/>
  </si>
  <si>
    <r>
      <rPr>
        <sz val="11"/>
        <rFont val="ＭＳ 明朝"/>
        <family val="1"/>
        <charset val="128"/>
      </rPr>
      <t>（昭</t>
    </r>
    <r>
      <rPr>
        <sz val="11"/>
        <rFont val="Century"/>
        <family val="1"/>
      </rPr>
      <t>32.11. 1</t>
    </r>
    <r>
      <rPr>
        <sz val="11"/>
        <rFont val="ＭＳ 明朝"/>
        <family val="1"/>
        <charset val="128"/>
      </rPr>
      <t>）</t>
    </r>
  </si>
  <si>
    <r>
      <rPr>
        <sz val="11"/>
        <rFont val="ＭＳ 明朝"/>
        <family val="1"/>
        <charset val="128"/>
      </rPr>
      <t>鶴岡市本町三丁目</t>
    </r>
    <r>
      <rPr>
        <sz val="11"/>
        <rFont val="Century"/>
        <family val="1"/>
      </rPr>
      <t xml:space="preserve">3-20
</t>
    </r>
    <r>
      <rPr>
        <sz val="11"/>
        <rFont val="ＭＳ 明朝"/>
        <family val="1"/>
        <charset val="128"/>
      </rPr>
      <t>　　黒　井　　　晃</t>
    </r>
  </si>
  <si>
    <t>鶴岡市・酒田市・三川町・庄内町の一部</t>
    <phoneticPr fontId="16"/>
  </si>
  <si>
    <r>
      <rPr>
        <sz val="6"/>
        <rFont val="ＭＳ 明朝"/>
        <family val="1"/>
        <charset val="128"/>
      </rPr>
      <t xml:space="preserve">（にじ・成魚）
</t>
    </r>
    <r>
      <rPr>
        <sz val="10"/>
        <rFont val="Century"/>
        <family val="1"/>
      </rPr>
      <t>10kg</t>
    </r>
    <r>
      <rPr>
        <sz val="6"/>
        <rFont val="ＭＳ 明朝"/>
        <family val="1"/>
        <charset val="128"/>
      </rPr>
      <t xml:space="preserve">
（ひめます）</t>
    </r>
    <r>
      <rPr>
        <sz val="12"/>
        <rFont val="Century"/>
        <family val="1"/>
      </rPr>
      <t xml:space="preserve">
3,000</t>
    </r>
    <r>
      <rPr>
        <sz val="12"/>
        <rFont val="ＭＳ 明朝"/>
        <family val="1"/>
        <charset val="128"/>
      </rPr>
      <t>尾</t>
    </r>
    <r>
      <rPr>
        <sz val="6"/>
        <color rgb="FFFF0000"/>
        <rFont val="ＭＳ 明朝"/>
        <family val="1"/>
        <charset val="128"/>
      </rPr>
      <t/>
    </r>
    <rPh sb="25" eb="26">
      <t>ビ</t>
    </rPh>
    <phoneticPr fontId="16"/>
  </si>
  <si>
    <r>
      <rPr>
        <sz val="6"/>
        <rFont val="ＭＳ 明朝"/>
        <family val="1"/>
        <charset val="128"/>
      </rPr>
      <t>（稚魚）</t>
    </r>
    <r>
      <rPr>
        <sz val="12"/>
        <rFont val="Century"/>
        <family val="1"/>
      </rPr>
      <t xml:space="preserve">
</t>
    </r>
    <r>
      <rPr>
        <sz val="10"/>
        <rFont val="Century"/>
        <family val="1"/>
      </rPr>
      <t>10,000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</si>
  <si>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24.10.24</t>
    </r>
    <r>
      <rPr>
        <sz val="11"/>
        <rFont val="ＭＳ 明朝"/>
        <family val="1"/>
        <charset val="128"/>
      </rPr>
      <t>）</t>
    </r>
  </si>
  <si>
    <r>
      <rPr>
        <sz val="11"/>
        <rFont val="ＭＳ 明朝"/>
        <family val="1"/>
        <charset val="128"/>
      </rPr>
      <t>鶴岡市山五十川甲</t>
    </r>
    <r>
      <rPr>
        <sz val="11"/>
        <rFont val="Century"/>
        <family val="1"/>
      </rPr>
      <t xml:space="preserve">406
</t>
    </r>
    <r>
      <rPr>
        <sz val="11"/>
        <rFont val="ＭＳ 明朝"/>
        <family val="1"/>
        <charset val="128"/>
      </rPr>
      <t>　　本　間　勇　一</t>
    </r>
    <rPh sb="18" eb="19">
      <t>ユウ</t>
    </rPh>
    <rPh sb="20" eb="21">
      <t>イッ</t>
    </rPh>
    <phoneticPr fontId="16"/>
  </si>
  <si>
    <r>
      <rPr>
        <sz val="11"/>
        <rFont val="ＭＳ 明朝"/>
        <family val="1"/>
        <charset val="128"/>
      </rPr>
      <t>鶴岡市の一部</t>
    </r>
  </si>
  <si>
    <r>
      <rPr>
        <sz val="6"/>
        <rFont val="ＭＳ 明朝"/>
        <family val="1"/>
        <charset val="128"/>
      </rPr>
      <t>（稚魚）</t>
    </r>
    <r>
      <rPr>
        <sz val="12"/>
        <rFont val="Century"/>
        <family val="1"/>
      </rPr>
      <t xml:space="preserve">
</t>
    </r>
    <r>
      <rPr>
        <sz val="10"/>
        <rFont val="Century"/>
        <family val="1"/>
      </rPr>
      <t>5,200</t>
    </r>
    <r>
      <rPr>
        <sz val="10"/>
        <rFont val="ＭＳ 明朝"/>
        <family val="1"/>
        <charset val="128"/>
      </rPr>
      <t>尾</t>
    </r>
    <rPh sb="1" eb="3">
      <t>チギョ</t>
    </rPh>
    <rPh sb="10" eb="11">
      <t>ビ</t>
    </rPh>
    <phoneticPr fontId="16"/>
  </si>
  <si>
    <r>
      <rPr>
        <sz val="11"/>
        <rFont val="ＭＳ 明朝"/>
        <family val="1"/>
        <charset val="128"/>
      </rPr>
      <t>（昭</t>
    </r>
    <r>
      <rPr>
        <sz val="11"/>
        <rFont val="Century"/>
        <family val="1"/>
      </rPr>
      <t>24.11.10</t>
    </r>
    <r>
      <rPr>
        <sz val="11"/>
        <rFont val="ＭＳ 明朝"/>
        <family val="1"/>
        <charset val="128"/>
      </rPr>
      <t>）</t>
    </r>
  </si>
  <si>
    <r>
      <rPr>
        <sz val="11"/>
        <rFont val="ＭＳ 明朝"/>
        <family val="1"/>
        <charset val="128"/>
      </rPr>
      <t>酒田市新堀字法流田</t>
    </r>
    <r>
      <rPr>
        <sz val="11"/>
        <rFont val="Century"/>
        <family val="1"/>
      </rPr>
      <t xml:space="preserve">5-8
</t>
    </r>
    <r>
      <rPr>
        <sz val="11"/>
        <rFont val="ＭＳ 明朝"/>
        <family val="1"/>
        <charset val="128"/>
      </rPr>
      <t>　　山　木　　　武</t>
    </r>
    <rPh sb="3" eb="5">
      <t>シンボリ</t>
    </rPh>
    <rPh sb="5" eb="6">
      <t>アザ</t>
    </rPh>
    <rPh sb="6" eb="7">
      <t>ホウ</t>
    </rPh>
    <rPh sb="7" eb="8">
      <t>ナガ</t>
    </rPh>
    <rPh sb="8" eb="9">
      <t>タ</t>
    </rPh>
    <rPh sb="15" eb="16">
      <t>ヤマ</t>
    </rPh>
    <rPh sb="17" eb="18">
      <t>キ</t>
    </rPh>
    <rPh sb="21" eb="22">
      <t>タケシ</t>
    </rPh>
    <phoneticPr fontId="16"/>
  </si>
  <si>
    <r>
      <rPr>
        <sz val="11"/>
        <rFont val="ＭＳ 明朝"/>
        <family val="1"/>
        <charset val="128"/>
      </rPr>
      <t>酒田市の一部</t>
    </r>
  </si>
  <si>
    <r>
      <rPr>
        <sz val="6"/>
        <rFont val="ＭＳ 明朝"/>
        <family val="1"/>
        <charset val="128"/>
      </rPr>
      <t>（稚魚）</t>
    </r>
    <r>
      <rPr>
        <sz val="12"/>
        <rFont val="Century"/>
        <family val="1"/>
      </rPr>
      <t xml:space="preserve">
</t>
    </r>
    <r>
      <rPr>
        <sz val="10"/>
        <rFont val="Century"/>
        <family val="1"/>
      </rPr>
      <t>17,000</t>
    </r>
    <r>
      <rPr>
        <sz val="10"/>
        <rFont val="ＭＳ 明朝"/>
        <family val="1"/>
        <charset val="128"/>
      </rPr>
      <t>尾</t>
    </r>
    <rPh sb="1" eb="3">
      <t>チギョ</t>
    </rPh>
    <rPh sb="11" eb="12">
      <t>ビ</t>
    </rPh>
    <phoneticPr fontId="16"/>
  </si>
  <si>
    <r>
      <rPr>
        <sz val="11"/>
        <rFont val="ＭＳ 明朝"/>
        <family val="1"/>
        <charset val="128"/>
      </rPr>
      <t>（昭</t>
    </r>
    <r>
      <rPr>
        <sz val="11"/>
        <rFont val="Century"/>
        <family val="1"/>
      </rPr>
      <t>24.11.21</t>
    </r>
    <r>
      <rPr>
        <sz val="11"/>
        <rFont val="ＭＳ 明朝"/>
        <family val="1"/>
        <charset val="128"/>
      </rPr>
      <t>）</t>
    </r>
  </si>
  <si>
    <r>
      <rPr>
        <sz val="11"/>
        <rFont val="ＭＳ 明朝"/>
        <family val="1"/>
        <charset val="128"/>
      </rPr>
      <t>酒田市市条字八森</t>
    </r>
    <r>
      <rPr>
        <sz val="11"/>
        <rFont val="Century"/>
        <family val="1"/>
      </rPr>
      <t xml:space="preserve">308
</t>
    </r>
    <r>
      <rPr>
        <sz val="11"/>
        <rFont val="ＭＳ 明朝"/>
        <family val="1"/>
        <charset val="128"/>
      </rPr>
      <t>　　後　藤　孝之助（八森荘内）</t>
    </r>
    <rPh sb="14" eb="15">
      <t>ゴ</t>
    </rPh>
    <rPh sb="16" eb="17">
      <t>フジ</t>
    </rPh>
    <rPh sb="18" eb="21">
      <t>コウノスケ</t>
    </rPh>
    <phoneticPr fontId="16"/>
  </si>
  <si>
    <r>
      <rPr>
        <sz val="11"/>
        <rFont val="ＭＳ 明朝"/>
        <family val="1"/>
        <charset val="128"/>
      </rPr>
      <t>遊佐町・酒田市の一部</t>
    </r>
  </si>
  <si>
    <r>
      <rPr>
        <sz val="6"/>
        <rFont val="ＭＳ 明朝"/>
        <family val="1"/>
        <charset val="128"/>
      </rPr>
      <t>（稚魚）</t>
    </r>
    <r>
      <rPr>
        <sz val="12"/>
        <rFont val="Century"/>
        <family val="1"/>
      </rPr>
      <t xml:space="preserve">
</t>
    </r>
    <r>
      <rPr>
        <sz val="10"/>
        <rFont val="Century"/>
        <family val="1"/>
      </rPr>
      <t>8,000</t>
    </r>
    <r>
      <rPr>
        <sz val="10"/>
        <rFont val="ＭＳ 明朝"/>
        <family val="1"/>
        <charset val="128"/>
      </rPr>
      <t>尾</t>
    </r>
    <rPh sb="1" eb="3">
      <t>チギョ</t>
    </rPh>
    <rPh sb="10" eb="11">
      <t>ビ</t>
    </rPh>
    <phoneticPr fontId="16"/>
  </si>
  <si>
    <r>
      <rPr>
        <sz val="11"/>
        <rFont val="ＭＳ 明朝"/>
        <family val="1"/>
        <charset val="128"/>
      </rPr>
      <t>（昭</t>
    </r>
    <r>
      <rPr>
        <sz val="11"/>
        <rFont val="Century"/>
        <family val="1"/>
      </rPr>
      <t>24.12.17</t>
    </r>
    <r>
      <rPr>
        <sz val="11"/>
        <rFont val="ＭＳ 明朝"/>
        <family val="1"/>
        <charset val="128"/>
      </rPr>
      <t>）</t>
    </r>
  </si>
  <si>
    <r>
      <rPr>
        <sz val="11"/>
        <rFont val="ＭＳ 明朝"/>
        <family val="1"/>
        <charset val="128"/>
      </rPr>
      <t>東田川郡庄内町肝煎字蟹沢</t>
    </r>
    <r>
      <rPr>
        <sz val="11"/>
        <rFont val="Century"/>
        <family val="1"/>
      </rPr>
      <t xml:space="preserve">49-4
</t>
    </r>
    <r>
      <rPr>
        <sz val="11"/>
        <rFont val="ＭＳ 明朝"/>
        <family val="1"/>
        <charset val="128"/>
      </rPr>
      <t>　　鈴　木　春　男</t>
    </r>
    <phoneticPr fontId="16"/>
  </si>
  <si>
    <r>
      <rPr>
        <sz val="11"/>
        <rFont val="ＭＳ 明朝"/>
        <family val="1"/>
        <charset val="128"/>
      </rPr>
      <t>酒田市・庄内町の一部</t>
    </r>
  </si>
  <si>
    <r>
      <rPr>
        <sz val="11"/>
        <rFont val="ＭＳ 明朝"/>
        <family val="1"/>
        <charset val="128"/>
      </rPr>
      <t>（昭</t>
    </r>
    <r>
      <rPr>
        <sz val="11"/>
        <rFont val="Century"/>
        <family val="1"/>
      </rPr>
      <t>25. 1.11</t>
    </r>
    <r>
      <rPr>
        <sz val="11"/>
        <rFont val="ＭＳ 明朝"/>
        <family val="1"/>
        <charset val="128"/>
      </rPr>
      <t>）</t>
    </r>
  </si>
  <si>
    <r>
      <rPr>
        <sz val="11"/>
        <rFont val="ＭＳ 明朝"/>
        <family val="1"/>
        <charset val="128"/>
      </rPr>
      <t>飽海郡遊佐町野沢字下ク子添</t>
    </r>
    <r>
      <rPr>
        <sz val="11"/>
        <rFont val="Century"/>
        <family val="1"/>
      </rPr>
      <t xml:space="preserve">113
</t>
    </r>
    <r>
      <rPr>
        <sz val="11"/>
        <rFont val="ＭＳ 明朝"/>
        <family val="1"/>
        <charset val="128"/>
      </rPr>
      <t>　　石　垣　善　作</t>
    </r>
    <rPh sb="3" eb="6">
      <t>ユザマチ</t>
    </rPh>
    <rPh sb="6" eb="8">
      <t>ノザワ</t>
    </rPh>
    <rPh sb="8" eb="9">
      <t>アザ</t>
    </rPh>
    <rPh sb="9" eb="10">
      <t>シタ</t>
    </rPh>
    <rPh sb="11" eb="13">
      <t>コゾ</t>
    </rPh>
    <rPh sb="19" eb="20">
      <t>イシ</t>
    </rPh>
    <rPh sb="21" eb="22">
      <t>カキ</t>
    </rPh>
    <rPh sb="23" eb="24">
      <t>ゼン</t>
    </rPh>
    <rPh sb="25" eb="26">
      <t>サク</t>
    </rPh>
    <phoneticPr fontId="16"/>
  </si>
  <si>
    <r>
      <rPr>
        <sz val="6"/>
        <rFont val="ＭＳ 明朝"/>
        <family val="1"/>
        <charset val="128"/>
      </rPr>
      <t>（稚魚）</t>
    </r>
    <r>
      <rPr>
        <sz val="12"/>
        <rFont val="Century"/>
        <family val="1"/>
      </rPr>
      <t xml:space="preserve">
</t>
    </r>
    <r>
      <rPr>
        <sz val="10"/>
        <rFont val="Century"/>
        <family val="1"/>
      </rPr>
      <t>9,000</t>
    </r>
    <r>
      <rPr>
        <sz val="10"/>
        <rFont val="ＭＳ 明朝"/>
        <family val="1"/>
        <charset val="128"/>
      </rPr>
      <t>尾</t>
    </r>
    <rPh sb="1" eb="3">
      <t>チギョ</t>
    </rPh>
    <rPh sb="10" eb="11">
      <t>ビ</t>
    </rPh>
    <phoneticPr fontId="16"/>
  </si>
  <si>
    <r>
      <rPr>
        <sz val="6"/>
        <rFont val="ＭＳ 明朝"/>
        <family val="1"/>
        <charset val="128"/>
      </rPr>
      <t>（稚魚）</t>
    </r>
    <r>
      <rPr>
        <sz val="12"/>
        <rFont val="Century"/>
        <family val="1"/>
      </rPr>
      <t xml:space="preserve">
</t>
    </r>
    <r>
      <rPr>
        <sz val="10"/>
        <rFont val="Century"/>
        <family val="1"/>
      </rPr>
      <t>5,500</t>
    </r>
    <r>
      <rPr>
        <sz val="10"/>
        <rFont val="ＭＳ 明朝"/>
        <family val="1"/>
        <charset val="128"/>
      </rPr>
      <t>尾</t>
    </r>
    <rPh sb="1" eb="3">
      <t>チギョ</t>
    </rPh>
    <rPh sb="10" eb="11">
      <t>ビ</t>
    </rPh>
    <phoneticPr fontId="16"/>
  </si>
  <si>
    <t>―</t>
    <phoneticPr fontId="16"/>
  </si>
  <si>
    <r>
      <rPr>
        <sz val="11"/>
        <rFont val="ＭＳ 明朝"/>
        <family val="1"/>
        <charset val="128"/>
      </rPr>
      <t>（昭</t>
    </r>
    <r>
      <rPr>
        <sz val="11"/>
        <rFont val="Century"/>
        <family val="1"/>
      </rPr>
      <t>46. 3. 1</t>
    </r>
    <r>
      <rPr>
        <sz val="11"/>
        <rFont val="ＭＳ 明朝"/>
        <family val="1"/>
        <charset val="128"/>
      </rPr>
      <t>）</t>
    </r>
  </si>
  <si>
    <r>
      <rPr>
        <sz val="11"/>
        <rFont val="ＭＳ 明朝"/>
        <family val="1"/>
        <charset val="128"/>
      </rPr>
      <t>温海町内水面</t>
    </r>
  </si>
  <si>
    <r>
      <rPr>
        <sz val="11"/>
        <rFont val="ＭＳ 明朝"/>
        <family val="1"/>
        <charset val="128"/>
      </rPr>
      <t>鶴岡市小名部字千田</t>
    </r>
    <r>
      <rPr>
        <sz val="11"/>
        <rFont val="Century"/>
        <family val="1"/>
      </rPr>
      <t xml:space="preserve">98-1
</t>
    </r>
    <r>
      <rPr>
        <sz val="11"/>
        <rFont val="ＭＳ 明朝"/>
        <family val="1"/>
        <charset val="128"/>
      </rPr>
      <t>　　佐々木　篤　夫</t>
    </r>
    <rPh sb="16" eb="19">
      <t>ササキ</t>
    </rPh>
    <rPh sb="20" eb="21">
      <t>アツシ</t>
    </rPh>
    <rPh sb="22" eb="23">
      <t>オット</t>
    </rPh>
    <phoneticPr fontId="16"/>
  </si>
  <si>
    <r>
      <rPr>
        <sz val="6"/>
        <rFont val="ＭＳ 明朝"/>
        <family val="1"/>
        <charset val="128"/>
      </rPr>
      <t>（稚魚）</t>
    </r>
    <r>
      <rPr>
        <sz val="12"/>
        <rFont val="Century"/>
        <family val="1"/>
      </rPr>
      <t xml:space="preserve">
</t>
    </r>
    <r>
      <rPr>
        <sz val="10"/>
        <rFont val="Century"/>
        <family val="1"/>
      </rPr>
      <t>7,000</t>
    </r>
    <r>
      <rPr>
        <sz val="10"/>
        <rFont val="ＭＳ 明朝"/>
        <family val="1"/>
        <charset val="128"/>
      </rPr>
      <t>尾</t>
    </r>
    <phoneticPr fontId="16"/>
  </si>
  <si>
    <r>
      <rPr>
        <sz val="11"/>
        <rFont val="ＭＳ 明朝"/>
        <family val="1"/>
        <charset val="128"/>
      </rPr>
      <t>（昭</t>
    </r>
    <r>
      <rPr>
        <sz val="11"/>
        <rFont val="Century"/>
        <family val="1"/>
      </rPr>
      <t>47.10. 2</t>
    </r>
    <r>
      <rPr>
        <sz val="11"/>
        <rFont val="ＭＳ 明朝"/>
        <family val="1"/>
        <charset val="128"/>
      </rPr>
      <t>）</t>
    </r>
  </si>
  <si>
    <r>
      <t>(3)</t>
    </r>
    <r>
      <rPr>
        <sz val="11"/>
        <rFont val="ＭＳ 明朝"/>
        <family val="1"/>
        <charset val="128"/>
      </rPr>
      <t>　業種別漁業協同組合</t>
    </r>
  </si>
  <si>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16"/>
  </si>
  <si>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</si>
  <si>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</si>
  <si>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</si>
  <si>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</si>
  <si>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16"/>
  </si>
  <si>
    <r>
      <rPr>
        <sz val="11"/>
        <rFont val="ＭＳ 明朝"/>
        <family val="1"/>
        <charset val="128"/>
      </rPr>
      <t>県一円</t>
    </r>
  </si>
  <si>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</si>
  <si>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</si>
  <si>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16"/>
  </si>
  <si>
    <r>
      <t>(4)</t>
    </r>
    <r>
      <rPr>
        <sz val="11"/>
        <rFont val="ＭＳ 明朝"/>
        <family val="1"/>
        <charset val="128"/>
      </rPr>
      <t>　漁業生産組合</t>
    </r>
  </si>
  <si>
    <r>
      <rPr>
        <sz val="11"/>
        <rFont val="ＭＳ 明朝"/>
        <family val="1"/>
        <charset val="128"/>
      </rPr>
      <t>令和</t>
    </r>
    <r>
      <rPr>
        <sz val="11"/>
        <rFont val="Century"/>
        <family val="1"/>
      </rPr>
      <t>4</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16"/>
  </si>
  <si>
    <r>
      <rPr>
        <sz val="11"/>
        <rFont val="ＭＳ 明朝"/>
        <family val="1"/>
        <charset val="128"/>
      </rPr>
      <t>組合員数（人）</t>
    </r>
  </si>
  <si>
    <r>
      <rPr>
        <sz val="11"/>
        <rFont val="ＭＳ 明朝"/>
        <family val="1"/>
        <charset val="128"/>
      </rPr>
      <t>正</t>
    </r>
    <phoneticPr fontId="16"/>
  </si>
  <si>
    <r>
      <rPr>
        <sz val="11"/>
        <rFont val="ＭＳ 明朝"/>
        <family val="1"/>
        <charset val="128"/>
      </rPr>
      <t>さけ採捕</t>
    </r>
  </si>
  <si>
    <r>
      <rPr>
        <sz val="11"/>
        <rFont val="ＭＳ 明朝"/>
        <family val="1"/>
        <charset val="128"/>
      </rPr>
      <t>小型定置</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</si>
  <si>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</si>
  <si>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</si>
  <si>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16"/>
  </si>
  <si>
    <r>
      <rPr>
        <sz val="11"/>
        <rFont val="ＭＳ 明朝"/>
        <family val="1"/>
        <charset val="128"/>
      </rPr>
      <t>（昭</t>
    </r>
    <r>
      <rPr>
        <sz val="11"/>
        <rFont val="Century"/>
        <family val="1"/>
      </rPr>
      <t>24.10.14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</si>
  <si>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</si>
  <si>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16"/>
  </si>
  <si>
    <r>
      <rPr>
        <sz val="11"/>
        <rFont val="ＭＳ 明朝"/>
        <family val="1"/>
        <charset val="128"/>
      </rPr>
      <t>枡川鮭</t>
    </r>
    <rPh sb="0" eb="2">
      <t>マスカワ</t>
    </rPh>
    <phoneticPr fontId="16"/>
  </si>
  <si>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</si>
  <si>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</si>
  <si>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16"/>
  </si>
  <si>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</si>
  <si>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16"/>
  </si>
  <si>
    <r>
      <rPr>
        <sz val="11"/>
        <rFont val="ＭＳ 明朝"/>
        <family val="1"/>
        <charset val="128"/>
      </rPr>
      <t>（昭</t>
    </r>
    <r>
      <rPr>
        <sz val="11"/>
        <rFont val="Century"/>
        <family val="1"/>
      </rPr>
      <t>25. 3. 3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</si>
  <si>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</si>
  <si>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</si>
  <si>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t>―</t>
    <phoneticPr fontId="16"/>
  </si>
  <si>
    <r>
      <rPr>
        <sz val="11"/>
        <rFont val="ＭＳ 明朝"/>
        <family val="1"/>
        <charset val="128"/>
      </rPr>
      <t>（昭</t>
    </r>
    <r>
      <rPr>
        <sz val="11"/>
        <rFont val="Century"/>
        <family val="1"/>
      </rPr>
      <t>26. 8.24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</si>
  <si>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</si>
  <si>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16"/>
  </si>
  <si>
    <r>
      <rPr>
        <sz val="11"/>
        <rFont val="ＭＳ 明朝"/>
        <family val="1"/>
        <charset val="128"/>
      </rPr>
      <t>（昭</t>
    </r>
    <r>
      <rPr>
        <sz val="11"/>
        <rFont val="Century"/>
        <family val="1"/>
      </rPr>
      <t>51. 9. 2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</si>
  <si>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16"/>
  </si>
  <si>
    <r>
      <rPr>
        <sz val="11"/>
        <rFont val="ＭＳ 明朝"/>
        <family val="1"/>
        <charset val="128"/>
      </rPr>
      <t>（昭</t>
    </r>
    <r>
      <rPr>
        <sz val="11"/>
        <rFont val="Century"/>
        <family val="1"/>
      </rPr>
      <t>53. 9.11</t>
    </r>
    <r>
      <rPr>
        <sz val="11"/>
        <rFont val="ＭＳ 明朝"/>
        <family val="1"/>
        <charset val="128"/>
      </rPr>
      <t>）</t>
    </r>
  </si>
  <si>
    <r>
      <rPr>
        <sz val="11"/>
        <rFont val="ＭＳ 明朝"/>
        <family val="1"/>
        <charset val="128"/>
      </rPr>
      <t>※　さけ採捕の単位は尾</t>
    </r>
  </si>
  <si>
    <r>
      <t>(5)</t>
    </r>
    <r>
      <rPr>
        <sz val="11"/>
        <rFont val="ＭＳ 明朝"/>
        <family val="1"/>
        <charset val="128"/>
      </rPr>
      <t>　漁業協同組合連合会</t>
    </r>
    <phoneticPr fontId="16"/>
  </si>
  <si>
    <r>
      <rPr>
        <sz val="11"/>
        <rFont val="ＭＳ 明朝"/>
        <family val="1"/>
        <charset val="128"/>
      </rPr>
      <t>組合名</t>
    </r>
    <phoneticPr fontId="16"/>
  </si>
  <si>
    <r>
      <rPr>
        <sz val="11"/>
        <rFont val="ＭＳ 明朝"/>
        <family val="1"/>
        <charset val="128"/>
      </rPr>
      <t>事務所所在地</t>
    </r>
  </si>
  <si>
    <r>
      <rPr>
        <sz val="11"/>
        <rFont val="ＭＳ 明朝"/>
        <family val="1"/>
        <charset val="128"/>
      </rPr>
      <t>会員数（人）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</si>
  <si>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</si>
  <si>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</si>
  <si>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及び代表者氏名</t>
    </r>
  </si>
  <si>
    <r>
      <rPr>
        <sz val="11"/>
        <rFont val="ＭＳ 明朝"/>
        <family val="1"/>
        <charset val="128"/>
      </rPr>
      <t>山形県内水面</t>
    </r>
  </si>
  <si>
    <r>
      <rPr>
        <sz val="11"/>
        <rFont val="ＭＳ 明朝"/>
        <family val="1"/>
        <charset val="128"/>
      </rPr>
      <t>山形市松波二丁目</t>
    </r>
    <r>
      <rPr>
        <sz val="11"/>
        <rFont val="Century"/>
        <family val="1"/>
      </rPr>
      <t>8-1</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</si>
  <si>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</si>
  <si>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大場　一昭</t>
    </r>
    <rPh sb="9" eb="11">
      <t>オオバ</t>
    </rPh>
    <rPh sb="12" eb="14">
      <t>カズアキ</t>
    </rPh>
    <phoneticPr fontId="16"/>
  </si>
  <si>
    <r>
      <t>(6)</t>
    </r>
    <r>
      <rPr>
        <sz val="11"/>
        <rFont val="ＭＳ 明朝"/>
        <family val="1"/>
        <charset val="128"/>
      </rPr>
      <t>　日本漁船保険組合　山形県支所　</t>
    </r>
    <rPh sb="4" eb="6">
      <t>ニホン</t>
    </rPh>
    <phoneticPr fontId="16"/>
  </si>
  <si>
    <r>
      <rPr>
        <sz val="11"/>
        <rFont val="ＭＳ 明朝"/>
        <family val="1"/>
        <charset val="128"/>
      </rPr>
      <t>設立年月日</t>
    </r>
    <phoneticPr fontId="16"/>
  </si>
  <si>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16"/>
  </si>
  <si>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6"/>
  </si>
  <si>
    <r>
      <rPr>
        <sz val="11"/>
        <rFont val="ＭＳ 明朝"/>
        <family val="1"/>
        <charset val="128"/>
      </rPr>
      <t>支所長</t>
    </r>
    <rPh sb="0" eb="3">
      <t>シショチョウ</t>
    </rPh>
    <phoneticPr fontId="16"/>
  </si>
  <si>
    <r>
      <rPr>
        <sz val="11"/>
        <rFont val="ＭＳ 明朝"/>
        <family val="1"/>
        <charset val="128"/>
      </rPr>
      <t>齋藤　辰幸</t>
    </r>
    <rPh sb="0" eb="2">
      <t>サイトウ</t>
    </rPh>
    <rPh sb="3" eb="5">
      <t>タツユキ</t>
    </rPh>
    <phoneticPr fontId="16"/>
  </si>
  <si>
    <r>
      <rPr>
        <sz val="11"/>
        <rFont val="ＭＳ 明朝"/>
        <family val="1"/>
        <charset val="128"/>
      </rPr>
      <t>事業実績</t>
    </r>
  </si>
  <si>
    <r>
      <rPr>
        <sz val="11"/>
        <rFont val="ＭＳ 明朝"/>
        <family val="1"/>
        <charset val="128"/>
      </rPr>
      <t>区　　　分</t>
    </r>
    <phoneticPr fontId="16"/>
  </si>
  <si>
    <r>
      <rPr>
        <sz val="11"/>
        <rFont val="ＭＳ 明朝"/>
        <family val="1"/>
        <charset val="128"/>
      </rPr>
      <t>保　険　加　入　実　績</t>
    </r>
  </si>
  <si>
    <r>
      <rPr>
        <sz val="11"/>
        <rFont val="ＭＳ 明朝"/>
        <family val="1"/>
        <charset val="128"/>
      </rPr>
      <t>保　険　金　支　払　実　績</t>
    </r>
    <phoneticPr fontId="16"/>
  </si>
  <si>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</si>
  <si>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</si>
  <si>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</si>
  <si>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</si>
  <si>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</si>
  <si>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</si>
  <si>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</si>
  <si>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</si>
  <si>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</si>
  <si>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</si>
  <si>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r>
      <rPr>
        <sz val="10"/>
        <rFont val="ＭＳ 明朝"/>
        <family val="1"/>
        <charset val="128"/>
      </rPr>
      <t>漁船　　保険</t>
    </r>
    <rPh sb="0" eb="2">
      <t>ギョセン</t>
    </rPh>
    <rPh sb="4" eb="6">
      <t>ホケン</t>
    </rPh>
    <phoneticPr fontId="16"/>
  </si>
  <si>
    <r>
      <rPr>
        <sz val="11"/>
        <rFont val="ＭＳ 明朝"/>
        <family val="1"/>
        <charset val="128"/>
      </rPr>
      <t>普通損害保険</t>
    </r>
    <rPh sb="2" eb="4">
      <t>ソンガイ</t>
    </rPh>
    <rPh sb="4" eb="6">
      <t>ホケン</t>
    </rPh>
    <phoneticPr fontId="16"/>
  </si>
  <si>
    <r>
      <rPr>
        <sz val="11"/>
        <rFont val="ＭＳ 明朝"/>
        <family val="1"/>
        <charset val="128"/>
      </rPr>
      <t>隻</t>
    </r>
  </si>
  <si>
    <r>
      <rPr>
        <sz val="11"/>
        <rFont val="ＭＳ 明朝"/>
        <family val="1"/>
        <charset val="128"/>
      </rPr>
      <t>トン</t>
    </r>
  </si>
  <si>
    <r>
      <rPr>
        <sz val="11"/>
        <rFont val="ＭＳ 明朝"/>
        <family val="1"/>
        <charset val="128"/>
      </rPr>
      <t>満期保険</t>
    </r>
    <rPh sb="2" eb="4">
      <t>ホケン</t>
    </rPh>
    <phoneticPr fontId="16"/>
  </si>
  <si>
    <t xml:space="preserve"> </t>
    <phoneticPr fontId="16"/>
  </si>
  <si>
    <r>
      <rPr>
        <sz val="11"/>
        <rFont val="ＭＳ 明朝"/>
        <family val="1"/>
        <charset val="128"/>
      </rPr>
      <t>船主責任</t>
    </r>
  </si>
  <si>
    <r>
      <rPr>
        <sz val="11"/>
        <rFont val="ＭＳ 明朝"/>
        <family val="1"/>
        <charset val="128"/>
      </rPr>
      <t>基本損害</t>
    </r>
    <rPh sb="0" eb="2">
      <t>キホン</t>
    </rPh>
    <rPh sb="2" eb="4">
      <t>ソンガイ</t>
    </rPh>
    <phoneticPr fontId="16"/>
  </si>
  <si>
    <r>
      <rPr>
        <sz val="11"/>
        <rFont val="ＭＳ 明朝"/>
        <family val="1"/>
        <charset val="128"/>
      </rPr>
      <t>人命損害</t>
    </r>
    <rPh sb="0" eb="2">
      <t>ジンメイ</t>
    </rPh>
    <rPh sb="2" eb="4">
      <t>ソンガイ</t>
    </rPh>
    <phoneticPr fontId="16"/>
  </si>
  <si>
    <r>
      <rPr>
        <sz val="11"/>
        <rFont val="ＭＳ 明朝"/>
        <family val="1"/>
        <charset val="128"/>
      </rPr>
      <t>乗客損害</t>
    </r>
  </si>
  <si>
    <r>
      <rPr>
        <sz val="11"/>
        <rFont val="ＭＳ 明朝"/>
        <family val="1"/>
        <charset val="128"/>
      </rPr>
      <t>任意保険</t>
    </r>
    <rPh sb="0" eb="2">
      <t>ニンイ</t>
    </rPh>
    <rPh sb="2" eb="4">
      <t>ホケン</t>
    </rPh>
    <phoneticPr fontId="16"/>
  </si>
  <si>
    <r>
      <rPr>
        <sz val="11"/>
        <rFont val="ＭＳ 明朝"/>
        <family val="1"/>
        <charset val="128"/>
      </rPr>
      <t>漁船乗組船主保険</t>
    </r>
    <rPh sb="0" eb="2">
      <t>ギョセン</t>
    </rPh>
    <rPh sb="6" eb="8">
      <t>ホケン</t>
    </rPh>
    <phoneticPr fontId="16"/>
  </si>
  <si>
    <r>
      <rPr>
        <sz val="11"/>
        <rFont val="ＭＳ 明朝"/>
        <family val="1"/>
        <charset val="128"/>
      </rPr>
      <t>漁船積荷保険</t>
    </r>
    <rPh sb="0" eb="2">
      <t>ギョセン</t>
    </rPh>
    <rPh sb="2" eb="4">
      <t>ツミニ</t>
    </rPh>
    <rPh sb="4" eb="6">
      <t>ホケン</t>
    </rPh>
    <phoneticPr fontId="16"/>
  </si>
  <si>
    <r>
      <rPr>
        <sz val="9"/>
        <rFont val="ＭＳ 明朝"/>
        <family val="1"/>
        <charset val="128"/>
      </rPr>
      <t>海外操業漁船損害補償事業</t>
    </r>
    <rPh sb="0" eb="2">
      <t>カイガイ</t>
    </rPh>
    <rPh sb="2" eb="4">
      <t>ソウギョウ</t>
    </rPh>
    <rPh sb="4" eb="6">
      <t>ギョセン</t>
    </rPh>
    <rPh sb="6" eb="8">
      <t>ソンガイ</t>
    </rPh>
    <rPh sb="8" eb="10">
      <t>ホショウ</t>
    </rPh>
    <rPh sb="10" eb="12">
      <t>ジギョウ</t>
    </rPh>
    <phoneticPr fontId="16"/>
  </si>
  <si>
    <r>
      <t xml:space="preserve"> (7)</t>
    </r>
    <r>
      <rPr>
        <sz val="11"/>
        <rFont val="ＭＳ 明朝"/>
        <family val="1"/>
        <charset val="128"/>
      </rPr>
      <t>　全国漁業信用基金協会山形支所</t>
    </r>
    <rPh sb="5" eb="7">
      <t>ゼンコク</t>
    </rPh>
    <rPh sb="7" eb="9">
      <t>ギョギョウ</t>
    </rPh>
    <rPh sb="15" eb="17">
      <t>ヤマガタ</t>
    </rPh>
    <rPh sb="17" eb="19">
      <t>シショ</t>
    </rPh>
    <phoneticPr fontId="16"/>
  </si>
  <si>
    <r>
      <rPr>
        <sz val="11"/>
        <rFont val="ＭＳ 明朝"/>
        <family val="1"/>
        <charset val="128"/>
      </rPr>
      <t>設立年月日</t>
    </r>
  </si>
  <si>
    <r>
      <rPr>
        <sz val="11"/>
        <rFont val="ＭＳ 明朝"/>
        <family val="1"/>
        <charset val="128"/>
      </rPr>
      <t>平成</t>
    </r>
    <r>
      <rPr>
        <sz val="11"/>
        <rFont val="Century"/>
        <family val="1"/>
      </rPr>
      <t>31</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0" eb="2">
      <t>ヘイセイ</t>
    </rPh>
    <rPh sb="4" eb="5">
      <t>ネン</t>
    </rPh>
    <rPh sb="6" eb="7">
      <t>ガツ</t>
    </rPh>
    <rPh sb="8" eb="9">
      <t>ニチ</t>
    </rPh>
    <phoneticPr fontId="16"/>
  </si>
  <si>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6"/>
  </si>
  <si>
    <r>
      <rPr>
        <sz val="11"/>
        <rFont val="ＭＳ 明朝"/>
        <family val="1"/>
        <charset val="128"/>
      </rPr>
      <t>担当理事</t>
    </r>
    <rPh sb="0" eb="2">
      <t>タントウ</t>
    </rPh>
    <rPh sb="2" eb="4">
      <t>リジ</t>
    </rPh>
    <phoneticPr fontId="16"/>
  </si>
  <si>
    <r>
      <rPr>
        <sz val="11"/>
        <rFont val="ＭＳ 明朝"/>
        <family val="1"/>
        <charset val="128"/>
      </rPr>
      <t>加賀山　祐</t>
    </r>
    <rPh sb="0" eb="3">
      <t>カガヤマ</t>
    </rPh>
    <rPh sb="4" eb="5">
      <t>ユウ</t>
    </rPh>
    <phoneticPr fontId="16"/>
  </si>
  <si>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</si>
  <si>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</si>
  <si>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</si>
  <si>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</si>
  <si>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</si>
  <si>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</si>
  <si>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</si>
  <si>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</si>
  <si>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</si>
  <si>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r>
      <rPr>
        <sz val="11"/>
        <rFont val="ＭＳ 明朝"/>
        <family val="1"/>
        <charset val="128"/>
      </rPr>
      <t>本年度末残高</t>
    </r>
  </si>
  <si>
    <r>
      <rPr>
        <sz val="11"/>
        <rFont val="ＭＳ 明朝"/>
        <family val="1"/>
        <charset val="128"/>
      </rPr>
      <t>山形県</t>
    </r>
  </si>
  <si>
    <r>
      <rPr>
        <sz val="11"/>
        <rFont val="ＭＳ 明朝"/>
        <family val="1"/>
        <charset val="128"/>
      </rPr>
      <t>件数</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</si>
  <si>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</si>
  <si>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</si>
  <si>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</si>
  <si>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r>
      <rPr>
        <sz val="11"/>
        <rFont val="ＭＳ 明朝"/>
        <family val="1"/>
        <charset val="128"/>
      </rPr>
      <t>一般資金</t>
    </r>
    <rPh sb="0" eb="2">
      <t>イッパン</t>
    </rPh>
    <rPh sb="2" eb="4">
      <t>シキン</t>
    </rPh>
    <phoneticPr fontId="16"/>
  </si>
  <si>
    <r>
      <rPr>
        <sz val="11"/>
        <rFont val="ＭＳ 明朝"/>
        <family val="1"/>
        <charset val="128"/>
      </rPr>
      <t>金融公庫資金</t>
    </r>
    <rPh sb="4" eb="6">
      <t>シキン</t>
    </rPh>
    <phoneticPr fontId="16"/>
  </si>
  <si>
    <t xml:space="preserve"> </t>
    <phoneticPr fontId="16"/>
  </si>
  <si>
    <r>
      <rPr>
        <sz val="11"/>
        <rFont val="ＭＳ 明朝"/>
        <family val="1"/>
        <charset val="128"/>
      </rPr>
      <t>法人</t>
    </r>
  </si>
  <si>
    <r>
      <rPr>
        <sz val="11"/>
        <rFont val="ＭＳ 明朝"/>
        <family val="1"/>
        <charset val="128"/>
      </rPr>
      <t>一般緊急融資資金</t>
    </r>
    <rPh sb="4" eb="8">
      <t>ユウシシキン</t>
    </rPh>
    <phoneticPr fontId="16"/>
  </si>
  <si>
    <r>
      <rPr>
        <sz val="11"/>
        <rFont val="ＭＳ 明朝"/>
        <family val="1"/>
        <charset val="128"/>
      </rPr>
      <t>個人</t>
    </r>
  </si>
  <si>
    <r>
      <rPr>
        <sz val="11"/>
        <rFont val="ＭＳ 明朝"/>
        <family val="1"/>
        <charset val="128"/>
      </rPr>
      <t>借替緊急融資資金</t>
    </r>
    <rPh sb="4" eb="6">
      <t>ユウシ</t>
    </rPh>
    <rPh sb="6" eb="8">
      <t>シキン</t>
    </rPh>
    <phoneticPr fontId="16"/>
  </si>
  <si>
    <r>
      <rPr>
        <sz val="11"/>
        <rFont val="ＭＳ 明朝"/>
        <family val="1"/>
        <charset val="128"/>
      </rPr>
      <t>水産振興公益法人</t>
    </r>
    <rPh sb="0" eb="2">
      <t>スイサン</t>
    </rPh>
    <rPh sb="2" eb="4">
      <t>シンコウ</t>
    </rPh>
    <rPh sb="4" eb="6">
      <t>コウエキ</t>
    </rPh>
    <rPh sb="6" eb="8">
      <t>ホウジン</t>
    </rPh>
    <phoneticPr fontId="16"/>
  </si>
  <si>
    <r>
      <rPr>
        <sz val="11"/>
        <rFont val="ＭＳ 明朝"/>
        <family val="1"/>
        <charset val="128"/>
      </rPr>
      <t>その他一般資金</t>
    </r>
  </si>
  <si>
    <r>
      <rPr>
        <sz val="11"/>
        <rFont val="ＭＳ 明朝"/>
        <family val="1"/>
        <charset val="128"/>
      </rPr>
      <t>任意団体</t>
    </r>
  </si>
  <si>
    <r>
      <rPr>
        <sz val="11"/>
        <rFont val="ＭＳ 明朝"/>
        <family val="1"/>
        <charset val="128"/>
      </rPr>
      <t>小計</t>
    </r>
  </si>
  <si>
    <r>
      <rPr>
        <sz val="11"/>
        <rFont val="ＭＳ 明朝"/>
        <family val="1"/>
        <charset val="128"/>
      </rPr>
      <t>金融機関</t>
    </r>
  </si>
  <si>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16"/>
  </si>
  <si>
    <t xml:space="preserve"> </t>
    <phoneticPr fontId="16"/>
  </si>
  <si>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16"/>
  </si>
  <si>
    <r>
      <rPr>
        <sz val="11"/>
        <rFont val="ＭＳ 明朝"/>
        <family val="1"/>
        <charset val="128"/>
      </rPr>
      <t>山形県事務所</t>
    </r>
  </si>
  <si>
    <r>
      <rPr>
        <sz val="11"/>
        <rFont val="ＭＳ 明朝"/>
        <family val="1"/>
        <charset val="128"/>
      </rPr>
      <t>所長　佐藤　公一</t>
    </r>
    <rPh sb="3" eb="5">
      <t>サトウ</t>
    </rPh>
    <rPh sb="6" eb="8">
      <t>コウイチ</t>
    </rPh>
    <phoneticPr fontId="16"/>
  </si>
  <si>
    <t>-</t>
  </si>
  <si>
    <r>
      <t>(9)</t>
    </r>
    <r>
      <rPr>
        <sz val="12"/>
        <rFont val="ＭＳ 明朝"/>
        <family val="1"/>
        <charset val="128"/>
      </rPr>
      <t>　その他の団体</t>
    </r>
  </si>
  <si>
    <r>
      <rPr>
        <sz val="12"/>
        <rFont val="ＭＳ 明朝"/>
        <family val="1"/>
        <charset val="128"/>
      </rPr>
      <t>令和</t>
    </r>
    <r>
      <rPr>
        <sz val="12"/>
        <rFont val="Century"/>
        <family val="1"/>
      </rPr>
      <t>4</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rPh sb="0" eb="2">
      <t>レイワ</t>
    </rPh>
    <phoneticPr fontId="16"/>
  </si>
  <si>
    <r>
      <rPr>
        <sz val="11"/>
        <rFont val="ＭＳ 明朝"/>
        <family val="1"/>
        <charset val="128"/>
      </rPr>
      <t>山形県鮭人工孵化事業連合会
（昭</t>
    </r>
    <r>
      <rPr>
        <sz val="11"/>
        <rFont val="Century"/>
        <family val="1"/>
      </rPr>
      <t>27. 9.25</t>
    </r>
    <r>
      <rPr>
        <sz val="11"/>
        <rFont val="ＭＳ 明朝"/>
        <family val="1"/>
        <charset val="128"/>
      </rPr>
      <t>）</t>
    </r>
    <phoneticPr fontId="16"/>
  </si>
  <si>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16"/>
  </si>
  <si>
    <r>
      <rPr>
        <sz val="11"/>
        <rFont val="ＭＳ 明朝"/>
        <family val="1"/>
        <charset val="128"/>
      </rPr>
      <t>・
・
・</t>
    </r>
  </si>
  <si>
    <r>
      <rPr>
        <sz val="11"/>
        <rFont val="ＭＳ 明朝"/>
        <family val="1"/>
        <charset val="128"/>
      </rPr>
      <t>さけ人工ふ化の調査研究
技術の改善、施設・設備拡充指導
組合の運営指導等</t>
    </r>
  </si>
  <si>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16"/>
  </si>
  <si>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16"/>
  </si>
  <si>
    <r>
      <rPr>
        <sz val="11"/>
        <rFont val="ＭＳ 明朝"/>
        <family val="1"/>
        <charset val="128"/>
      </rPr>
      <t>出捐金</t>
    </r>
    <r>
      <rPr>
        <sz val="11"/>
        <rFont val="Century"/>
        <family val="1"/>
      </rPr>
      <t>139,000</t>
    </r>
    <phoneticPr fontId="16"/>
  </si>
  <si>
    <r>
      <rPr>
        <sz val="11"/>
        <rFont val="ＭＳ 明朝"/>
        <family val="1"/>
        <charset val="128"/>
      </rPr>
      <t>・
・
・
・</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</si>
  <si>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</si>
  <si>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r>
      <rPr>
        <sz val="12"/>
        <rFont val="ＭＳ 明朝"/>
        <family val="1"/>
        <charset val="128"/>
      </rPr>
      <t>１８　水　産　金　融</t>
    </r>
    <phoneticPr fontId="16"/>
  </si>
  <si>
    <r>
      <t xml:space="preserve"> (1)</t>
    </r>
    <r>
      <rPr>
        <sz val="12"/>
        <rFont val="ＭＳ 明朝"/>
        <family val="1"/>
        <charset val="128"/>
      </rPr>
      <t>　金融制度別貸出残高</t>
    </r>
    <phoneticPr fontId="16"/>
  </si>
  <si>
    <r>
      <rPr>
        <sz val="12"/>
        <rFont val="ＭＳ 明朝"/>
        <family val="1"/>
        <charset val="128"/>
      </rPr>
      <t>令和</t>
    </r>
    <r>
      <rPr>
        <sz val="12"/>
        <rFont val="Century"/>
        <family val="1"/>
      </rPr>
      <t>4</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単位：百万円</t>
    </r>
    <rPh sb="0" eb="1">
      <t>レイ</t>
    </rPh>
    <rPh sb="1" eb="2">
      <t>ワ</t>
    </rPh>
    <phoneticPr fontId="16"/>
  </si>
  <si>
    <r>
      <rPr>
        <sz val="6"/>
        <rFont val="ＭＳ 明朝"/>
        <family val="1"/>
        <charset val="128"/>
      </rPr>
      <t>資金種類</t>
    </r>
  </si>
  <si>
    <r>
      <rPr>
        <sz val="11"/>
        <rFont val="ＭＳ 明朝"/>
        <family val="1"/>
        <charset val="128"/>
      </rPr>
      <t>プロパー資金</t>
    </r>
  </si>
  <si>
    <r>
      <rPr>
        <sz val="11"/>
        <rFont val="ＭＳ 明朝"/>
        <family val="1"/>
        <charset val="128"/>
      </rPr>
      <t>緊急融資資金</t>
    </r>
  </si>
  <si>
    <r>
      <rPr>
        <sz val="11"/>
        <rFont val="ＭＳ 明朝"/>
        <family val="1"/>
        <charset val="128"/>
      </rPr>
      <t>県制度資金</t>
    </r>
  </si>
  <si>
    <r>
      <rPr>
        <sz val="6"/>
        <rFont val="ＭＳ 明朝"/>
        <family val="1"/>
        <charset val="128"/>
      </rPr>
      <t>資金
区分</t>
    </r>
  </si>
  <si>
    <r>
      <rPr>
        <sz val="6"/>
        <rFont val="ＭＳ 明朝"/>
        <family val="1"/>
        <charset val="128"/>
      </rPr>
      <t>漁業種類　</t>
    </r>
    <r>
      <rPr>
        <sz val="6"/>
        <rFont val="Century"/>
        <family val="1"/>
      </rPr>
      <t xml:space="preserve"> </t>
    </r>
    <r>
      <rPr>
        <sz val="6"/>
        <rFont val="ＭＳ 明朝"/>
        <family val="1"/>
        <charset val="128"/>
      </rPr>
      <t>　</t>
    </r>
    <r>
      <rPr>
        <sz val="6"/>
        <rFont val="Century"/>
        <family val="1"/>
      </rPr>
      <t xml:space="preserve"> </t>
    </r>
    <r>
      <rPr>
        <sz val="6"/>
        <rFont val="ＭＳ 明朝"/>
        <family val="1"/>
        <charset val="128"/>
      </rPr>
      <t>融資機関</t>
    </r>
    <phoneticPr fontId="16"/>
  </si>
  <si>
    <r>
      <rPr>
        <sz val="11"/>
        <rFont val="ＭＳ 明朝"/>
        <family val="1"/>
        <charset val="128"/>
      </rPr>
      <t>農中</t>
    </r>
  </si>
  <si>
    <r>
      <rPr>
        <sz val="11"/>
        <rFont val="ＭＳ 明朝"/>
        <family val="1"/>
        <charset val="128"/>
      </rPr>
      <t>漁協</t>
    </r>
    <phoneticPr fontId="16"/>
  </si>
  <si>
    <r>
      <rPr>
        <sz val="11"/>
        <rFont val="ＭＳ 明朝"/>
        <family val="1"/>
        <charset val="128"/>
      </rPr>
      <t>地銀</t>
    </r>
  </si>
  <si>
    <r>
      <rPr>
        <sz val="11"/>
        <rFont val="ＭＳ 明朝"/>
        <family val="1"/>
        <charset val="128"/>
      </rPr>
      <t>信金</t>
    </r>
  </si>
  <si>
    <r>
      <rPr>
        <sz val="11"/>
        <rFont val="ＭＳ 明朝"/>
        <family val="1"/>
        <charset val="128"/>
      </rPr>
      <t>漁協</t>
    </r>
  </si>
  <si>
    <r>
      <rPr>
        <sz val="11"/>
        <rFont val="ＭＳ 明朝"/>
        <family val="1"/>
        <charset val="128"/>
      </rPr>
      <t>短
期
貸
付</t>
    </r>
  </si>
  <si>
    <r>
      <rPr>
        <sz val="11"/>
        <rFont val="ＭＳ 明朝"/>
        <family val="1"/>
        <charset val="128"/>
      </rPr>
      <t>沖合漁業</t>
    </r>
  </si>
  <si>
    <r>
      <rPr>
        <sz val="11"/>
        <rFont val="ＭＳ 明朝"/>
        <family val="1"/>
        <charset val="128"/>
      </rPr>
      <t>　</t>
    </r>
    <r>
      <rPr>
        <sz val="11"/>
        <rFont val="Century"/>
        <family val="1"/>
      </rPr>
      <t>―</t>
    </r>
  </si>
  <si>
    <r>
      <rPr>
        <sz val="11"/>
        <rFont val="ＭＳ 明朝"/>
        <family val="1"/>
        <charset val="128"/>
      </rPr>
      <t>沿岸漁業</t>
    </r>
  </si>
  <si>
    <r>
      <rPr>
        <sz val="11"/>
        <rFont val="ＭＳ 明朝"/>
        <family val="1"/>
        <charset val="128"/>
      </rPr>
      <t>内水面漁業</t>
    </r>
  </si>
  <si>
    <r>
      <rPr>
        <sz val="11"/>
        <rFont val="ＭＳ 明朝"/>
        <family val="1"/>
        <charset val="128"/>
      </rPr>
      <t>共同事業他</t>
    </r>
  </si>
  <si>
    <r>
      <rPr>
        <sz val="11"/>
        <rFont val="ＭＳ 明朝"/>
        <family val="1"/>
        <charset val="128"/>
      </rPr>
      <t>長
期
貸
付</t>
    </r>
  </si>
  <si>
    <r>
      <rPr>
        <sz val="11"/>
        <rFont val="ＭＳ 明朝"/>
        <family val="1"/>
        <charset val="128"/>
      </rPr>
      <t>農林公庫資金</t>
    </r>
  </si>
  <si>
    <r>
      <rPr>
        <sz val="11"/>
        <rFont val="ＭＳ 明朝"/>
        <family val="1"/>
        <charset val="128"/>
      </rPr>
      <t>漁業近代化資金</t>
    </r>
  </si>
  <si>
    <r>
      <rPr>
        <sz val="11"/>
        <rFont val="ＭＳ 明朝"/>
        <family val="1"/>
        <charset val="128"/>
      </rPr>
      <t>公庫直貸</t>
    </r>
  </si>
  <si>
    <r>
      <rPr>
        <sz val="11"/>
        <rFont val="ＭＳ 明朝"/>
        <family val="1"/>
        <charset val="128"/>
      </rPr>
      <t>沿岸漁業</t>
    </r>
    <phoneticPr fontId="16"/>
  </si>
  <si>
    <r>
      <rPr>
        <sz val="11"/>
        <rFont val="ＭＳ 明朝"/>
        <family val="1"/>
        <charset val="128"/>
      </rPr>
      <t>※　市中銀行については、基金協会保証付のみの金額</t>
    </r>
  </si>
  <si>
    <r>
      <rPr>
        <sz val="11"/>
        <rFont val="ＭＳ 明朝"/>
        <family val="1"/>
        <charset val="128"/>
      </rPr>
      <t>（県漁協、漁業信用基金協会）</t>
    </r>
  </si>
  <si>
    <r>
      <rPr>
        <sz val="11"/>
        <rFont val="ＭＳ 明朝"/>
        <family val="1"/>
        <charset val="128"/>
      </rPr>
      <t>※　漁協総貸出　</t>
    </r>
    <r>
      <rPr>
        <sz val="11"/>
        <rFont val="Century"/>
        <family val="1"/>
      </rPr>
      <t>545</t>
    </r>
    <r>
      <rPr>
        <sz val="11"/>
        <rFont val="ＭＳ 明朝"/>
        <family val="1"/>
        <charset val="128"/>
      </rPr>
      <t>百万円　差額</t>
    </r>
    <r>
      <rPr>
        <sz val="11"/>
        <rFont val="Century"/>
        <family val="1"/>
      </rPr>
      <t>17</t>
    </r>
    <r>
      <rPr>
        <sz val="11"/>
        <rFont val="ＭＳ 明朝"/>
        <family val="1"/>
        <charset val="128"/>
      </rPr>
      <t>百万円は、貯担貸付及び当貸貸付です。</t>
    </r>
    <phoneticPr fontId="16"/>
  </si>
  <si>
    <r>
      <t xml:space="preserve"> (2)</t>
    </r>
    <r>
      <rPr>
        <sz val="14"/>
        <rFont val="ＭＳ 明朝"/>
        <family val="1"/>
        <charset val="128"/>
      </rPr>
      <t>　漁業近代化資金令和３年度融資実績</t>
    </r>
    <rPh sb="12" eb="14">
      <t>レイワ</t>
    </rPh>
    <phoneticPr fontId="16"/>
  </si>
  <si>
    <r>
      <rPr>
        <sz val="12"/>
        <rFont val="ＭＳ 明朝"/>
        <family val="1"/>
        <charset val="128"/>
      </rPr>
      <t>ア　海　　面</t>
    </r>
    <phoneticPr fontId="16"/>
  </si>
  <si>
    <r>
      <rPr>
        <sz val="11"/>
        <rFont val="ＭＳ 明朝"/>
        <family val="1"/>
        <charset val="128"/>
      </rPr>
      <t>単位：千円</t>
    </r>
  </si>
  <si>
    <r>
      <t xml:space="preserve"> </t>
    </r>
    <r>
      <rPr>
        <sz val="11"/>
        <rFont val="ＭＳ 明朝"/>
        <family val="1"/>
        <charset val="128"/>
      </rPr>
      <t>　　区分</t>
    </r>
    <phoneticPr fontId="16"/>
  </si>
  <si>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</si>
  <si>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</si>
  <si>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</si>
  <si>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漁船漁具保管</t>
    </r>
    <r>
      <rPr>
        <sz val="11"/>
        <rFont val="Century"/>
        <family val="1"/>
      </rPr>
      <t xml:space="preserve">        </t>
    </r>
    <r>
      <rPr>
        <sz val="11"/>
        <rFont val="ＭＳ 明朝"/>
        <family val="1"/>
        <charset val="128"/>
      </rPr>
      <t>施設等</t>
    </r>
    <phoneticPr fontId="16"/>
  </si>
  <si>
    <r>
      <rPr>
        <sz val="11"/>
        <rFont val="ＭＳ 明朝"/>
        <family val="1"/>
        <charset val="128"/>
      </rPr>
      <t>漁具等</t>
    </r>
  </si>
  <si>
    <r>
      <rPr>
        <sz val="11"/>
        <rFont val="ＭＳ 明朝"/>
        <family val="1"/>
        <charset val="128"/>
      </rPr>
      <t>住</t>
    </r>
    <r>
      <rPr>
        <sz val="11"/>
        <rFont val="Century"/>
        <family val="1"/>
      </rPr>
      <t xml:space="preserve">   </t>
    </r>
    <r>
      <rPr>
        <sz val="11"/>
        <rFont val="ＭＳ 明朝"/>
        <family val="1"/>
        <charset val="128"/>
      </rPr>
      <t>宅</t>
    </r>
  </si>
  <si>
    <r>
      <rPr>
        <sz val="11"/>
        <rFont val="ＭＳ 明朝"/>
        <family val="1"/>
        <charset val="128"/>
      </rPr>
      <t>金</t>
    </r>
    <r>
      <rPr>
        <sz val="11"/>
        <rFont val="Century"/>
        <family val="1"/>
      </rPr>
      <t xml:space="preserve"> </t>
    </r>
    <r>
      <rPr>
        <sz val="11"/>
        <rFont val="ＭＳ 明朝"/>
        <family val="1"/>
        <charset val="128"/>
      </rPr>
      <t>額</t>
    </r>
  </si>
  <si>
    <r>
      <rPr>
        <sz val="11"/>
        <rFont val="ＭＳ 明朝"/>
        <family val="1"/>
        <charset val="128"/>
      </rPr>
      <t>金</t>
    </r>
    <r>
      <rPr>
        <sz val="11"/>
        <rFont val="Century"/>
        <family val="1"/>
      </rPr>
      <t xml:space="preserve"> </t>
    </r>
    <r>
      <rPr>
        <sz val="11"/>
        <rFont val="ＭＳ 明朝"/>
        <family val="1"/>
        <charset val="128"/>
      </rPr>
      <t>額</t>
    </r>
    <phoneticPr fontId="16"/>
  </si>
  <si>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</si>
  <si>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種苗購入等育成
必要資金</t>
    </r>
    <phoneticPr fontId="16"/>
  </si>
  <si>
    <r>
      <rPr>
        <sz val="11"/>
        <rFont val="ＭＳ 明朝"/>
        <family val="1"/>
        <charset val="128"/>
      </rPr>
      <t>養殖水産物
収穫用器具資金</t>
    </r>
    <phoneticPr fontId="16"/>
  </si>
  <si>
    <r>
      <t xml:space="preserve"> (3)</t>
    </r>
    <r>
      <rPr>
        <sz val="12"/>
        <rFont val="ＭＳ 明朝"/>
        <family val="1"/>
        <charset val="128"/>
      </rPr>
      <t>　沿岸漁業改善資金令和３年度融資実績</t>
    </r>
    <rPh sb="13" eb="15">
      <t>レイワ</t>
    </rPh>
    <phoneticPr fontId="16"/>
  </si>
  <si>
    <r>
      <rPr>
        <sz val="11"/>
        <rFont val="ＭＳ 明朝"/>
        <family val="1"/>
        <charset val="128"/>
      </rPr>
      <t>経営等改善資金</t>
    </r>
  </si>
  <si>
    <r>
      <rPr>
        <sz val="11"/>
        <rFont val="ＭＳ 明朝"/>
        <family val="1"/>
        <charset val="128"/>
      </rPr>
      <t>生活改善資金</t>
    </r>
  </si>
  <si>
    <r>
      <rPr>
        <sz val="11"/>
        <rFont val="ＭＳ 明朝"/>
        <family val="1"/>
        <charset val="128"/>
      </rPr>
      <t>青年漁業者等
養成確保資金</t>
    </r>
  </si>
  <si>
    <r>
      <rPr>
        <sz val="12"/>
        <rFont val="ＭＳ 明朝"/>
        <family val="1"/>
        <charset val="128"/>
      </rPr>
      <t>１９　漁港、港湾</t>
    </r>
    <phoneticPr fontId="16"/>
  </si>
  <si>
    <r>
      <rPr>
        <sz val="12"/>
        <rFont val="ＭＳ 明朝"/>
        <family val="1"/>
        <charset val="128"/>
      </rPr>
      <t>（</t>
    </r>
    <r>
      <rPr>
        <sz val="12"/>
        <rFont val="Century"/>
        <family val="1"/>
      </rPr>
      <t>1</t>
    </r>
    <r>
      <rPr>
        <sz val="12"/>
        <rFont val="ＭＳ 明朝"/>
        <family val="1"/>
        <charset val="128"/>
      </rPr>
      <t>）漁港、港湾施設一覧表</t>
    </r>
  </si>
  <si>
    <r>
      <rPr>
        <sz val="12"/>
        <rFont val="ＭＳ 明朝"/>
        <family val="1"/>
        <charset val="128"/>
      </rPr>
      <t>令和</t>
    </r>
    <r>
      <rPr>
        <sz val="12"/>
        <rFont val="Century"/>
        <family val="1"/>
      </rPr>
      <t>4</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phoneticPr fontId="16"/>
  </si>
  <si>
    <r>
      <rPr>
        <sz val="11"/>
        <rFont val="ＭＳ 明朝"/>
        <family val="1"/>
        <charset val="128"/>
      </rPr>
      <t>区
分</t>
    </r>
  </si>
  <si>
    <r>
      <rPr>
        <sz val="11"/>
        <rFont val="ＭＳ 明朝"/>
        <family val="1"/>
        <charset val="128"/>
      </rPr>
      <t>漁港名</t>
    </r>
  </si>
  <si>
    <r>
      <rPr>
        <sz val="11"/>
        <rFont val="ＭＳ 明朝"/>
        <family val="1"/>
        <charset val="128"/>
      </rPr>
      <t>所在地</t>
    </r>
  </si>
  <si>
    <r>
      <rPr>
        <sz val="11"/>
        <rFont val="ＭＳ 明朝"/>
        <family val="1"/>
        <charset val="128"/>
      </rPr>
      <t>種類</t>
    </r>
  </si>
  <si>
    <r>
      <rPr>
        <sz val="11"/>
        <rFont val="ＭＳ 明朝"/>
        <family val="1"/>
        <charset val="128"/>
      </rPr>
      <t>管理者</t>
    </r>
  </si>
  <si>
    <r>
      <rPr>
        <sz val="11"/>
        <rFont val="ＭＳ 明朝"/>
        <family val="1"/>
        <charset val="128"/>
      </rPr>
      <t>漁港指定
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</si>
  <si>
    <r>
      <rPr>
        <sz val="11"/>
        <rFont val="ＭＳ 明朝"/>
        <family val="1"/>
        <charset val="128"/>
      </rPr>
      <t>施　　　設　　　規　　　模</t>
    </r>
  </si>
  <si>
    <r>
      <rPr>
        <sz val="11"/>
        <rFont val="ＭＳ 明朝"/>
        <family val="1"/>
        <charset val="128"/>
      </rPr>
      <t>防波堤</t>
    </r>
  </si>
  <si>
    <r>
      <rPr>
        <sz val="11"/>
        <rFont val="ＭＳ 明朝"/>
        <family val="1"/>
        <charset val="128"/>
      </rPr>
      <t>防砂堤</t>
    </r>
  </si>
  <si>
    <r>
      <rPr>
        <sz val="11"/>
        <rFont val="ＭＳ 明朝"/>
        <family val="1"/>
        <charset val="128"/>
      </rPr>
      <t>導流堤</t>
    </r>
  </si>
  <si>
    <r>
      <rPr>
        <sz val="11"/>
        <rFont val="ＭＳ 明朝"/>
        <family val="1"/>
        <charset val="128"/>
      </rPr>
      <t>護　岸</t>
    </r>
  </si>
  <si>
    <r>
      <rPr>
        <sz val="11"/>
        <rFont val="ＭＳ 明朝"/>
        <family val="1"/>
        <charset val="128"/>
      </rPr>
      <t>堤防突堤</t>
    </r>
  </si>
  <si>
    <r>
      <rPr>
        <sz val="11"/>
        <rFont val="ＭＳ 明朝"/>
        <family val="1"/>
        <charset val="128"/>
      </rPr>
      <t>岸　壁</t>
    </r>
  </si>
  <si>
    <r>
      <rPr>
        <sz val="11"/>
        <rFont val="ＭＳ 明朝"/>
        <family val="1"/>
        <charset val="128"/>
      </rPr>
      <t>物揚場</t>
    </r>
  </si>
  <si>
    <r>
      <rPr>
        <sz val="11"/>
        <rFont val="ＭＳ 明朝"/>
        <family val="1"/>
        <charset val="128"/>
      </rPr>
      <t>船揚場</t>
    </r>
  </si>
  <si>
    <r>
      <rPr>
        <sz val="11"/>
        <rFont val="ＭＳ 明朝"/>
        <family val="1"/>
        <charset val="128"/>
      </rPr>
      <t>泊　地</t>
    </r>
  </si>
  <si>
    <r>
      <rPr>
        <sz val="11"/>
        <rFont val="ＭＳ 明朝"/>
        <family val="1"/>
        <charset val="128"/>
      </rPr>
      <t>さん橋</t>
    </r>
  </si>
  <si>
    <r>
      <rPr>
        <sz val="11"/>
        <rFont val="ＭＳ 明朝"/>
        <family val="1"/>
        <charset val="128"/>
      </rPr>
      <t>漁
港</t>
    </r>
  </si>
  <si>
    <r>
      <rPr>
        <sz val="11"/>
        <rFont val="ＭＳ 明朝"/>
        <family val="1"/>
        <charset val="128"/>
      </rPr>
      <t>飛　島</t>
    </r>
    <phoneticPr fontId="16"/>
  </si>
  <si>
    <t>m</t>
  </si>
  <si>
    <r>
      <rPr>
        <sz val="11"/>
        <rFont val="ＭＳ 明朝"/>
        <family val="1"/>
        <charset val="128"/>
      </rPr>
      <t>㎡</t>
    </r>
  </si>
  <si>
    <r>
      <rPr>
        <sz val="11"/>
        <rFont val="ＭＳ 明朝"/>
        <family val="1"/>
        <charset val="128"/>
      </rPr>
      <t>酒田市勝浦</t>
    </r>
  </si>
  <si>
    <t xml:space="preserve">   (499.4) 
    224.4</t>
    <phoneticPr fontId="16"/>
  </si>
  <si>
    <r>
      <t xml:space="preserve">   (132.5)      </t>
    </r>
    <r>
      <rPr>
        <sz val="11"/>
        <rFont val="ＭＳ 明朝"/>
        <family val="1"/>
        <charset val="128"/>
      </rPr>
      <t>　－</t>
    </r>
  </si>
  <si>
    <r>
      <rPr>
        <sz val="11"/>
        <rFont val="ＭＳ 明朝"/>
        <family val="1"/>
        <charset val="128"/>
      </rPr>
      <t>酒田市中村</t>
    </r>
    <phoneticPr fontId="16"/>
  </si>
  <si>
    <t xml:space="preserve"> (1,094.5)
    252.1</t>
  </si>
  <si>
    <t xml:space="preserve">   (261.8) 
    250.0</t>
  </si>
  <si>
    <r>
      <rPr>
        <sz val="11"/>
        <rFont val="ＭＳ 明朝"/>
        <family val="1"/>
        <charset val="128"/>
      </rPr>
      <t>酒田市法木</t>
    </r>
  </si>
  <si>
    <t xml:space="preserve">   (761.0) 
    338.9</t>
  </si>
  <si>
    <t xml:space="preserve">   (275.4)
    252.4</t>
  </si>
  <si>
    <r>
      <rPr>
        <sz val="11"/>
        <rFont val="ＭＳ 明朝"/>
        <family val="1"/>
        <charset val="128"/>
      </rPr>
      <t>由　良</t>
    </r>
    <phoneticPr fontId="16"/>
  </si>
  <si>
    <r>
      <rPr>
        <sz val="11"/>
        <rFont val="ＭＳ 明朝"/>
        <family val="1"/>
        <charset val="128"/>
      </rPr>
      <t>鶴岡市由良</t>
    </r>
  </si>
  <si>
    <t xml:space="preserve"> (1,828.6) 
    611.9</t>
    <phoneticPr fontId="16"/>
  </si>
  <si>
    <t xml:space="preserve">    (30.6) 
        ―</t>
  </si>
  <si>
    <r>
      <rPr>
        <sz val="11"/>
        <rFont val="ＭＳ 明朝"/>
        <family val="1"/>
        <charset val="128"/>
      </rPr>
      <t>堅苔沢</t>
    </r>
  </si>
  <si>
    <r>
      <rPr>
        <sz val="11"/>
        <rFont val="ＭＳ 明朝"/>
        <family val="1"/>
        <charset val="128"/>
      </rPr>
      <t>　〃　堅苔沢</t>
    </r>
  </si>
  <si>
    <t xml:space="preserve">   (790.9) 
    426.2</t>
    <phoneticPr fontId="16"/>
  </si>
  <si>
    <r>
      <rPr>
        <sz val="11"/>
        <rFont val="ＭＳ 明朝"/>
        <family val="1"/>
        <charset val="128"/>
      </rPr>
      <t>女　鹿</t>
    </r>
    <phoneticPr fontId="16"/>
  </si>
  <si>
    <r>
      <rPr>
        <sz val="11"/>
        <rFont val="ＭＳ 明朝"/>
        <family val="1"/>
        <charset val="128"/>
      </rPr>
      <t>飽海郡遊佐町
吹浦字女鹿</t>
    </r>
  </si>
  <si>
    <t xml:space="preserve">   (187.0) 
     17.0</t>
  </si>
  <si>
    <r>
      <rPr>
        <sz val="11"/>
        <rFont val="ＭＳ 明朝"/>
        <family val="1"/>
        <charset val="128"/>
      </rPr>
      <t>吹　浦</t>
    </r>
    <phoneticPr fontId="16"/>
  </si>
  <si>
    <r>
      <rPr>
        <sz val="11"/>
        <rFont val="ＭＳ 明朝"/>
        <family val="1"/>
        <charset val="128"/>
      </rPr>
      <t>　〃　吹　浦</t>
    </r>
  </si>
  <si>
    <t xml:space="preserve">   (790.3) 
    531.6</t>
  </si>
  <si>
    <r>
      <rPr>
        <sz val="11"/>
        <rFont val="ＭＳ 明朝"/>
        <family val="1"/>
        <charset val="128"/>
      </rPr>
      <t>油　戸</t>
    </r>
    <phoneticPr fontId="16"/>
  </si>
  <si>
    <r>
      <rPr>
        <sz val="11"/>
        <rFont val="ＭＳ 明朝"/>
        <family val="1"/>
        <charset val="128"/>
      </rPr>
      <t>鶴岡市油戸</t>
    </r>
  </si>
  <si>
    <t xml:space="preserve">   (183.5) 
     44.1</t>
  </si>
  <si>
    <r>
      <rPr>
        <sz val="11"/>
        <rFont val="ＭＳ 明朝"/>
        <family val="1"/>
        <charset val="128"/>
      </rPr>
      <t>三　瀬</t>
    </r>
    <phoneticPr fontId="16"/>
  </si>
  <si>
    <r>
      <rPr>
        <sz val="11"/>
        <rFont val="ＭＳ 明朝"/>
        <family val="1"/>
        <charset val="128"/>
      </rPr>
      <t>　〃　三　瀬</t>
    </r>
  </si>
  <si>
    <r>
      <rPr>
        <sz val="11"/>
        <rFont val="ＭＳ 明朝"/>
        <family val="1"/>
        <charset val="128"/>
      </rPr>
      <t>小波渡</t>
    </r>
  </si>
  <si>
    <r>
      <rPr>
        <sz val="11"/>
        <rFont val="ＭＳ 明朝"/>
        <family val="1"/>
        <charset val="128"/>
      </rPr>
      <t>　〃　小波渡</t>
    </r>
  </si>
  <si>
    <r>
      <rPr>
        <sz val="11"/>
        <rFont val="ＭＳ 明朝"/>
        <family val="1"/>
        <charset val="128"/>
      </rPr>
      <t>鈴</t>
    </r>
  </si>
  <si>
    <r>
      <rPr>
        <sz val="11"/>
        <rFont val="ＭＳ 明朝"/>
        <family val="1"/>
        <charset val="128"/>
      </rPr>
      <t>　〃　五十川</t>
    </r>
  </si>
  <si>
    <t xml:space="preserve">   (279.8) 
    59.8  </t>
    <phoneticPr fontId="16"/>
  </si>
  <si>
    <r>
      <t xml:space="preserve">   (313.5)      </t>
    </r>
    <r>
      <rPr>
        <sz val="11"/>
        <rFont val="ＭＳ 明朝"/>
        <family val="1"/>
        <charset val="128"/>
      </rPr>
      <t>　－</t>
    </r>
  </si>
  <si>
    <r>
      <rPr>
        <sz val="11"/>
        <rFont val="ＭＳ 明朝"/>
        <family val="1"/>
        <charset val="128"/>
      </rPr>
      <t>暮　坪</t>
    </r>
    <phoneticPr fontId="16"/>
  </si>
  <si>
    <r>
      <rPr>
        <sz val="11"/>
        <rFont val="ＭＳ 明朝"/>
        <family val="1"/>
        <charset val="128"/>
      </rPr>
      <t>　〃　暮　坪</t>
    </r>
  </si>
  <si>
    <r>
      <rPr>
        <sz val="11"/>
        <rFont val="ＭＳ 明朝"/>
        <family val="1"/>
        <charset val="128"/>
      </rPr>
      <t>米　子</t>
    </r>
    <phoneticPr fontId="16"/>
  </si>
  <si>
    <r>
      <rPr>
        <sz val="11"/>
        <rFont val="ＭＳ 明朝"/>
        <family val="1"/>
        <charset val="128"/>
      </rPr>
      <t>　〃　米　子</t>
    </r>
  </si>
  <si>
    <t>(441.3)
425.3</t>
    <phoneticPr fontId="16"/>
  </si>
  <si>
    <r>
      <rPr>
        <sz val="11"/>
        <rFont val="ＭＳ 明朝"/>
        <family val="1"/>
        <charset val="128"/>
      </rPr>
      <t>温　福</t>
    </r>
    <phoneticPr fontId="16"/>
  </si>
  <si>
    <r>
      <rPr>
        <sz val="11"/>
        <rFont val="ＭＳ 明朝"/>
        <family val="1"/>
        <charset val="128"/>
      </rPr>
      <t>　〃　温　海</t>
    </r>
  </si>
  <si>
    <r>
      <rPr>
        <sz val="11"/>
        <rFont val="ＭＳ 明朝"/>
        <family val="1"/>
        <charset val="128"/>
      </rPr>
      <t>大岩川</t>
    </r>
  </si>
  <si>
    <r>
      <rPr>
        <sz val="11"/>
        <rFont val="ＭＳ 明朝"/>
        <family val="1"/>
        <charset val="128"/>
      </rPr>
      <t>　〃　大岩川</t>
    </r>
  </si>
  <si>
    <t xml:space="preserve">    (72.0) 
        ― </t>
  </si>
  <si>
    <r>
      <rPr>
        <sz val="11"/>
        <rFont val="ＭＳ 明朝"/>
        <family val="1"/>
        <charset val="128"/>
      </rPr>
      <t>小岩川</t>
    </r>
  </si>
  <si>
    <r>
      <rPr>
        <sz val="11"/>
        <rFont val="ＭＳ 明朝"/>
        <family val="1"/>
        <charset val="128"/>
      </rPr>
      <t>　〃　小岩川</t>
    </r>
  </si>
  <si>
    <r>
      <rPr>
        <sz val="11"/>
        <rFont val="ＭＳ 明朝"/>
        <family val="1"/>
        <charset val="128"/>
      </rPr>
      <t>早　田</t>
    </r>
    <phoneticPr fontId="16"/>
  </si>
  <si>
    <r>
      <rPr>
        <sz val="11"/>
        <rFont val="ＭＳ 明朝"/>
        <family val="1"/>
        <charset val="128"/>
      </rPr>
      <t>　〃　早　田</t>
    </r>
  </si>
  <si>
    <r>
      <rPr>
        <sz val="11"/>
        <rFont val="ＭＳ 明朝"/>
        <family val="1"/>
        <charset val="128"/>
      </rPr>
      <t>港
湾</t>
    </r>
  </si>
  <si>
    <r>
      <rPr>
        <sz val="11"/>
        <rFont val="ＭＳ 明朝"/>
        <family val="1"/>
        <charset val="128"/>
      </rPr>
      <t>酒　田</t>
    </r>
    <phoneticPr fontId="16"/>
  </si>
  <si>
    <r>
      <rPr>
        <sz val="11"/>
        <rFont val="ＭＳ 明朝"/>
        <family val="1"/>
        <charset val="128"/>
      </rPr>
      <t>重要
港湾</t>
    </r>
  </si>
  <si>
    <r>
      <rPr>
        <sz val="11"/>
        <rFont val="ＭＳ 明朝"/>
        <family val="1"/>
        <charset val="128"/>
      </rPr>
      <t>加　茂</t>
    </r>
    <phoneticPr fontId="16"/>
  </si>
  <si>
    <r>
      <rPr>
        <sz val="11"/>
        <rFont val="ＭＳ 明朝"/>
        <family val="1"/>
        <charset val="128"/>
      </rPr>
      <t>鶴岡市加茂</t>
    </r>
  </si>
  <si>
    <r>
      <rPr>
        <sz val="11"/>
        <rFont val="ＭＳ 明朝"/>
        <family val="1"/>
        <charset val="128"/>
      </rPr>
      <t>地方
港湾</t>
    </r>
  </si>
  <si>
    <t xml:space="preserve"> (1,786.5)
  1,388.1</t>
    <phoneticPr fontId="16"/>
  </si>
  <si>
    <r>
      <rPr>
        <sz val="11"/>
        <rFont val="ＭＳ 明朝"/>
        <family val="1"/>
        <charset val="128"/>
      </rPr>
      <t>鼠ヶ関</t>
    </r>
  </si>
  <si>
    <r>
      <rPr>
        <sz val="11"/>
        <rFont val="ＭＳ 明朝"/>
        <family val="1"/>
        <charset val="128"/>
      </rPr>
      <t>　〃　鼠ヶ関</t>
    </r>
  </si>
  <si>
    <t xml:space="preserve"> (2,803.7) 
  1,385.7</t>
    <phoneticPr fontId="16"/>
  </si>
  <si>
    <t>(495.0)
―</t>
    <phoneticPr fontId="16"/>
  </si>
  <si>
    <r>
      <rPr>
        <sz val="11"/>
        <rFont val="ＭＳ 明朝"/>
        <family val="1"/>
        <charset val="128"/>
      </rPr>
      <t>　（注）酒田港は漁港区を記載　　　（　）内、海岸施設長含む。</t>
    </r>
  </si>
  <si>
    <r>
      <rPr>
        <sz val="11"/>
        <rFont val="ＭＳ 明朝"/>
        <family val="1"/>
        <charset val="128"/>
      </rPr>
      <t>（港湾事務所、鶴岡市、遊佐町、水産振興課）</t>
    </r>
    <rPh sb="17" eb="19">
      <t>シンコウ</t>
    </rPh>
    <phoneticPr fontId="16"/>
  </si>
  <si>
    <r>
      <rPr>
        <sz val="11"/>
        <rFont val="ＭＳ 明朝"/>
        <family val="1"/>
        <charset val="128"/>
      </rPr>
      <t>（</t>
    </r>
    <r>
      <rPr>
        <sz val="11"/>
        <rFont val="Century"/>
        <family val="1"/>
      </rPr>
      <t>2</t>
    </r>
    <r>
      <rPr>
        <sz val="11"/>
        <rFont val="ＭＳ 明朝"/>
        <family val="1"/>
        <charset val="128"/>
      </rPr>
      <t>）漁港管理</t>
    </r>
    <phoneticPr fontId="3"/>
  </si>
  <si>
    <r>
      <rPr>
        <sz val="11"/>
        <rFont val="ＭＳ 明朝"/>
        <family val="1"/>
        <charset val="128"/>
      </rPr>
      <t>　県管理漁港（</t>
    </r>
    <r>
      <rPr>
        <sz val="11"/>
        <rFont val="Century"/>
        <family val="1"/>
      </rPr>
      <t>6</t>
    </r>
    <r>
      <rPr>
        <sz val="11"/>
        <rFont val="ＭＳ 明朝"/>
        <family val="1"/>
        <charset val="128"/>
      </rPr>
      <t>港）における漁港施設の管理、漁船以外の船舶が利用する場合の届出の受理、漁港施設、漁港区域内公共空地等の占用、</t>
    </r>
    <phoneticPr fontId="3"/>
  </si>
  <si>
    <r>
      <rPr>
        <sz val="11"/>
        <rFont val="ＭＳ 明朝"/>
        <family val="1"/>
        <charset val="128"/>
      </rPr>
      <t>により管理されている。</t>
    </r>
    <phoneticPr fontId="3"/>
  </si>
  <si>
    <r>
      <rPr>
        <sz val="11"/>
        <rFont val="ＭＳ 明朝"/>
        <family val="1"/>
        <charset val="128"/>
      </rPr>
      <t>ア　県管理漁港</t>
    </r>
    <phoneticPr fontId="3"/>
  </si>
  <si>
    <r>
      <rPr>
        <sz val="11"/>
        <rFont val="ＭＳ 明朝"/>
        <family val="1"/>
        <charset val="128"/>
      </rPr>
      <t>　漁港は利用範囲等に応じて第</t>
    </r>
    <r>
      <rPr>
        <sz val="11"/>
        <rFont val="Century"/>
        <family val="1"/>
      </rPr>
      <t>1</t>
    </r>
    <r>
      <rPr>
        <sz val="11"/>
        <rFont val="ＭＳ 明朝"/>
        <family val="1"/>
        <charset val="128"/>
      </rPr>
      <t>種から第</t>
    </r>
    <r>
      <rPr>
        <sz val="11"/>
        <rFont val="Century"/>
        <family val="1"/>
      </rPr>
      <t>4</t>
    </r>
    <r>
      <rPr>
        <sz val="11"/>
        <rFont val="ＭＳ 明朝"/>
        <family val="1"/>
        <charset val="128"/>
      </rPr>
      <t>種までに分類されている。漁港管理者は漁港漁場整備法の規定により地方公共団体と</t>
    </r>
    <phoneticPr fontId="3"/>
  </si>
  <si>
    <r>
      <rPr>
        <sz val="11"/>
        <rFont val="ＭＳ 明朝"/>
        <family val="1"/>
        <charset val="128"/>
      </rPr>
      <t>定められており、</t>
    </r>
    <r>
      <rPr>
        <sz val="11"/>
        <rFont val="Century"/>
        <family val="1"/>
      </rPr>
      <t xml:space="preserve"> </t>
    </r>
    <r>
      <rPr>
        <sz val="11"/>
        <rFont val="ＭＳ 明朝"/>
        <family val="1"/>
        <charset val="128"/>
      </rPr>
      <t>原則として第</t>
    </r>
    <r>
      <rPr>
        <sz val="11"/>
        <rFont val="Century"/>
        <family val="1"/>
      </rPr>
      <t>1</t>
    </r>
    <r>
      <rPr>
        <sz val="11"/>
        <rFont val="ＭＳ 明朝"/>
        <family val="1"/>
        <charset val="128"/>
      </rPr>
      <t>種漁港は市町村が、第</t>
    </r>
    <r>
      <rPr>
        <sz val="11"/>
        <rFont val="Century"/>
        <family val="1"/>
      </rPr>
      <t>2</t>
    </r>
    <r>
      <rPr>
        <sz val="11"/>
        <rFont val="ＭＳ 明朝"/>
        <family val="1"/>
        <charset val="128"/>
      </rPr>
      <t>～</t>
    </r>
    <r>
      <rPr>
        <sz val="11"/>
        <rFont val="Century"/>
        <family val="1"/>
      </rPr>
      <t>4</t>
    </r>
    <r>
      <rPr>
        <sz val="11"/>
        <rFont val="ＭＳ 明朝"/>
        <family val="1"/>
        <charset val="128"/>
      </rPr>
      <t>種漁港は都道府県が漁港管理者となる。</t>
    </r>
    <phoneticPr fontId="3"/>
  </si>
  <si>
    <r>
      <rPr>
        <sz val="11"/>
        <rFont val="ＭＳ 明朝"/>
        <family val="1"/>
        <charset val="128"/>
      </rPr>
      <t>漁港の種類</t>
    </r>
  </si>
  <si>
    <r>
      <rPr>
        <sz val="11"/>
        <rFont val="ＭＳ 明朝"/>
        <family val="1"/>
        <charset val="128"/>
      </rPr>
      <t>漁　港　名　称</t>
    </r>
  </si>
  <si>
    <r>
      <rPr>
        <sz val="11"/>
        <rFont val="ＭＳ 明朝"/>
        <family val="1"/>
        <charset val="128"/>
      </rPr>
      <t>所　在　地</t>
    </r>
  </si>
  <si>
    <r>
      <rPr>
        <sz val="11"/>
        <rFont val="ＭＳ 明朝"/>
        <family val="1"/>
        <charset val="128"/>
      </rPr>
      <t>指定年月日</t>
    </r>
  </si>
  <si>
    <r>
      <rPr>
        <sz val="11"/>
        <rFont val="ＭＳ 明朝"/>
        <family val="1"/>
        <charset val="128"/>
      </rPr>
      <t>第</t>
    </r>
    <r>
      <rPr>
        <sz val="11"/>
        <rFont val="Century"/>
        <family val="1"/>
      </rPr>
      <t>4</t>
    </r>
    <r>
      <rPr>
        <sz val="11"/>
        <rFont val="ＭＳ 明朝"/>
        <family val="1"/>
        <charset val="128"/>
      </rPr>
      <t>種漁港</t>
    </r>
  </si>
  <si>
    <r>
      <rPr>
        <sz val="11"/>
        <rFont val="ＭＳ 明朝"/>
        <family val="1"/>
        <charset val="128"/>
      </rPr>
      <t>飛島漁港（勝浦・中村・法木）</t>
    </r>
  </si>
  <si>
    <r>
      <rPr>
        <sz val="11"/>
        <rFont val="ＭＳ 明朝"/>
        <family val="1"/>
        <charset val="128"/>
      </rPr>
      <t>酒田市飛島</t>
    </r>
  </si>
  <si>
    <r>
      <rPr>
        <sz val="11"/>
        <rFont val="ＭＳ 明朝"/>
        <family val="1"/>
        <charset val="128"/>
      </rPr>
      <t>昭和</t>
    </r>
    <r>
      <rPr>
        <sz val="11"/>
        <rFont val="Century"/>
        <family val="1"/>
      </rPr>
      <t>26</t>
    </r>
    <r>
      <rPr>
        <sz val="11"/>
        <rFont val="ＭＳ 明朝"/>
        <family val="1"/>
        <charset val="128"/>
      </rPr>
      <t>年</t>
    </r>
    <r>
      <rPr>
        <sz val="11"/>
        <rFont val="Century"/>
        <family val="1"/>
      </rPr>
      <t xml:space="preserve"> 7</t>
    </r>
    <r>
      <rPr>
        <sz val="11"/>
        <rFont val="ＭＳ 明朝"/>
        <family val="1"/>
        <charset val="128"/>
      </rPr>
      <t>月</t>
    </r>
    <r>
      <rPr>
        <sz val="11"/>
        <rFont val="Century"/>
        <family val="1"/>
      </rPr>
      <t>10</t>
    </r>
    <r>
      <rPr>
        <sz val="11"/>
        <rFont val="ＭＳ 明朝"/>
        <family val="1"/>
        <charset val="128"/>
      </rPr>
      <t>日</t>
    </r>
  </si>
  <si>
    <r>
      <rPr>
        <sz val="11"/>
        <rFont val="ＭＳ 明朝"/>
        <family val="1"/>
        <charset val="128"/>
      </rPr>
      <t>第</t>
    </r>
    <r>
      <rPr>
        <sz val="11"/>
        <rFont val="Century"/>
        <family val="1"/>
      </rPr>
      <t>2</t>
    </r>
    <r>
      <rPr>
        <sz val="11"/>
        <rFont val="ＭＳ 明朝"/>
        <family val="1"/>
        <charset val="128"/>
      </rPr>
      <t>種漁港</t>
    </r>
  </si>
  <si>
    <r>
      <rPr>
        <sz val="11"/>
        <rFont val="ＭＳ 明朝"/>
        <family val="1"/>
        <charset val="128"/>
      </rPr>
      <t>由良漁港</t>
    </r>
  </si>
  <si>
    <r>
      <rPr>
        <sz val="11"/>
        <rFont val="ＭＳ 明朝"/>
        <family val="1"/>
        <charset val="128"/>
      </rPr>
      <t>堅苔沢漁港</t>
    </r>
  </si>
  <si>
    <r>
      <rPr>
        <sz val="11"/>
        <rFont val="ＭＳ 明朝"/>
        <family val="1"/>
        <charset val="128"/>
      </rPr>
      <t>鶴岡市堅苔沢</t>
    </r>
  </si>
  <si>
    <r>
      <rPr>
        <sz val="11"/>
        <rFont val="ＭＳ 明朝"/>
        <family val="1"/>
        <charset val="128"/>
      </rPr>
      <t>昭和</t>
    </r>
    <r>
      <rPr>
        <sz val="11"/>
        <rFont val="Century"/>
        <family val="1"/>
      </rPr>
      <t>26</t>
    </r>
    <r>
      <rPr>
        <sz val="11"/>
        <rFont val="ＭＳ 明朝"/>
        <family val="1"/>
        <charset val="128"/>
      </rPr>
      <t>年</t>
    </r>
    <r>
      <rPr>
        <sz val="11"/>
        <rFont val="Century"/>
        <family val="1"/>
      </rPr>
      <t>11</t>
    </r>
    <r>
      <rPr>
        <sz val="11"/>
        <rFont val="ＭＳ 明朝"/>
        <family val="1"/>
        <charset val="128"/>
      </rPr>
      <t>月</t>
    </r>
    <r>
      <rPr>
        <sz val="11"/>
        <rFont val="Century"/>
        <family val="1"/>
      </rPr>
      <t>14</t>
    </r>
    <r>
      <rPr>
        <sz val="11"/>
        <rFont val="ＭＳ 明朝"/>
        <family val="1"/>
        <charset val="128"/>
      </rPr>
      <t>日</t>
    </r>
  </si>
  <si>
    <r>
      <rPr>
        <sz val="11"/>
        <rFont val="ＭＳ 明朝"/>
        <family val="1"/>
        <charset val="128"/>
      </rPr>
      <t>第</t>
    </r>
    <r>
      <rPr>
        <sz val="11"/>
        <rFont val="Century"/>
        <family val="1"/>
      </rPr>
      <t>1</t>
    </r>
    <r>
      <rPr>
        <sz val="11"/>
        <rFont val="ＭＳ 明朝"/>
        <family val="1"/>
        <charset val="128"/>
      </rPr>
      <t>種漁港</t>
    </r>
  </si>
  <si>
    <r>
      <rPr>
        <sz val="11"/>
        <rFont val="ＭＳ 明朝"/>
        <family val="1"/>
        <charset val="128"/>
      </rPr>
      <t>吹浦漁港</t>
    </r>
  </si>
  <si>
    <r>
      <rPr>
        <sz val="11"/>
        <rFont val="ＭＳ 明朝"/>
        <family val="1"/>
        <charset val="128"/>
      </rPr>
      <t>遊佐町吹浦</t>
    </r>
  </si>
  <si>
    <r>
      <rPr>
        <sz val="11"/>
        <rFont val="ＭＳ 明朝"/>
        <family val="1"/>
        <charset val="128"/>
      </rPr>
      <t>小波渡漁港</t>
    </r>
  </si>
  <si>
    <r>
      <rPr>
        <sz val="11"/>
        <rFont val="ＭＳ 明朝"/>
        <family val="1"/>
        <charset val="128"/>
      </rPr>
      <t>鶴岡市小波渡</t>
    </r>
  </si>
  <si>
    <r>
      <rPr>
        <sz val="11"/>
        <rFont val="ＭＳ 明朝"/>
        <family val="1"/>
        <charset val="128"/>
      </rPr>
      <t>昭和</t>
    </r>
    <r>
      <rPr>
        <sz val="11"/>
        <rFont val="Century"/>
        <family val="1"/>
      </rPr>
      <t>27</t>
    </r>
    <r>
      <rPr>
        <sz val="11"/>
        <rFont val="ＭＳ 明朝"/>
        <family val="1"/>
        <charset val="128"/>
      </rPr>
      <t>年</t>
    </r>
    <r>
      <rPr>
        <sz val="11"/>
        <rFont val="Century"/>
        <family val="1"/>
      </rPr>
      <t>12</t>
    </r>
    <r>
      <rPr>
        <sz val="11"/>
        <rFont val="ＭＳ 明朝"/>
        <family val="1"/>
        <charset val="128"/>
      </rPr>
      <t>月</t>
    </r>
    <r>
      <rPr>
        <sz val="11"/>
        <rFont val="Century"/>
        <family val="1"/>
      </rPr>
      <t>29</t>
    </r>
    <r>
      <rPr>
        <sz val="11"/>
        <rFont val="ＭＳ 明朝"/>
        <family val="1"/>
        <charset val="128"/>
      </rPr>
      <t>日</t>
    </r>
  </si>
  <si>
    <r>
      <rPr>
        <sz val="11"/>
        <rFont val="ＭＳ 明朝"/>
        <family val="1"/>
        <charset val="128"/>
      </rPr>
      <t>米子漁港</t>
    </r>
  </si>
  <si>
    <r>
      <rPr>
        <sz val="11"/>
        <rFont val="ＭＳ 明朝"/>
        <family val="1"/>
        <charset val="128"/>
      </rPr>
      <t>鶴岡市温海</t>
    </r>
  </si>
  <si>
    <t>　漁港施設に破損がないか、漁港区域に危険な漂着物がないか等を監視するため、飛島漁港はほぼ毎日（土日祝日を除く。）、</t>
    <phoneticPr fontId="3"/>
  </si>
  <si>
    <r>
      <rPr>
        <sz val="11"/>
        <rFont val="ＭＳ 明朝"/>
        <family val="1"/>
        <charset val="128"/>
      </rPr>
      <t>他の</t>
    </r>
    <r>
      <rPr>
        <sz val="11"/>
        <rFont val="Century"/>
        <family val="1"/>
      </rPr>
      <t>5</t>
    </r>
    <r>
      <rPr>
        <sz val="11"/>
        <rFont val="ＭＳ 明朝"/>
        <family val="1"/>
        <charset val="128"/>
      </rPr>
      <t>港は週に</t>
    </r>
    <r>
      <rPr>
        <sz val="11"/>
        <rFont val="Century"/>
        <family val="1"/>
      </rPr>
      <t>1</t>
    </r>
    <r>
      <rPr>
        <sz val="11"/>
        <rFont val="ＭＳ 明朝"/>
        <family val="1"/>
        <charset val="128"/>
      </rPr>
      <t>回以上漁港監視員あるいは嘱託職員による巡視を行っている。</t>
    </r>
    <r>
      <rPr>
        <sz val="11"/>
        <rFont val="Century"/>
        <family val="1"/>
      </rPr>
      <t>(</t>
    </r>
    <r>
      <rPr>
        <sz val="11"/>
        <rFont val="ＭＳ 明朝"/>
        <family val="1"/>
        <charset val="128"/>
      </rPr>
      <t>令和</t>
    </r>
    <r>
      <rPr>
        <sz val="11"/>
        <rFont val="Century"/>
        <family val="1"/>
      </rPr>
      <t>3</t>
    </r>
    <r>
      <rPr>
        <sz val="11"/>
        <rFont val="ＭＳ 明朝"/>
        <family val="1"/>
        <charset val="128"/>
      </rPr>
      <t>年度実績</t>
    </r>
    <r>
      <rPr>
        <sz val="11"/>
        <rFont val="Century"/>
        <family val="1"/>
      </rPr>
      <t>)</t>
    </r>
    <rPh sb="37" eb="39">
      <t>レイワ</t>
    </rPh>
    <rPh sb="40" eb="42">
      <t>ネンド</t>
    </rPh>
    <phoneticPr fontId="3"/>
  </si>
  <si>
    <r>
      <rPr>
        <sz val="11"/>
        <rFont val="ＭＳ 明朝"/>
        <family val="1"/>
        <charset val="128"/>
      </rPr>
      <t>実施件数</t>
    </r>
  </si>
  <si>
    <r>
      <rPr>
        <sz val="11"/>
        <rFont val="ＭＳ 明朝"/>
        <family val="1"/>
        <charset val="128"/>
      </rPr>
      <t>技術技能員</t>
    </r>
  </si>
  <si>
    <r>
      <t>(</t>
    </r>
    <r>
      <rPr>
        <sz val="11"/>
        <rFont val="ＭＳ 明朝"/>
        <family val="1"/>
        <charset val="128"/>
      </rPr>
      <t>飛島漁港を除く</t>
    </r>
    <r>
      <rPr>
        <sz val="11"/>
        <rFont val="Century"/>
        <family val="1"/>
      </rPr>
      <t>)</t>
    </r>
  </si>
  <si>
    <r>
      <t>2</t>
    </r>
    <r>
      <rPr>
        <sz val="11"/>
        <rFont val="ＭＳ 明朝"/>
        <family val="1"/>
        <charset val="128"/>
      </rPr>
      <t>名</t>
    </r>
  </si>
  <si>
    <r>
      <t>152</t>
    </r>
    <r>
      <rPr>
        <sz val="11"/>
        <rFont val="ＭＳ 明朝"/>
        <family val="1"/>
        <charset val="128"/>
      </rPr>
      <t>件</t>
    </r>
    <phoneticPr fontId="3"/>
  </si>
  <si>
    <t>ウ　漁船以外の船舶の利用</t>
    <phoneticPr fontId="3"/>
  </si>
  <si>
    <t>　漁港は漁業の本拠地として整備されているため、漁船以外の船舶が利用する場合には、</t>
    <phoneticPr fontId="3"/>
  </si>
  <si>
    <r>
      <rPr>
        <sz val="11"/>
        <rFont val="ＭＳ 明朝"/>
        <family val="1"/>
        <charset val="128"/>
      </rPr>
      <t>岸壁（物揚場、船揚場）利用届の提出を受けている。</t>
    </r>
  </si>
  <si>
    <r>
      <rPr>
        <sz val="11"/>
        <rFont val="ＭＳ 明朝"/>
        <family val="1"/>
        <charset val="128"/>
      </rPr>
      <t>平成</t>
    </r>
    <r>
      <rPr>
        <sz val="11"/>
        <rFont val="Century"/>
        <family val="1"/>
      </rPr>
      <t>30</t>
    </r>
    <r>
      <rPr>
        <sz val="11"/>
        <rFont val="ＭＳ 明朝"/>
        <family val="1"/>
        <charset val="128"/>
      </rPr>
      <t>年度</t>
    </r>
  </si>
  <si>
    <t>令和元年度</t>
    <rPh sb="0" eb="2">
      <t>レイワ</t>
    </rPh>
    <rPh sb="2" eb="4">
      <t>ガンネン</t>
    </rPh>
    <rPh sb="4" eb="5">
      <t>ド</t>
    </rPh>
    <phoneticPr fontId="3"/>
  </si>
  <si>
    <r>
      <rPr>
        <sz val="11"/>
        <rFont val="ＭＳ 明朝"/>
        <family val="1"/>
        <charset val="128"/>
      </rPr>
      <t>令和</t>
    </r>
    <r>
      <rPr>
        <sz val="11"/>
        <rFont val="Centaur"/>
        <family val="1"/>
      </rPr>
      <t>2</t>
    </r>
    <r>
      <rPr>
        <sz val="11"/>
        <rFont val="ＭＳ 明朝"/>
        <family val="1"/>
        <charset val="128"/>
      </rPr>
      <t>年度</t>
    </r>
    <rPh sb="0" eb="2">
      <t>レイワ</t>
    </rPh>
    <rPh sb="3" eb="4">
      <t>ネン</t>
    </rPh>
    <rPh sb="4" eb="5">
      <t>ド</t>
    </rPh>
    <phoneticPr fontId="3"/>
  </si>
  <si>
    <t>令和3年度</t>
    <rPh sb="0" eb="2">
      <t>レイワ</t>
    </rPh>
    <rPh sb="3" eb="4">
      <t>ネン</t>
    </rPh>
    <rPh sb="4" eb="5">
      <t>ド</t>
    </rPh>
    <phoneticPr fontId="3"/>
  </si>
  <si>
    <r>
      <rPr>
        <sz val="11"/>
        <rFont val="ＭＳ 明朝"/>
        <family val="1"/>
        <charset val="128"/>
      </rPr>
      <t>岸壁利用届受理件数</t>
    </r>
  </si>
  <si>
    <t>41</t>
    <phoneticPr fontId="3"/>
  </si>
  <si>
    <t>42</t>
    <phoneticPr fontId="3"/>
  </si>
  <si>
    <t>43</t>
  </si>
  <si>
    <t>53</t>
    <phoneticPr fontId="3"/>
  </si>
  <si>
    <r>
      <rPr>
        <sz val="11"/>
        <rFont val="ＭＳ 明朝"/>
        <family val="1"/>
        <charset val="128"/>
      </rPr>
      <t>エ　占用等許可（協議）</t>
    </r>
    <phoneticPr fontId="3"/>
  </si>
  <si>
    <r>
      <rPr>
        <sz val="11"/>
        <rFont val="ＭＳ 明朝"/>
        <family val="1"/>
        <charset val="128"/>
      </rPr>
      <t>　漁港管理者は漁港施設を占用等する場合には漁港管理条例、漁港区域内の公共空地を占用等する場合には漁港漁場整備法、</t>
    </r>
    <phoneticPr fontId="3"/>
  </si>
  <si>
    <r>
      <rPr>
        <sz val="11"/>
        <rFont val="ＭＳ 明朝"/>
        <family val="1"/>
        <charset val="128"/>
      </rPr>
      <t>漁港区域内にある海岸保全区域の公共空地を占用等する場合には海岸法による許可（協議）を行っている。</t>
    </r>
    <phoneticPr fontId="3"/>
  </si>
  <si>
    <r>
      <rPr>
        <sz val="11"/>
        <rFont val="ＭＳ 明朝"/>
        <family val="1"/>
        <charset val="128"/>
      </rPr>
      <t>許可・協議</t>
    </r>
  </si>
  <si>
    <r>
      <rPr>
        <sz val="11"/>
        <rFont val="ＭＳ 明朝"/>
        <family val="1"/>
        <charset val="128"/>
      </rPr>
      <t>漁港管理条例</t>
    </r>
  </si>
  <si>
    <r>
      <rPr>
        <sz val="11"/>
        <rFont val="ＭＳ 明朝"/>
        <family val="1"/>
        <charset val="128"/>
      </rPr>
      <t>漁港漁場整備法</t>
    </r>
  </si>
  <si>
    <r>
      <rPr>
        <sz val="11"/>
        <rFont val="ＭＳ 明朝"/>
        <family val="1"/>
        <charset val="128"/>
      </rPr>
      <t>海　　岸　　法</t>
    </r>
    <phoneticPr fontId="3"/>
  </si>
  <si>
    <r>
      <rPr>
        <sz val="11"/>
        <rFont val="ＭＳ 明朝"/>
        <family val="1"/>
        <charset val="128"/>
      </rPr>
      <t>件　　　数</t>
    </r>
  </si>
  <si>
    <t>H30</t>
  </si>
  <si>
    <t>R1</t>
    <phoneticPr fontId="3"/>
  </si>
  <si>
    <t>R2</t>
  </si>
  <si>
    <t>R3</t>
    <phoneticPr fontId="3"/>
  </si>
  <si>
    <t>R3</t>
    <phoneticPr fontId="3"/>
  </si>
  <si>
    <r>
      <rPr>
        <sz val="11"/>
        <rFont val="ＭＳ 明朝"/>
        <family val="1"/>
        <charset val="128"/>
      </rPr>
      <t>　飛　島　漁　港　</t>
    </r>
    <phoneticPr fontId="3"/>
  </si>
  <si>
    <t>17</t>
    <phoneticPr fontId="3"/>
  </si>
  <si>
    <t>2</t>
    <phoneticPr fontId="3"/>
  </si>
  <si>
    <t>5</t>
    <phoneticPr fontId="3"/>
  </si>
  <si>
    <t>2</t>
    <phoneticPr fontId="3"/>
  </si>
  <si>
    <r>
      <rPr>
        <sz val="11"/>
        <rFont val="ＭＳ 明朝"/>
        <family val="1"/>
        <charset val="128"/>
      </rPr>
      <t>由　良　漁　港</t>
    </r>
    <phoneticPr fontId="3"/>
  </si>
  <si>
    <t>21</t>
    <phoneticPr fontId="3"/>
  </si>
  <si>
    <t>20</t>
    <phoneticPr fontId="3"/>
  </si>
  <si>
    <t>11</t>
    <phoneticPr fontId="3"/>
  </si>
  <si>
    <t>27</t>
    <phoneticPr fontId="3"/>
  </si>
  <si>
    <t>8</t>
    <phoneticPr fontId="3"/>
  </si>
  <si>
    <t>10</t>
    <phoneticPr fontId="3"/>
  </si>
  <si>
    <r>
      <rPr>
        <sz val="11"/>
        <rFont val="ＭＳ 明朝"/>
        <family val="1"/>
        <charset val="128"/>
      </rPr>
      <t>堅</t>
    </r>
    <r>
      <rPr>
        <sz val="11"/>
        <rFont val="Century"/>
        <family val="1"/>
      </rPr>
      <t xml:space="preserve"> </t>
    </r>
    <r>
      <rPr>
        <sz val="11"/>
        <rFont val="ＭＳ 明朝"/>
        <family val="1"/>
        <charset val="128"/>
      </rPr>
      <t>苔</t>
    </r>
    <r>
      <rPr>
        <sz val="11"/>
        <rFont val="Century"/>
        <family val="1"/>
      </rPr>
      <t xml:space="preserve"> </t>
    </r>
    <r>
      <rPr>
        <sz val="11"/>
        <rFont val="ＭＳ 明朝"/>
        <family val="1"/>
        <charset val="128"/>
      </rPr>
      <t>沢</t>
    </r>
    <r>
      <rPr>
        <sz val="11"/>
        <rFont val="Century"/>
        <family val="1"/>
      </rPr>
      <t xml:space="preserve"> </t>
    </r>
    <r>
      <rPr>
        <sz val="11"/>
        <rFont val="ＭＳ 明朝"/>
        <family val="1"/>
        <charset val="128"/>
      </rPr>
      <t>漁</t>
    </r>
    <r>
      <rPr>
        <sz val="11"/>
        <rFont val="Century"/>
        <family val="1"/>
      </rPr>
      <t xml:space="preserve"> </t>
    </r>
    <r>
      <rPr>
        <sz val="11"/>
        <rFont val="ＭＳ 明朝"/>
        <family val="1"/>
        <charset val="128"/>
      </rPr>
      <t>港</t>
    </r>
    <phoneticPr fontId="3"/>
  </si>
  <si>
    <t>0</t>
    <phoneticPr fontId="3"/>
  </si>
  <si>
    <t>3</t>
    <phoneticPr fontId="3"/>
  </si>
  <si>
    <t>1</t>
    <phoneticPr fontId="3"/>
  </si>
  <si>
    <r>
      <rPr>
        <sz val="11"/>
        <rFont val="ＭＳ 明朝"/>
        <family val="1"/>
        <charset val="128"/>
      </rPr>
      <t>吹　浦　漁　港</t>
    </r>
    <phoneticPr fontId="3"/>
  </si>
  <si>
    <t>16</t>
    <phoneticPr fontId="3"/>
  </si>
  <si>
    <t>4</t>
    <phoneticPr fontId="3"/>
  </si>
  <si>
    <r>
      <rPr>
        <sz val="11"/>
        <rFont val="ＭＳ 明朝"/>
        <family val="1"/>
        <charset val="128"/>
      </rPr>
      <t>小</t>
    </r>
    <r>
      <rPr>
        <sz val="11"/>
        <rFont val="Century"/>
        <family val="1"/>
      </rPr>
      <t xml:space="preserve"> </t>
    </r>
    <r>
      <rPr>
        <sz val="11"/>
        <rFont val="ＭＳ 明朝"/>
        <family val="1"/>
        <charset val="128"/>
      </rPr>
      <t>波</t>
    </r>
    <r>
      <rPr>
        <sz val="11"/>
        <rFont val="Century"/>
        <family val="1"/>
      </rPr>
      <t xml:space="preserve"> </t>
    </r>
    <r>
      <rPr>
        <sz val="11"/>
        <rFont val="ＭＳ 明朝"/>
        <family val="1"/>
        <charset val="128"/>
      </rPr>
      <t>渡</t>
    </r>
    <r>
      <rPr>
        <sz val="11"/>
        <rFont val="Century"/>
        <family val="1"/>
      </rPr>
      <t xml:space="preserve"> </t>
    </r>
    <r>
      <rPr>
        <sz val="11"/>
        <rFont val="ＭＳ 明朝"/>
        <family val="1"/>
        <charset val="128"/>
      </rPr>
      <t>漁</t>
    </r>
    <r>
      <rPr>
        <sz val="11"/>
        <rFont val="Century"/>
        <family val="1"/>
      </rPr>
      <t xml:space="preserve"> </t>
    </r>
    <r>
      <rPr>
        <sz val="11"/>
        <rFont val="ＭＳ 明朝"/>
        <family val="1"/>
        <charset val="128"/>
      </rPr>
      <t>港</t>
    </r>
    <phoneticPr fontId="3"/>
  </si>
  <si>
    <t>0</t>
  </si>
  <si>
    <t>0</t>
    <phoneticPr fontId="3"/>
  </si>
  <si>
    <r>
      <rPr>
        <sz val="11"/>
        <rFont val="ＭＳ 明朝"/>
        <family val="1"/>
        <charset val="128"/>
      </rPr>
      <t>米　子　漁　港</t>
    </r>
    <phoneticPr fontId="3"/>
  </si>
  <si>
    <t>6</t>
    <phoneticPr fontId="3"/>
  </si>
  <si>
    <t>7</t>
    <phoneticPr fontId="3"/>
  </si>
  <si>
    <t>66</t>
    <phoneticPr fontId="3"/>
  </si>
  <si>
    <t>72</t>
    <phoneticPr fontId="3"/>
  </si>
  <si>
    <t>32</t>
    <phoneticPr fontId="3"/>
  </si>
  <si>
    <t>71</t>
    <phoneticPr fontId="3"/>
  </si>
  <si>
    <t>12</t>
    <phoneticPr fontId="3"/>
  </si>
  <si>
    <t>18</t>
    <phoneticPr fontId="3"/>
  </si>
  <si>
    <t>25</t>
    <phoneticPr fontId="3"/>
  </si>
  <si>
    <t>24</t>
    <phoneticPr fontId="3"/>
  </si>
  <si>
    <r>
      <rPr>
        <sz val="11"/>
        <rFont val="ＭＳ 明朝"/>
        <family val="1"/>
        <charset val="128"/>
      </rPr>
      <t>オ　指定施設使用許可</t>
    </r>
    <phoneticPr fontId="3"/>
  </si>
  <si>
    <r>
      <rPr>
        <sz val="11"/>
        <rFont val="ＭＳ 明朝"/>
        <family val="1"/>
        <charset val="128"/>
      </rPr>
      <t>　漁港施設内にある指定施設を使用する場合は漁港管理条例に基づく指定施設の使用許可が必要となる。</t>
    </r>
    <phoneticPr fontId="3"/>
  </si>
  <si>
    <r>
      <rPr>
        <sz val="11"/>
        <rFont val="ＭＳ 明朝"/>
        <family val="1"/>
        <charset val="128"/>
      </rPr>
      <t>　由良漁港及び堅苔沢漁港については、平成</t>
    </r>
    <r>
      <rPr>
        <sz val="11"/>
        <rFont val="Century"/>
        <family val="1"/>
      </rPr>
      <t>18</t>
    </r>
    <r>
      <rPr>
        <sz val="11"/>
        <rFont val="ＭＳ 明朝"/>
        <family val="1"/>
        <charset val="128"/>
      </rPr>
      <t>年度から指定管理者制度による管理が行われており、現在公募方式により選定された</t>
    </r>
    <rPh sb="1" eb="3">
      <t>ユラ</t>
    </rPh>
    <rPh sb="3" eb="5">
      <t>ギョコウ</t>
    </rPh>
    <rPh sb="5" eb="6">
      <t>オヨ</t>
    </rPh>
    <rPh sb="7" eb="10">
      <t>カタノリザワ</t>
    </rPh>
    <rPh sb="10" eb="12">
      <t>ギョコウ</t>
    </rPh>
    <phoneticPr fontId="3"/>
  </si>
  <si>
    <r>
      <rPr>
        <sz val="11"/>
        <rFont val="ＭＳ 明朝"/>
        <family val="1"/>
        <charset val="128"/>
      </rPr>
      <t>山形県漁業協同組合が指定管理者となっている。吹浦漁港については、平成</t>
    </r>
    <r>
      <rPr>
        <sz val="11"/>
        <rFont val="Century"/>
        <family val="1"/>
      </rPr>
      <t>30</t>
    </r>
    <r>
      <rPr>
        <sz val="11"/>
        <rFont val="ＭＳ 明朝"/>
        <family val="1"/>
        <charset val="128"/>
      </rPr>
      <t>年度から指定施設として指定された。</t>
    </r>
    <rPh sb="22" eb="24">
      <t>フクラ</t>
    </rPh>
    <rPh sb="24" eb="26">
      <t>ギョコウ</t>
    </rPh>
    <rPh sb="32" eb="34">
      <t>ヘイセイ</t>
    </rPh>
    <rPh sb="36" eb="38">
      <t>ネンド</t>
    </rPh>
    <rPh sb="40" eb="42">
      <t>シテイ</t>
    </rPh>
    <rPh sb="42" eb="44">
      <t>シセツ</t>
    </rPh>
    <rPh sb="47" eb="49">
      <t>シテイ</t>
    </rPh>
    <phoneticPr fontId="3"/>
  </si>
  <si>
    <r>
      <rPr>
        <sz val="11"/>
        <rFont val="ＭＳ 明朝"/>
        <family val="1"/>
        <charset val="128"/>
      </rPr>
      <t>使用許可件数</t>
    </r>
  </si>
  <si>
    <t>R2</t>
    <phoneticPr fontId="3"/>
  </si>
  <si>
    <r>
      <t xml:space="preserve"> </t>
    </r>
    <r>
      <rPr>
        <sz val="11"/>
        <rFont val="ＭＳ 明朝"/>
        <family val="1"/>
        <charset val="128"/>
      </rPr>
      <t>由良漁港</t>
    </r>
    <r>
      <rPr>
        <sz val="11"/>
        <rFont val="Century"/>
        <family val="1"/>
      </rPr>
      <t xml:space="preserve"> </t>
    </r>
    <r>
      <rPr>
        <sz val="11"/>
        <rFont val="ＭＳ 明朝"/>
        <family val="1"/>
        <charset val="128"/>
      </rPr>
      <t>（白山島）</t>
    </r>
    <phoneticPr fontId="3"/>
  </si>
  <si>
    <t>5</t>
    <phoneticPr fontId="3"/>
  </si>
  <si>
    <r>
      <rPr>
        <sz val="11"/>
        <rFont val="ＭＳ 明朝"/>
        <family val="1"/>
        <charset val="128"/>
      </rPr>
      <t>堅　苔　沢　漁　港</t>
    </r>
    <phoneticPr fontId="3"/>
  </si>
  <si>
    <t>50</t>
  </si>
  <si>
    <t>48</t>
    <phoneticPr fontId="3"/>
  </si>
  <si>
    <r>
      <rPr>
        <sz val="11"/>
        <rFont val="ＭＳ 明朝"/>
        <family val="1"/>
        <charset val="128"/>
      </rPr>
      <t>吹</t>
    </r>
    <r>
      <rPr>
        <sz val="11"/>
        <rFont val="Century"/>
        <family val="1"/>
      </rPr>
      <t xml:space="preserve"> </t>
    </r>
    <r>
      <rPr>
        <sz val="11"/>
        <rFont val="ＭＳ 明朝"/>
        <family val="1"/>
        <charset val="128"/>
      </rPr>
      <t>　浦</t>
    </r>
    <r>
      <rPr>
        <sz val="11"/>
        <rFont val="Century"/>
        <family val="1"/>
      </rPr>
      <t xml:space="preserve"> </t>
    </r>
    <r>
      <rPr>
        <sz val="11"/>
        <rFont val="ＭＳ 明朝"/>
        <family val="1"/>
        <charset val="128"/>
      </rPr>
      <t>　漁</t>
    </r>
    <r>
      <rPr>
        <sz val="11"/>
        <rFont val="Century"/>
        <family val="1"/>
      </rPr>
      <t xml:space="preserve"> </t>
    </r>
    <r>
      <rPr>
        <sz val="11"/>
        <rFont val="ＭＳ 明朝"/>
        <family val="1"/>
        <charset val="128"/>
      </rPr>
      <t>　港</t>
    </r>
    <rPh sb="0" eb="1">
      <t>スイ</t>
    </rPh>
    <rPh sb="3" eb="4">
      <t>ウラ</t>
    </rPh>
    <phoneticPr fontId="3"/>
  </si>
  <si>
    <r>
      <rPr>
        <sz val="12"/>
        <rFont val="ＭＳ 明朝"/>
        <family val="1"/>
        <charset val="128"/>
      </rPr>
      <t>１５　漁　業　後　継　者　育　成</t>
    </r>
    <phoneticPr fontId="16"/>
  </si>
  <si>
    <r>
      <t>(</t>
    </r>
    <r>
      <rPr>
        <sz val="11"/>
        <rFont val="ＭＳ 明朝"/>
        <family val="1"/>
        <charset val="128"/>
      </rPr>
      <t>１</t>
    </r>
    <r>
      <rPr>
        <sz val="11"/>
        <rFont val="Century"/>
        <family val="1"/>
      </rPr>
      <t>)</t>
    </r>
    <r>
      <rPr>
        <sz val="11"/>
        <rFont val="ＭＳ 明朝"/>
        <family val="1"/>
        <charset val="128"/>
      </rPr>
      <t>新規就業者数</t>
    </r>
    <phoneticPr fontId="16"/>
  </si>
  <si>
    <r>
      <rPr>
        <sz val="12"/>
        <rFont val="ＭＳ 明朝"/>
        <family val="1"/>
        <charset val="128"/>
      </rPr>
      <t>単位：人</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</si>
  <si>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phoneticPr fontId="16"/>
  </si>
  <si>
    <r>
      <rPr>
        <sz val="11"/>
        <rFont val="ＭＳ 明朝"/>
        <family val="1"/>
        <charset val="128"/>
      </rPr>
      <t>底びき網</t>
    </r>
    <phoneticPr fontId="16"/>
  </si>
  <si>
    <r>
      <rPr>
        <sz val="11"/>
        <rFont val="ＭＳ 明朝"/>
        <family val="1"/>
        <charset val="128"/>
      </rPr>
      <t>定置</t>
    </r>
    <phoneticPr fontId="16"/>
  </si>
  <si>
    <r>
      <rPr>
        <sz val="11"/>
        <rFont val="ＭＳ 明朝"/>
        <family val="1"/>
        <charset val="128"/>
      </rPr>
      <t>いか釣</t>
    </r>
  </si>
  <si>
    <r>
      <rPr>
        <sz val="11"/>
        <rFont val="ＭＳ 明朝"/>
        <family val="1"/>
        <charset val="128"/>
      </rPr>
      <t>かに篭</t>
    </r>
  </si>
  <si>
    <r>
      <rPr>
        <sz val="11"/>
        <rFont val="ＭＳ 明朝"/>
        <family val="1"/>
        <charset val="128"/>
      </rPr>
      <t>はえなわ</t>
    </r>
  </si>
  <si>
    <r>
      <rPr>
        <sz val="11"/>
        <rFont val="ＭＳ 明朝"/>
        <family val="1"/>
        <charset val="128"/>
      </rPr>
      <t>一本釣</t>
    </r>
  </si>
  <si>
    <r>
      <rPr>
        <sz val="11"/>
        <rFont val="ＭＳ 明朝"/>
        <family val="1"/>
        <charset val="128"/>
      </rPr>
      <t>刺網</t>
    </r>
    <phoneticPr fontId="16"/>
  </si>
  <si>
    <r>
      <rPr>
        <sz val="11"/>
        <rFont val="ＭＳ 明朝"/>
        <family val="1"/>
        <charset val="128"/>
      </rPr>
      <t>磯見</t>
    </r>
    <phoneticPr fontId="16"/>
  </si>
  <si>
    <r>
      <rPr>
        <sz val="11"/>
        <rFont val="ＭＳ 明朝"/>
        <family val="1"/>
        <charset val="128"/>
      </rPr>
      <t>素潜り</t>
    </r>
    <phoneticPr fontId="16"/>
  </si>
  <si>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phoneticPr fontId="16"/>
  </si>
  <si>
    <r>
      <rPr>
        <sz val="11"/>
        <rFont val="ＭＳ 明朝"/>
        <family val="1"/>
        <charset val="128"/>
      </rPr>
      <t>独立漁業者</t>
    </r>
  </si>
  <si>
    <r>
      <rPr>
        <sz val="10"/>
        <rFont val="ＭＳ 明朝"/>
        <family val="1"/>
        <charset val="128"/>
      </rPr>
      <t>※承継による新規就業者は含まない。</t>
    </r>
    <rPh sb="1" eb="3">
      <t>ショウケイ</t>
    </rPh>
    <rPh sb="6" eb="8">
      <t>シンキ</t>
    </rPh>
    <rPh sb="8" eb="11">
      <t>シュウギョウシャ</t>
    </rPh>
    <rPh sb="12" eb="13">
      <t>フク</t>
    </rPh>
    <phoneticPr fontId="16"/>
  </si>
  <si>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</si>
  <si>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16"/>
  </si>
  <si>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16"/>
  </si>
  <si>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</si>
  <si>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</si>
  <si>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</si>
  <si>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</si>
  <si>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16"/>
  </si>
  <si>
    <r>
      <rPr>
        <sz val="11"/>
        <rFont val="ＭＳ 明朝"/>
        <family val="1"/>
        <charset val="128"/>
      </rPr>
      <t>出身地</t>
    </r>
    <rPh sb="0" eb="3">
      <t>シュッシンチ</t>
    </rPh>
    <phoneticPr fontId="16"/>
  </si>
  <si>
    <r>
      <rPr>
        <sz val="11"/>
        <rFont val="ＭＳ 明朝"/>
        <family val="1"/>
        <charset val="128"/>
      </rPr>
      <t>受入先</t>
    </r>
    <rPh sb="0" eb="1">
      <t>ウ</t>
    </rPh>
    <rPh sb="1" eb="2">
      <t>イ</t>
    </rPh>
    <rPh sb="2" eb="3">
      <t>サキ</t>
    </rPh>
    <phoneticPr fontId="16"/>
  </si>
  <si>
    <r>
      <rPr>
        <sz val="11"/>
        <rFont val="ＭＳ 明朝"/>
        <family val="1"/>
        <charset val="128"/>
      </rPr>
      <t>実施主体</t>
    </r>
    <rPh sb="0" eb="2">
      <t>ジッシ</t>
    </rPh>
    <rPh sb="2" eb="4">
      <t>シュタイ</t>
    </rPh>
    <phoneticPr fontId="16"/>
  </si>
  <si>
    <r>
      <rPr>
        <sz val="11"/>
        <rFont val="ＭＳ 明朝"/>
        <family val="1"/>
        <charset val="128"/>
      </rPr>
      <t>備　考</t>
    </r>
    <rPh sb="0" eb="1">
      <t>ソノウ</t>
    </rPh>
    <rPh sb="2" eb="3">
      <t>コウ</t>
    </rPh>
    <phoneticPr fontId="16"/>
  </si>
  <si>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0" eb="1">
      <t>ネン</t>
    </rPh>
    <rPh sb="2" eb="3">
      <t>ガツ</t>
    </rPh>
    <rPh sb="4" eb="5">
      <t>ニチ</t>
    </rPh>
    <rPh sb="7" eb="8">
      <t>ガツ</t>
    </rPh>
    <rPh sb="10" eb="11">
      <t>ニチ</t>
    </rPh>
    <phoneticPr fontId="16"/>
  </si>
  <si>
    <r>
      <rPr>
        <sz val="11"/>
        <rFont val="ＭＳ 明朝"/>
        <family val="1"/>
        <charset val="128"/>
      </rPr>
      <t>酒田市</t>
    </r>
    <rPh sb="0" eb="3">
      <t>サカタシ</t>
    </rPh>
    <phoneticPr fontId="16"/>
  </si>
  <si>
    <r>
      <rPr>
        <sz val="9"/>
        <rFont val="ＭＳ 明朝"/>
        <family val="1"/>
        <charset val="128"/>
      </rPr>
      <t>採介藻、はえ縄漁船</t>
    </r>
    <rPh sb="0" eb="1">
      <t>サイ</t>
    </rPh>
    <rPh sb="1" eb="2">
      <t>カイ</t>
    </rPh>
    <rPh sb="2" eb="3">
      <t>ソウ</t>
    </rPh>
    <rPh sb="6" eb="7">
      <t>ナワ</t>
    </rPh>
    <rPh sb="7" eb="9">
      <t>ギョセン</t>
    </rPh>
    <phoneticPr fontId="16"/>
  </si>
  <si>
    <r>
      <rPr>
        <sz val="11"/>
        <rFont val="ＭＳ 明朝"/>
        <family val="1"/>
        <charset val="128"/>
      </rPr>
      <t>山形県漁業協同組合</t>
    </r>
    <rPh sb="0" eb="3">
      <t>ヤマガタケン</t>
    </rPh>
    <rPh sb="3" eb="5">
      <t>ギョギョウ</t>
    </rPh>
    <rPh sb="5" eb="7">
      <t>キョウドウ</t>
    </rPh>
    <rPh sb="7" eb="9">
      <t>クミアイ</t>
    </rPh>
    <phoneticPr fontId="16"/>
  </si>
  <si>
    <r>
      <rPr>
        <sz val="11"/>
        <rFont val="ＭＳ 明朝"/>
        <family val="1"/>
        <charset val="128"/>
      </rPr>
      <t>独立型研修</t>
    </r>
    <rPh sb="0" eb="2">
      <t>ドクリツ</t>
    </rPh>
    <rPh sb="2" eb="3">
      <t>ガタ</t>
    </rPh>
    <rPh sb="3" eb="5">
      <t>ケンシュウ</t>
    </rPh>
    <phoneticPr fontId="16"/>
  </si>
  <si>
    <r>
      <t>5</t>
    </r>
    <r>
      <rPr>
        <sz val="11"/>
        <rFont val="ＭＳ 明朝"/>
        <family val="1"/>
        <charset val="128"/>
      </rPr>
      <t>月</t>
    </r>
    <r>
      <rPr>
        <sz val="11"/>
        <rFont val="Century"/>
        <family val="1"/>
      </rPr>
      <t>1</t>
    </r>
    <r>
      <rPr>
        <sz val="11"/>
        <rFont val="ＭＳ 明朝"/>
        <family val="1"/>
        <charset val="128"/>
      </rPr>
      <t>日～継続中</t>
    </r>
    <rPh sb="1" eb="2">
      <t>ガツ</t>
    </rPh>
    <rPh sb="3" eb="4">
      <t>ニチ</t>
    </rPh>
    <rPh sb="5" eb="8">
      <t>ケイゾクチュウ</t>
    </rPh>
    <phoneticPr fontId="16"/>
  </si>
  <si>
    <r>
      <rPr>
        <sz val="9"/>
        <rFont val="ＭＳ 明朝"/>
        <family val="1"/>
        <charset val="128"/>
      </rPr>
      <t>一本釣り漁船</t>
    </r>
    <rPh sb="0" eb="2">
      <t>イッポン</t>
    </rPh>
    <rPh sb="2" eb="3">
      <t>ヅ</t>
    </rPh>
    <rPh sb="4" eb="6">
      <t>ギョセン</t>
    </rPh>
    <phoneticPr fontId="16"/>
  </si>
  <si>
    <r>
      <rPr>
        <sz val="11"/>
        <rFont val="ＭＳ 明朝"/>
        <family val="1"/>
        <charset val="128"/>
      </rPr>
      <t>１６　魚　食　普　及　・　流　通　対　策</t>
    </r>
    <phoneticPr fontId="16"/>
  </si>
  <si>
    <r>
      <rPr>
        <sz val="11"/>
        <rFont val="ＭＳ 明朝"/>
        <family val="1"/>
        <charset val="128"/>
      </rPr>
      <t>（１）庄内浜文化伝道師食育教室、内陸地域における伝道師講座　（全</t>
    </r>
    <r>
      <rPr>
        <sz val="11"/>
        <rFont val="Century"/>
        <family val="1"/>
      </rPr>
      <t>20</t>
    </r>
    <r>
      <rPr>
        <sz val="11"/>
        <rFont val="ＭＳ 明朝"/>
        <family val="1"/>
        <charset val="128"/>
      </rPr>
      <t>回、総参加者数</t>
    </r>
    <r>
      <rPr>
        <sz val="11"/>
        <rFont val="Century"/>
        <family val="1"/>
      </rPr>
      <t xml:space="preserve"> 979</t>
    </r>
    <r>
      <rPr>
        <sz val="11"/>
        <rFont val="ＭＳ 明朝"/>
        <family val="1"/>
        <charset val="128"/>
      </rPr>
      <t>名）</t>
    </r>
    <rPh sb="3" eb="4">
      <t>ショウ</t>
    </rPh>
    <rPh sb="4" eb="5">
      <t>ナイ</t>
    </rPh>
    <rPh sb="5" eb="6">
      <t>ハマ</t>
    </rPh>
    <rPh sb="6" eb="8">
      <t>ブンカ</t>
    </rPh>
    <rPh sb="8" eb="11">
      <t>デンドウシ</t>
    </rPh>
    <rPh sb="11" eb="13">
      <t>ショクイク</t>
    </rPh>
    <rPh sb="13" eb="15">
      <t>キョウシツ</t>
    </rPh>
    <rPh sb="16" eb="18">
      <t>ナイリク</t>
    </rPh>
    <rPh sb="18" eb="20">
      <t>チイキ</t>
    </rPh>
    <rPh sb="24" eb="27">
      <t>デンドウシ</t>
    </rPh>
    <rPh sb="27" eb="29">
      <t>コウザ</t>
    </rPh>
    <rPh sb="31" eb="32">
      <t>ゼン</t>
    </rPh>
    <phoneticPr fontId="16"/>
  </si>
  <si>
    <r>
      <rPr>
        <sz val="11"/>
        <rFont val="ＭＳ 明朝"/>
        <family val="1"/>
        <charset val="128"/>
      </rPr>
      <t>回数</t>
    </r>
  </si>
  <si>
    <r>
      <rPr>
        <sz val="11"/>
        <rFont val="ＭＳ 明朝"/>
        <family val="1"/>
        <charset val="128"/>
      </rPr>
      <t>月　日</t>
    </r>
  </si>
  <si>
    <r>
      <rPr>
        <sz val="11"/>
        <rFont val="ＭＳ 明朝"/>
        <family val="1"/>
        <charset val="128"/>
      </rPr>
      <t>場　　所</t>
    </r>
  </si>
  <si>
    <r>
      <rPr>
        <sz val="11"/>
        <rFont val="ＭＳ 明朝"/>
        <family val="1"/>
        <charset val="128"/>
      </rPr>
      <t>参加者</t>
    </r>
    <phoneticPr fontId="16"/>
  </si>
  <si>
    <r>
      <rPr>
        <sz val="11"/>
        <rFont val="ＭＳ 明朝"/>
        <family val="1"/>
        <charset val="128"/>
      </rPr>
      <t>講　　師</t>
    </r>
  </si>
  <si>
    <r>
      <rPr>
        <sz val="11"/>
        <rFont val="ＭＳ 明朝"/>
        <family val="1"/>
        <charset val="128"/>
      </rPr>
      <t>参加者</t>
    </r>
  </si>
  <si>
    <r>
      <rPr>
        <sz val="11"/>
        <rFont val="ＭＳ 明朝"/>
        <family val="1"/>
        <charset val="128"/>
      </rPr>
      <t>メ　ニ　ュ　ー</t>
    </r>
  </si>
  <si>
    <r>
      <rPr>
        <sz val="11"/>
        <rFont val="ＭＳ 明朝"/>
        <family val="1"/>
        <charset val="128"/>
      </rPr>
      <t>令和</t>
    </r>
    <r>
      <rPr>
        <sz val="11"/>
        <rFont val="Century"/>
        <family val="1"/>
      </rPr>
      <t>3</t>
    </r>
    <r>
      <rPr>
        <sz val="11"/>
        <rFont val="ＭＳ 明朝"/>
        <family val="1"/>
        <charset val="128"/>
      </rPr>
      <t>年</t>
    </r>
    <r>
      <rPr>
        <sz val="11"/>
        <rFont val="Century"/>
        <family val="1"/>
      </rPr>
      <t>6</t>
    </r>
    <r>
      <rPr>
        <sz val="11"/>
        <rFont val="ＭＳ 明朝"/>
        <family val="1"/>
        <charset val="128"/>
      </rPr>
      <t>月</t>
    </r>
    <r>
      <rPr>
        <sz val="11"/>
        <rFont val="Century"/>
        <family val="1"/>
      </rPr>
      <t>2</t>
    </r>
    <r>
      <rPr>
        <sz val="11"/>
        <rFont val="ＭＳ 明朝"/>
        <family val="1"/>
        <charset val="128"/>
      </rPr>
      <t>日　　</t>
    </r>
    <rPh sb="0" eb="2">
      <t>レイワ</t>
    </rPh>
    <rPh sb="3" eb="4">
      <t>ネン</t>
    </rPh>
    <rPh sb="5" eb="6">
      <t>ガツ</t>
    </rPh>
    <rPh sb="7" eb="8">
      <t>カ</t>
    </rPh>
    <phoneticPr fontId="16"/>
  </si>
  <si>
    <r>
      <rPr>
        <sz val="11"/>
        <rFont val="ＭＳ 明朝"/>
        <family val="1"/>
        <charset val="128"/>
      </rPr>
      <t>遊佐町立</t>
    </r>
    <r>
      <rPr>
        <sz val="11"/>
        <rFont val="Century"/>
        <family val="1"/>
      </rPr>
      <t xml:space="preserve"> </t>
    </r>
    <r>
      <rPr>
        <sz val="11"/>
        <rFont val="ＭＳ 明朝"/>
        <family val="1"/>
        <charset val="128"/>
      </rPr>
      <t>遊佐中学校</t>
    </r>
    <rPh sb="0" eb="2">
      <t>ユザ</t>
    </rPh>
    <rPh sb="2" eb="3">
      <t>チョウ</t>
    </rPh>
    <rPh sb="3" eb="4">
      <t>リツ</t>
    </rPh>
    <rPh sb="5" eb="7">
      <t>ユザ</t>
    </rPh>
    <rPh sb="7" eb="10">
      <t>チュウガッコウ</t>
    </rPh>
    <phoneticPr fontId="30"/>
  </si>
  <si>
    <r>
      <rPr>
        <sz val="11"/>
        <rFont val="ＭＳ 明朝"/>
        <family val="1"/>
        <charset val="128"/>
      </rPr>
      <t>中学</t>
    </r>
    <r>
      <rPr>
        <sz val="11"/>
        <rFont val="Century"/>
        <family val="1"/>
      </rPr>
      <t>1</t>
    </r>
    <r>
      <rPr>
        <sz val="11"/>
        <rFont val="ＭＳ 明朝"/>
        <family val="1"/>
        <charset val="128"/>
      </rPr>
      <t>年生</t>
    </r>
    <rPh sb="0" eb="1">
      <t>チュウ</t>
    </rPh>
    <rPh sb="1" eb="2">
      <t>ガク</t>
    </rPh>
    <rPh sb="3" eb="5">
      <t>ネンセイ</t>
    </rPh>
    <phoneticPr fontId="16"/>
  </si>
  <si>
    <r>
      <rPr>
        <sz val="11"/>
        <rFont val="ＭＳ 明朝"/>
        <family val="1"/>
        <charset val="128"/>
      </rPr>
      <t>佐藤憲三</t>
    </r>
    <rPh sb="0" eb="2">
      <t>サトウ</t>
    </rPh>
    <rPh sb="2" eb="4">
      <t>ケンゾウ</t>
    </rPh>
    <phoneticPr fontId="30"/>
  </si>
  <si>
    <r>
      <rPr>
        <sz val="11"/>
        <rFont val="ＭＳ 明朝"/>
        <family val="1"/>
        <charset val="128"/>
      </rPr>
      <t>川鮭と沖ギスのすり身団子入りちゃんこ鍋</t>
    </r>
    <rPh sb="0" eb="1">
      <t>カワ</t>
    </rPh>
    <rPh sb="1" eb="2">
      <t>ザケ</t>
    </rPh>
    <rPh sb="3" eb="4">
      <t>オキ</t>
    </rPh>
    <rPh sb="9" eb="10">
      <t>ミ</t>
    </rPh>
    <rPh sb="10" eb="12">
      <t>ダンゴ</t>
    </rPh>
    <rPh sb="12" eb="13">
      <t>イ</t>
    </rPh>
    <rPh sb="18" eb="19">
      <t>ナベ</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</si>
  <si>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10</t>
    </r>
    <r>
      <rPr>
        <sz val="11"/>
        <rFont val="ＭＳ 明朝"/>
        <family val="1"/>
        <charset val="128"/>
      </rPr>
      <t>月</t>
    </r>
    <r>
      <rPr>
        <sz val="11"/>
        <rFont val="Century"/>
        <family val="1"/>
      </rPr>
      <t>12</t>
    </r>
    <r>
      <rPr>
        <sz val="11"/>
        <rFont val="ＭＳ 明朝"/>
        <family val="1"/>
        <charset val="128"/>
      </rPr>
      <t>日　　</t>
    </r>
    <rPh sb="0" eb="2">
      <t>レイワ</t>
    </rPh>
    <rPh sb="3" eb="4">
      <t>ネン</t>
    </rPh>
    <rPh sb="6" eb="7">
      <t>ガツ</t>
    </rPh>
    <rPh sb="9" eb="10">
      <t>カ</t>
    </rPh>
    <phoneticPr fontId="16"/>
  </si>
  <si>
    <r>
      <rPr>
        <sz val="11"/>
        <rFont val="ＭＳ 明朝"/>
        <family val="1"/>
        <charset val="128"/>
      </rPr>
      <t>若宮保育園</t>
    </r>
    <rPh sb="0" eb="2">
      <t>ワカミヤ</t>
    </rPh>
    <rPh sb="2" eb="5">
      <t>ホイクエン</t>
    </rPh>
    <phoneticPr fontId="16"/>
  </si>
  <si>
    <r>
      <rPr>
        <sz val="11"/>
        <rFont val="ＭＳ 明朝"/>
        <family val="1"/>
        <charset val="128"/>
      </rPr>
      <t>園児</t>
    </r>
    <rPh sb="0" eb="2">
      <t>エンジ</t>
    </rPh>
    <phoneticPr fontId="16"/>
  </si>
  <si>
    <r>
      <rPr>
        <sz val="11"/>
        <rFont val="ＭＳ 明朝"/>
        <family val="1"/>
        <charset val="128"/>
      </rPr>
      <t>鮭の照り焼き</t>
    </r>
    <rPh sb="0" eb="1">
      <t>サケ</t>
    </rPh>
    <rPh sb="2" eb="3">
      <t>テ</t>
    </rPh>
    <rPh sb="4" eb="5">
      <t>ヤ</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</si>
  <si>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10</t>
    </r>
    <r>
      <rPr>
        <sz val="11"/>
        <rFont val="ＭＳ 明朝"/>
        <family val="1"/>
        <charset val="128"/>
      </rPr>
      <t>月</t>
    </r>
    <r>
      <rPr>
        <sz val="11"/>
        <rFont val="Century"/>
        <family val="1"/>
      </rPr>
      <t>25</t>
    </r>
    <r>
      <rPr>
        <sz val="11"/>
        <rFont val="ＭＳ 明朝"/>
        <family val="1"/>
        <charset val="128"/>
      </rPr>
      <t>日</t>
    </r>
    <rPh sb="0" eb="2">
      <t>レイワ</t>
    </rPh>
    <rPh sb="3" eb="4">
      <t>ネン</t>
    </rPh>
    <rPh sb="6" eb="7">
      <t>ガツ</t>
    </rPh>
    <rPh sb="9" eb="10">
      <t>カ</t>
    </rPh>
    <phoneticPr fontId="16"/>
  </si>
  <si>
    <r>
      <rPr>
        <sz val="11"/>
        <rFont val="ＭＳ 明朝"/>
        <family val="1"/>
        <charset val="128"/>
      </rPr>
      <t>酒田調理師専門学校</t>
    </r>
    <rPh sb="0" eb="2">
      <t>サカタ</t>
    </rPh>
    <rPh sb="2" eb="5">
      <t>チョウリシ</t>
    </rPh>
    <rPh sb="5" eb="9">
      <t>センモンガッコウ</t>
    </rPh>
    <phoneticPr fontId="16"/>
  </si>
  <si>
    <r>
      <rPr>
        <sz val="11"/>
        <rFont val="ＭＳ 明朝"/>
        <family val="1"/>
        <charset val="128"/>
      </rPr>
      <t>生徒</t>
    </r>
    <rPh sb="0" eb="2">
      <t>セイト</t>
    </rPh>
    <phoneticPr fontId="16"/>
  </si>
  <si>
    <r>
      <rPr>
        <sz val="11"/>
        <rFont val="ＭＳ 明朝"/>
        <family val="1"/>
        <charset val="128"/>
      </rPr>
      <t>齊藤高弘</t>
    </r>
    <rPh sb="0" eb="2">
      <t>サイトウ</t>
    </rPh>
    <rPh sb="2" eb="4">
      <t>タカヒロ</t>
    </rPh>
    <phoneticPr fontId="30"/>
  </si>
  <si>
    <r>
      <rPr>
        <sz val="11"/>
        <rFont val="ＭＳ 明朝"/>
        <family val="1"/>
        <charset val="128"/>
      </rPr>
      <t>庄内おばこサワラの棒寿司、サワラのかぶら蒸し</t>
    </r>
    <rPh sb="0" eb="2">
      <t>ショウナイ</t>
    </rPh>
    <rPh sb="9" eb="12">
      <t>ボウズシ</t>
    </rPh>
    <rPh sb="20" eb="21">
      <t>ム</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</si>
  <si>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10</t>
    </r>
    <r>
      <rPr>
        <sz val="11"/>
        <rFont val="ＭＳ 明朝"/>
        <family val="1"/>
        <charset val="128"/>
      </rPr>
      <t>月</t>
    </r>
    <r>
      <rPr>
        <sz val="11"/>
        <rFont val="Century"/>
        <family val="1"/>
      </rPr>
      <t>26</t>
    </r>
    <r>
      <rPr>
        <sz val="11"/>
        <rFont val="ＭＳ 明朝"/>
        <family val="1"/>
        <charset val="128"/>
      </rPr>
      <t>日</t>
    </r>
    <rPh sb="0" eb="2">
      <t>レイワ</t>
    </rPh>
    <rPh sb="3" eb="4">
      <t>ネン</t>
    </rPh>
    <rPh sb="6" eb="7">
      <t>ガツ</t>
    </rPh>
    <rPh sb="9" eb="10">
      <t>カ</t>
    </rPh>
    <phoneticPr fontId="16"/>
  </si>
  <si>
    <r>
      <rPr>
        <sz val="11"/>
        <rFont val="ＭＳ 明朝"/>
        <family val="1"/>
        <charset val="128"/>
      </rPr>
      <t>松陵保育園</t>
    </r>
    <rPh sb="0" eb="1">
      <t>マツ</t>
    </rPh>
    <rPh sb="1" eb="2">
      <t>リョウ</t>
    </rPh>
    <rPh sb="2" eb="5">
      <t>ホイクエン</t>
    </rPh>
    <phoneticPr fontId="30"/>
  </si>
  <si>
    <r>
      <rPr>
        <sz val="11"/>
        <rFont val="ＭＳ 明朝"/>
        <family val="1"/>
        <charset val="128"/>
      </rPr>
      <t>佐藤憲三、土門連子、佐藤真澄</t>
    </r>
    <rPh sb="0" eb="2">
      <t>サトウ</t>
    </rPh>
    <rPh sb="2" eb="4">
      <t>ケンゾウ</t>
    </rPh>
    <rPh sb="5" eb="7">
      <t>ドモン</t>
    </rPh>
    <rPh sb="7" eb="9">
      <t>レンコ</t>
    </rPh>
    <rPh sb="10" eb="12">
      <t>サトウ</t>
    </rPh>
    <rPh sb="12" eb="14">
      <t>マスミ</t>
    </rPh>
    <phoneticPr fontId="30"/>
  </si>
  <si>
    <r>
      <rPr>
        <sz val="11"/>
        <rFont val="ＭＳ 明朝"/>
        <family val="1"/>
        <charset val="128"/>
      </rPr>
      <t>鮭のちゃんちゃん焼き</t>
    </r>
    <rPh sb="0" eb="1">
      <t>サケ</t>
    </rPh>
    <rPh sb="8" eb="9">
      <t>ヤ</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</si>
  <si>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2</t>
    </r>
    <r>
      <rPr>
        <sz val="11"/>
        <rFont val="ＭＳ 明朝"/>
        <family val="1"/>
        <charset val="128"/>
      </rPr>
      <t>日　　</t>
    </r>
    <rPh sb="0" eb="2">
      <t>レイワ</t>
    </rPh>
    <rPh sb="3" eb="4">
      <t>ネン</t>
    </rPh>
    <rPh sb="6" eb="7">
      <t>ガツ</t>
    </rPh>
    <rPh sb="8" eb="9">
      <t>カ</t>
    </rPh>
    <phoneticPr fontId="16"/>
  </si>
  <si>
    <r>
      <rPr>
        <sz val="11"/>
        <rFont val="ＭＳ 明朝"/>
        <family val="1"/>
        <charset val="128"/>
      </rPr>
      <t>県立庄内総合高校</t>
    </r>
    <rPh sb="0" eb="2">
      <t>ケンリツ</t>
    </rPh>
    <rPh sb="2" eb="4">
      <t>ショウナイ</t>
    </rPh>
    <rPh sb="4" eb="6">
      <t>ソウゴウ</t>
    </rPh>
    <rPh sb="6" eb="8">
      <t>コウコウ</t>
    </rPh>
    <phoneticPr fontId="30"/>
  </si>
  <si>
    <r>
      <rPr>
        <sz val="11"/>
        <rFont val="ＭＳ 明朝"/>
        <family val="1"/>
        <charset val="128"/>
      </rPr>
      <t>太田政宏</t>
    </r>
    <rPh sb="0" eb="2">
      <t>オオタ</t>
    </rPh>
    <rPh sb="2" eb="3">
      <t>マサ</t>
    </rPh>
    <rPh sb="3" eb="4">
      <t>ヒロ</t>
    </rPh>
    <phoneticPr fontId="16"/>
  </si>
  <si>
    <r>
      <rPr>
        <sz val="11"/>
        <rFont val="ＭＳ 明朝"/>
        <family val="1"/>
        <charset val="128"/>
      </rPr>
      <t>鮭のソーセージバルサミコとトマトソース</t>
    </r>
    <rPh sb="0" eb="1">
      <t>サケ</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</si>
  <si>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4</t>
    </r>
    <r>
      <rPr>
        <sz val="11"/>
        <rFont val="ＭＳ 明朝"/>
        <family val="1"/>
        <charset val="128"/>
      </rPr>
      <t>日　　</t>
    </r>
    <rPh sb="0" eb="2">
      <t>レイワ</t>
    </rPh>
    <rPh sb="3" eb="4">
      <t>ネン</t>
    </rPh>
    <rPh sb="6" eb="7">
      <t>ガツ</t>
    </rPh>
    <rPh sb="8" eb="9">
      <t>カ</t>
    </rPh>
    <phoneticPr fontId="16"/>
  </si>
  <si>
    <r>
      <rPr>
        <sz val="11"/>
        <rFont val="ＭＳ 明朝"/>
        <family val="1"/>
        <charset val="128"/>
      </rPr>
      <t>太田政宏（当日代理講師）</t>
    </r>
    <rPh sb="0" eb="2">
      <t>オオタ</t>
    </rPh>
    <rPh sb="2" eb="3">
      <t>マサ</t>
    </rPh>
    <rPh sb="3" eb="4">
      <t>ヒロ</t>
    </rPh>
    <rPh sb="5" eb="7">
      <t>トウジツ</t>
    </rPh>
    <rPh sb="7" eb="9">
      <t>ダイリ</t>
    </rPh>
    <rPh sb="9" eb="11">
      <t>コウシ</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</si>
  <si>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8</t>
    </r>
    <r>
      <rPr>
        <sz val="11"/>
        <rFont val="ＭＳ 明朝"/>
        <family val="1"/>
        <charset val="128"/>
      </rPr>
      <t>日　　</t>
    </r>
    <rPh sb="0" eb="2">
      <t>レイワ</t>
    </rPh>
    <rPh sb="3" eb="4">
      <t>ネン</t>
    </rPh>
    <rPh sb="6" eb="7">
      <t>ガツ</t>
    </rPh>
    <rPh sb="8" eb="9">
      <t>カ</t>
    </rPh>
    <phoneticPr fontId="16"/>
  </si>
  <si>
    <r>
      <rPr>
        <sz val="11"/>
        <rFont val="ＭＳ 明朝"/>
        <family val="1"/>
        <charset val="128"/>
      </rPr>
      <t>酒田南高等学校</t>
    </r>
    <rPh sb="0" eb="2">
      <t>サカタ</t>
    </rPh>
    <rPh sb="2" eb="3">
      <t>ミナミ</t>
    </rPh>
    <rPh sb="3" eb="5">
      <t>コウトウ</t>
    </rPh>
    <rPh sb="5" eb="7">
      <t>ガッコウ</t>
    </rPh>
    <phoneticPr fontId="30"/>
  </si>
  <si>
    <r>
      <rPr>
        <sz val="11"/>
        <rFont val="ＭＳ 明朝"/>
        <family val="1"/>
        <charset val="128"/>
      </rPr>
      <t>齋藤亮一、玉谷貴子</t>
    </r>
    <rPh sb="0" eb="2">
      <t>サイトウ</t>
    </rPh>
    <rPh sb="2" eb="3">
      <t>リョウ</t>
    </rPh>
    <rPh sb="3" eb="4">
      <t>イチ</t>
    </rPh>
    <rPh sb="5" eb="7">
      <t>タマヤ</t>
    </rPh>
    <rPh sb="7" eb="9">
      <t>タカコ</t>
    </rPh>
    <phoneticPr fontId="30"/>
  </si>
  <si>
    <r>
      <rPr>
        <sz val="11"/>
        <rFont val="ＭＳ 明朝"/>
        <family val="1"/>
        <charset val="128"/>
      </rPr>
      <t>鯵と根菜のつみれ汁、鯵のお作り</t>
    </r>
    <rPh sb="0" eb="1">
      <t>アジ</t>
    </rPh>
    <rPh sb="2" eb="4">
      <t>コンサイ</t>
    </rPh>
    <rPh sb="8" eb="9">
      <t>ジル</t>
    </rPh>
    <rPh sb="10" eb="11">
      <t>アジ</t>
    </rPh>
    <rPh sb="13" eb="14">
      <t>ツク</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</si>
  <si>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9</t>
    </r>
    <r>
      <rPr>
        <sz val="11"/>
        <rFont val="ＭＳ 明朝"/>
        <family val="1"/>
        <charset val="128"/>
      </rPr>
      <t>日　　</t>
    </r>
    <r>
      <rPr>
        <sz val="11"/>
        <color theme="1"/>
        <rFont val="ＭＳ Ｐゴシック"/>
        <family val="2"/>
        <charset val="128"/>
        <scheme val="minor"/>
      </rPr>
      <t/>
    </r>
    <rPh sb="0" eb="2">
      <t>レイワ</t>
    </rPh>
    <rPh sb="3" eb="4">
      <t>ネン</t>
    </rPh>
    <rPh sb="6" eb="7">
      <t>ガツ</t>
    </rPh>
    <rPh sb="8" eb="9">
      <t>カ</t>
    </rPh>
    <phoneticPr fontId="16"/>
  </si>
  <si>
    <r>
      <rPr>
        <sz val="11"/>
        <rFont val="ＭＳ 明朝"/>
        <family val="1"/>
        <charset val="128"/>
      </rPr>
      <t>みなと保育園</t>
    </r>
    <rPh sb="3" eb="6">
      <t>ホイクエン</t>
    </rPh>
    <phoneticPr fontId="30"/>
  </si>
  <si>
    <r>
      <rPr>
        <sz val="11"/>
        <rFont val="ＭＳ 明朝"/>
        <family val="1"/>
        <charset val="128"/>
      </rPr>
      <t>佐藤憲三、佐藤真澄、伊藤一弘</t>
    </r>
    <rPh sb="0" eb="2">
      <t>サトウ</t>
    </rPh>
    <rPh sb="2" eb="4">
      <t>ケンゾウ</t>
    </rPh>
    <rPh sb="5" eb="7">
      <t>サトウ</t>
    </rPh>
    <rPh sb="7" eb="9">
      <t>マスミ</t>
    </rPh>
    <rPh sb="10" eb="12">
      <t>イトウ</t>
    </rPh>
    <rPh sb="12" eb="14">
      <t>カズヒロ</t>
    </rPh>
    <phoneticPr fontId="30"/>
  </si>
  <si>
    <r>
      <rPr>
        <sz val="11"/>
        <rFont val="ＭＳ 明朝"/>
        <family val="1"/>
        <charset val="128"/>
      </rPr>
      <t>鮭のホイル焼き</t>
    </r>
    <rPh sb="0" eb="1">
      <t>サケ</t>
    </rPh>
    <rPh sb="5" eb="6">
      <t>ヤ</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</si>
  <si>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12</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</si>
  <si>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認定こども園　天真幼稚園</t>
    </r>
    <rPh sb="0" eb="2">
      <t>ニンテイ</t>
    </rPh>
    <rPh sb="5" eb="6">
      <t>エン</t>
    </rPh>
    <rPh sb="7" eb="9">
      <t>テンシン</t>
    </rPh>
    <rPh sb="9" eb="12">
      <t>ヨウチエン</t>
    </rPh>
    <phoneticPr fontId="30"/>
  </si>
  <si>
    <r>
      <rPr>
        <sz val="11"/>
        <rFont val="ＭＳ 明朝"/>
        <family val="1"/>
        <charset val="128"/>
      </rPr>
      <t>佐藤憲三、後藤登美、後藤裕美、齋藤勝三</t>
    </r>
    <rPh sb="0" eb="2">
      <t>サトウ</t>
    </rPh>
    <rPh sb="2" eb="4">
      <t>ケンゾウ</t>
    </rPh>
    <rPh sb="5" eb="7">
      <t>ゴトウ</t>
    </rPh>
    <rPh sb="7" eb="9">
      <t>トミ</t>
    </rPh>
    <rPh sb="10" eb="12">
      <t>ゴトウ</t>
    </rPh>
    <rPh sb="12" eb="14">
      <t>ユミ</t>
    </rPh>
    <rPh sb="15" eb="17">
      <t>サイトウ</t>
    </rPh>
    <rPh sb="17" eb="19">
      <t>カツゾウ</t>
    </rPh>
    <phoneticPr fontId="30"/>
  </si>
  <si>
    <r>
      <rPr>
        <sz val="11"/>
        <rFont val="ＭＳ 明朝"/>
        <family val="1"/>
        <charset val="128"/>
      </rPr>
      <t>鮭のホイル包み蒸し</t>
    </r>
    <rPh sb="0" eb="1">
      <t>サケ</t>
    </rPh>
    <rPh sb="5" eb="6">
      <t>ツツ</t>
    </rPh>
    <rPh sb="7" eb="8">
      <t>ム</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</si>
  <si>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17</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</si>
  <si>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西荒瀬保育園</t>
    </r>
    <rPh sb="0" eb="3">
      <t>ニシアラセ</t>
    </rPh>
    <rPh sb="3" eb="6">
      <t>ホイクエン</t>
    </rPh>
    <phoneticPr fontId="30"/>
  </si>
  <si>
    <r>
      <rPr>
        <sz val="11"/>
        <rFont val="ＭＳ 明朝"/>
        <family val="1"/>
        <charset val="128"/>
      </rPr>
      <t>佐藤憲三、土門連子、佐藤善友</t>
    </r>
    <rPh sb="0" eb="2">
      <t>サトウ</t>
    </rPh>
    <rPh sb="2" eb="4">
      <t>ケンゾウ</t>
    </rPh>
    <rPh sb="5" eb="7">
      <t>ドモン</t>
    </rPh>
    <rPh sb="7" eb="9">
      <t>レンコ</t>
    </rPh>
    <rPh sb="10" eb="12">
      <t>サトウ</t>
    </rPh>
    <rPh sb="12" eb="14">
      <t>ヨシトモ</t>
    </rPh>
    <phoneticPr fontId="30"/>
  </si>
  <si>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18</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</si>
  <si>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松山保育園</t>
    </r>
    <rPh sb="0" eb="2">
      <t>マツヤマ</t>
    </rPh>
    <rPh sb="2" eb="5">
      <t>ホイクエン</t>
    </rPh>
    <phoneticPr fontId="30"/>
  </si>
  <si>
    <r>
      <rPr>
        <sz val="11"/>
        <rFont val="ＭＳ 明朝"/>
        <family val="1"/>
        <charset val="128"/>
      </rPr>
      <t>佐藤憲三、佐藤憲太郎、齋藤勝三</t>
    </r>
    <rPh sb="0" eb="2">
      <t>サトウ</t>
    </rPh>
    <rPh sb="2" eb="4">
      <t>ケンゾウ</t>
    </rPh>
    <rPh sb="5" eb="7">
      <t>サトウ</t>
    </rPh>
    <rPh sb="7" eb="10">
      <t>ケンタロウ</t>
    </rPh>
    <rPh sb="11" eb="13">
      <t>サイトウ</t>
    </rPh>
    <rPh sb="13" eb="15">
      <t>カツゾウ</t>
    </rPh>
    <phoneticPr fontId="30"/>
  </si>
  <si>
    <r>
      <rPr>
        <sz val="11"/>
        <rFont val="ＭＳ 明朝"/>
        <family val="1"/>
        <charset val="128"/>
      </rPr>
      <t>鮭フレーク</t>
    </r>
    <rPh sb="0" eb="1">
      <t>サケ</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</si>
  <si>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20</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</si>
  <si>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広野小学校</t>
    </r>
    <rPh sb="0" eb="2">
      <t>ヒロノ</t>
    </rPh>
    <rPh sb="2" eb="5">
      <t>ショウガッコウ</t>
    </rPh>
    <phoneticPr fontId="30"/>
  </si>
  <si>
    <r>
      <rPr>
        <sz val="11"/>
        <rFont val="ＭＳ 明朝"/>
        <family val="1"/>
        <charset val="128"/>
      </rPr>
      <t>安藤良博</t>
    </r>
    <rPh sb="0" eb="2">
      <t>アンドウ</t>
    </rPh>
    <rPh sb="2" eb="4">
      <t>ヨシヒロ</t>
    </rPh>
    <phoneticPr fontId="30"/>
  </si>
  <si>
    <r>
      <rPr>
        <sz val="11"/>
        <rFont val="ＭＳ 明朝"/>
        <family val="1"/>
        <charset val="128"/>
      </rPr>
      <t>鮭のコロッケ、鮭の炊き込みご飯</t>
    </r>
    <rPh sb="0" eb="1">
      <t>サケ</t>
    </rPh>
    <rPh sb="7" eb="8">
      <t>サケ</t>
    </rPh>
    <rPh sb="9" eb="10">
      <t>タ</t>
    </rPh>
    <rPh sb="11" eb="12">
      <t>コ</t>
    </rPh>
    <rPh sb="14" eb="15">
      <t>ハン</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</si>
  <si>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23</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</si>
  <si>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0"/>
        <rFont val="ＭＳ 明朝"/>
        <family val="1"/>
        <charset val="128"/>
      </rPr>
      <t>庄内小国川鮭漁業生産組合</t>
    </r>
    <rPh sb="0" eb="2">
      <t>ショウナイ</t>
    </rPh>
    <rPh sb="2" eb="4">
      <t>ショウコク</t>
    </rPh>
    <rPh sb="4" eb="5">
      <t>カワ</t>
    </rPh>
    <rPh sb="5" eb="6">
      <t>サケ</t>
    </rPh>
    <rPh sb="6" eb="8">
      <t>ギョギョウ</t>
    </rPh>
    <rPh sb="8" eb="10">
      <t>セイサン</t>
    </rPh>
    <rPh sb="10" eb="12">
      <t>クミアイ</t>
    </rPh>
    <phoneticPr fontId="30"/>
  </si>
  <si>
    <r>
      <rPr>
        <sz val="11"/>
        <rFont val="ＭＳ 明朝"/>
        <family val="1"/>
        <charset val="128"/>
      </rPr>
      <t xml:space="preserve">一般参加者
</t>
    </r>
    <r>
      <rPr>
        <sz val="11"/>
        <rFont val="Century"/>
        <family val="1"/>
      </rPr>
      <t>(</t>
    </r>
    <r>
      <rPr>
        <sz val="11"/>
        <rFont val="ＭＳ 明朝"/>
        <family val="1"/>
        <charset val="128"/>
      </rPr>
      <t>児童１名</t>
    </r>
    <r>
      <rPr>
        <sz val="11"/>
        <rFont val="Century"/>
        <family val="1"/>
      </rPr>
      <t>)</t>
    </r>
    <rPh sb="7" eb="9">
      <t>ジドウ</t>
    </rPh>
    <rPh sb="10" eb="11">
      <t>メイ</t>
    </rPh>
    <phoneticPr fontId="16"/>
  </si>
  <si>
    <r>
      <rPr>
        <sz val="11"/>
        <rFont val="ＭＳ 明朝"/>
        <family val="1"/>
        <charset val="128"/>
      </rPr>
      <t>鮭の炊き込みご飯、鮭のアラ汁、鮭のごぼう巻き、鮭とば作り</t>
    </r>
    <rPh sb="0" eb="1">
      <t>サケ</t>
    </rPh>
    <rPh sb="2" eb="3">
      <t>タ</t>
    </rPh>
    <rPh sb="4" eb="5">
      <t>コ</t>
    </rPh>
    <rPh sb="7" eb="8">
      <t>ハン</t>
    </rPh>
    <rPh sb="9" eb="10">
      <t>サケ</t>
    </rPh>
    <rPh sb="13" eb="14">
      <t>ジル</t>
    </rPh>
    <rPh sb="15" eb="16">
      <t>サケ</t>
    </rPh>
    <rPh sb="20" eb="21">
      <t>マ</t>
    </rPh>
    <rPh sb="23" eb="24">
      <t>サケ</t>
    </rPh>
    <rPh sb="26" eb="27">
      <t>ツク</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</si>
  <si>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30</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</si>
  <si>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0"/>
        <rFont val="ＭＳ 明朝"/>
        <family val="1"/>
        <charset val="128"/>
      </rPr>
      <t>宮野浦保育園</t>
    </r>
    <rPh sb="0" eb="3">
      <t>ミヤノウラ</t>
    </rPh>
    <rPh sb="3" eb="6">
      <t>ホイクエン</t>
    </rPh>
    <phoneticPr fontId="30"/>
  </si>
  <si>
    <r>
      <rPr>
        <sz val="11"/>
        <rFont val="ＭＳ 明朝"/>
        <family val="1"/>
        <charset val="128"/>
      </rPr>
      <t>佐藤憲三、星川恵美、軽部奈美</t>
    </r>
    <rPh sb="0" eb="2">
      <t>サトウ</t>
    </rPh>
    <rPh sb="2" eb="4">
      <t>ケンゾウ</t>
    </rPh>
    <rPh sb="5" eb="7">
      <t>ホシカワ</t>
    </rPh>
    <rPh sb="7" eb="9">
      <t>エミ</t>
    </rPh>
    <rPh sb="10" eb="12">
      <t>カルベ</t>
    </rPh>
    <rPh sb="12" eb="14">
      <t>ナミ</t>
    </rPh>
    <phoneticPr fontId="30"/>
  </si>
  <si>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7</t>
    </r>
    <r>
      <rPr>
        <sz val="11"/>
        <rFont val="ＭＳ 明朝"/>
        <family val="1"/>
        <charset val="128"/>
      </rPr>
      <t>日　　</t>
    </r>
    <r>
      <rPr>
        <sz val="11"/>
        <color theme="1"/>
        <rFont val="ＭＳ Ｐゴシック"/>
        <family val="2"/>
        <charset val="128"/>
        <scheme val="minor"/>
      </rPr>
      <t/>
    </r>
    <rPh sb="0" eb="2">
      <t>レイワ</t>
    </rPh>
    <rPh sb="3" eb="4">
      <t>ネン</t>
    </rPh>
    <rPh sb="6" eb="7">
      <t>ガツ</t>
    </rPh>
    <rPh sb="8" eb="9">
      <t>カ</t>
    </rPh>
    <phoneticPr fontId="16"/>
  </si>
  <si>
    <r>
      <rPr>
        <sz val="11"/>
        <rFont val="ＭＳ 明朝"/>
        <family val="1"/>
        <charset val="128"/>
      </rPr>
      <t>高校</t>
    </r>
    <r>
      <rPr>
        <sz val="11"/>
        <rFont val="Century"/>
        <family val="1"/>
      </rPr>
      <t>1</t>
    </r>
    <r>
      <rPr>
        <sz val="11"/>
        <rFont val="ＭＳ 明朝"/>
        <family val="1"/>
        <charset val="128"/>
      </rPr>
      <t>年生</t>
    </r>
    <rPh sb="0" eb="2">
      <t>コウコウ</t>
    </rPh>
    <rPh sb="3" eb="5">
      <t>ネンセイ</t>
    </rPh>
    <phoneticPr fontId="16"/>
  </si>
  <si>
    <r>
      <rPr>
        <sz val="11"/>
        <rFont val="ＭＳ 明朝"/>
        <family val="1"/>
        <charset val="128"/>
      </rPr>
      <t>齋藤亮一、玉谷貴子</t>
    </r>
    <rPh sb="0" eb="2">
      <t>サイトウ</t>
    </rPh>
    <rPh sb="2" eb="3">
      <t>リョウ</t>
    </rPh>
    <rPh sb="3" eb="4">
      <t>イチ</t>
    </rPh>
    <rPh sb="5" eb="9">
      <t>タマヤタカコ</t>
    </rPh>
    <phoneticPr fontId="30"/>
  </si>
  <si>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8</t>
    </r>
    <r>
      <rPr>
        <sz val="11"/>
        <rFont val="ＭＳ 明朝"/>
        <family val="1"/>
        <charset val="128"/>
      </rPr>
      <t>日　　</t>
    </r>
    <r>
      <rPr>
        <sz val="11"/>
        <color theme="1"/>
        <rFont val="ＭＳ Ｐゴシック"/>
        <family val="2"/>
        <charset val="128"/>
        <scheme val="minor"/>
      </rPr>
      <t/>
    </r>
    <rPh sb="0" eb="2">
      <t>レイワ</t>
    </rPh>
    <rPh sb="3" eb="4">
      <t>ネン</t>
    </rPh>
    <rPh sb="6" eb="7">
      <t>ガツ</t>
    </rPh>
    <rPh sb="8" eb="9">
      <t>カ</t>
    </rPh>
    <phoneticPr fontId="16"/>
  </si>
  <si>
    <r>
      <rPr>
        <sz val="11"/>
        <rFont val="ＭＳ 明朝"/>
        <family val="1"/>
        <charset val="128"/>
      </rPr>
      <t>酒田東高等学校</t>
    </r>
    <rPh sb="0" eb="2">
      <t>サカタ</t>
    </rPh>
    <rPh sb="2" eb="3">
      <t>ヒガシ</t>
    </rPh>
    <rPh sb="3" eb="5">
      <t>コウトウ</t>
    </rPh>
    <rPh sb="5" eb="7">
      <t>ガッコウ</t>
    </rPh>
    <phoneticPr fontId="30"/>
  </si>
  <si>
    <r>
      <rPr>
        <sz val="11"/>
        <rFont val="ＭＳ 明朝"/>
        <family val="1"/>
        <charset val="128"/>
      </rPr>
      <t>五十嵐安治、佐藤剛、齋藤勝三</t>
    </r>
    <rPh sb="0" eb="3">
      <t>イガラシ</t>
    </rPh>
    <rPh sb="3" eb="5">
      <t>ヤスジ</t>
    </rPh>
    <rPh sb="6" eb="8">
      <t>サトウ</t>
    </rPh>
    <rPh sb="8" eb="9">
      <t>ツヨシ</t>
    </rPh>
    <rPh sb="10" eb="12">
      <t>サイトウ</t>
    </rPh>
    <rPh sb="12" eb="14">
      <t>カツゾウ</t>
    </rPh>
    <phoneticPr fontId="30"/>
  </si>
  <si>
    <r>
      <rPr>
        <sz val="11"/>
        <rFont val="ＭＳ 明朝"/>
        <family val="1"/>
        <charset val="128"/>
      </rPr>
      <t>ぶり（イナダ）大根</t>
    </r>
    <rPh sb="7" eb="9">
      <t>ダイコン</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</si>
  <si>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9</t>
    </r>
    <r>
      <rPr>
        <sz val="11"/>
        <rFont val="ＭＳ 明朝"/>
        <family val="1"/>
        <charset val="128"/>
      </rPr>
      <t>日　　</t>
    </r>
    <r>
      <rPr>
        <sz val="11"/>
        <color theme="1"/>
        <rFont val="ＭＳ Ｐゴシック"/>
        <family val="2"/>
        <charset val="128"/>
        <scheme val="minor"/>
      </rPr>
      <t/>
    </r>
    <rPh sb="0" eb="2">
      <t>レイワ</t>
    </rPh>
    <rPh sb="3" eb="4">
      <t>ネン</t>
    </rPh>
    <rPh sb="6" eb="7">
      <t>ガツ</t>
    </rPh>
    <rPh sb="8" eb="9">
      <t>カ</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</si>
  <si>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10</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</si>
  <si>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11</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</si>
  <si>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五十嵐徹、佐藤剛、齋藤勝三</t>
    </r>
    <rPh sb="0" eb="3">
      <t>イガラシ</t>
    </rPh>
    <rPh sb="3" eb="4">
      <t>トオル</t>
    </rPh>
    <rPh sb="5" eb="7">
      <t>サトウ</t>
    </rPh>
    <rPh sb="7" eb="8">
      <t>ツヨシ</t>
    </rPh>
    <rPh sb="9" eb="11">
      <t>サイトウ</t>
    </rPh>
    <rPh sb="11" eb="13">
      <t>カツゾウ</t>
    </rPh>
    <phoneticPr fontId="30"/>
  </si>
  <si>
    <r>
      <rPr>
        <sz val="11"/>
        <rFont val="ＭＳ 明朝"/>
        <family val="1"/>
        <charset val="128"/>
      </rPr>
      <t>令和</t>
    </r>
    <r>
      <rPr>
        <sz val="11"/>
        <rFont val="Century"/>
        <family val="1"/>
      </rPr>
      <t>3</t>
    </r>
    <r>
      <rPr>
        <sz val="11"/>
        <rFont val="ＭＳ 明朝"/>
        <family val="1"/>
        <charset val="128"/>
      </rPr>
      <t>年</t>
    </r>
    <r>
      <rPr>
        <sz val="11"/>
        <rFont val="Century"/>
        <family val="1"/>
      </rPr>
      <t>12</t>
    </r>
    <r>
      <rPr>
        <sz val="11"/>
        <rFont val="ＭＳ 明朝"/>
        <family val="1"/>
        <charset val="128"/>
      </rPr>
      <t>月</t>
    </r>
    <r>
      <rPr>
        <sz val="11"/>
        <rFont val="Century"/>
        <family val="1"/>
      </rPr>
      <t>12</t>
    </r>
    <r>
      <rPr>
        <sz val="11"/>
        <rFont val="ＭＳ 明朝"/>
        <family val="1"/>
        <charset val="128"/>
      </rPr>
      <t>日　　</t>
    </r>
    <r>
      <rPr>
        <sz val="11"/>
        <color theme="1"/>
        <rFont val="ＭＳ Ｐゴシック"/>
        <family val="2"/>
        <charset val="128"/>
        <scheme val="minor"/>
      </rPr>
      <t/>
    </r>
    <rPh sb="0" eb="2">
      <t>レイワ</t>
    </rPh>
    <rPh sb="3" eb="4">
      <t>ネン</t>
    </rPh>
    <rPh sb="6" eb="7">
      <t>ガツ</t>
    </rPh>
    <rPh sb="9" eb="10">
      <t>カ</t>
    </rPh>
    <phoneticPr fontId="16"/>
  </si>
  <si>
    <r>
      <rPr>
        <sz val="11"/>
        <rFont val="ＭＳ 明朝"/>
        <family val="1"/>
        <charset val="128"/>
      </rPr>
      <t>五十嵐徹、五十嵐安治、佐藤剛、齋藤勝三</t>
    </r>
    <rPh sb="0" eb="3">
      <t>イガラシ</t>
    </rPh>
    <rPh sb="3" eb="4">
      <t>トオル</t>
    </rPh>
    <rPh sb="5" eb="8">
      <t>イガラシ</t>
    </rPh>
    <rPh sb="8" eb="10">
      <t>ヤスジ</t>
    </rPh>
    <rPh sb="11" eb="13">
      <t>サトウ</t>
    </rPh>
    <rPh sb="13" eb="14">
      <t>ツヨシ</t>
    </rPh>
    <rPh sb="15" eb="17">
      <t>サイトウ</t>
    </rPh>
    <rPh sb="17" eb="19">
      <t>カツゾウ</t>
    </rPh>
    <phoneticPr fontId="30"/>
  </si>
  <si>
    <r>
      <t xml:space="preserve"> </t>
    </r>
    <r>
      <rPr>
        <sz val="11"/>
        <rFont val="ＭＳ 明朝"/>
        <family val="1"/>
        <charset val="128"/>
      </rPr>
      <t>　　区分</t>
    </r>
    <phoneticPr fontId="16"/>
  </si>
  <si>
    <r>
      <rPr>
        <sz val="11"/>
        <rFont val="ＭＳ 明朝"/>
        <family val="1"/>
        <charset val="128"/>
      </rPr>
      <t>水産動植物</t>
    </r>
    <r>
      <rPr>
        <sz val="11"/>
        <rFont val="Century"/>
        <family val="1"/>
      </rPr>
      <t xml:space="preserve">            </t>
    </r>
    <r>
      <rPr>
        <sz val="11"/>
        <rFont val="ＭＳ 明朝"/>
        <family val="1"/>
        <charset val="128"/>
      </rPr>
      <t>の種苗等</t>
    </r>
    <phoneticPr fontId="16"/>
  </si>
  <si>
    <r>
      <t>20</t>
    </r>
    <r>
      <rPr>
        <sz val="11"/>
        <rFont val="ＭＳ 明朝"/>
        <family val="1"/>
        <charset val="128"/>
      </rPr>
      <t>トン未満</t>
    </r>
    <phoneticPr fontId="16"/>
  </si>
  <si>
    <r>
      <t>20</t>
    </r>
    <r>
      <rPr>
        <sz val="11"/>
        <rFont val="ＭＳ 明朝"/>
        <family val="1"/>
        <charset val="128"/>
      </rPr>
      <t>トン以上</t>
    </r>
    <phoneticPr fontId="16"/>
  </si>
  <si>
    <r>
      <rPr>
        <sz val="11"/>
        <rFont val="ＭＳ 明朝"/>
        <family val="1"/>
        <charset val="128"/>
      </rPr>
      <t>内水面養殖</t>
    </r>
    <r>
      <rPr>
        <sz val="11"/>
        <rFont val="Century"/>
        <family val="1"/>
      </rPr>
      <t xml:space="preserve">       </t>
    </r>
    <r>
      <rPr>
        <sz val="11"/>
        <rFont val="ＭＳ 明朝"/>
        <family val="1"/>
        <charset val="128"/>
      </rPr>
      <t>　施設資金</t>
    </r>
    <phoneticPr fontId="16"/>
  </si>
  <si>
    <r>
      <t>TEL</t>
    </r>
    <r>
      <rPr>
        <sz val="9"/>
        <rFont val="ＭＳ Ｐ明朝"/>
        <family val="1"/>
        <charset val="128"/>
      </rPr>
      <t>　</t>
    </r>
    <r>
      <rPr>
        <sz val="9"/>
        <rFont val="Century"/>
        <family val="1"/>
      </rPr>
      <t>023-630-3299</t>
    </r>
    <phoneticPr fontId="16"/>
  </si>
  <si>
    <r>
      <rPr>
        <sz val="11"/>
        <rFont val="ＭＳ 明朝"/>
        <family val="1"/>
        <charset val="128"/>
      </rPr>
      <t>あんこう</t>
    </r>
    <phoneticPr fontId="16"/>
  </si>
  <si>
    <r>
      <t xml:space="preserve">2  </t>
    </r>
    <r>
      <rPr>
        <sz val="11"/>
        <rFont val="ＭＳ 明朝"/>
        <family val="1"/>
        <charset val="128"/>
      </rPr>
      <t>月</t>
    </r>
    <phoneticPr fontId="16"/>
  </si>
  <si>
    <r>
      <t xml:space="preserve">3  </t>
    </r>
    <r>
      <rPr>
        <sz val="11"/>
        <rFont val="ＭＳ 明朝"/>
        <family val="1"/>
        <charset val="128"/>
      </rPr>
      <t>月</t>
    </r>
    <phoneticPr fontId="16"/>
  </si>
  <si>
    <r>
      <t xml:space="preserve">4  </t>
    </r>
    <r>
      <rPr>
        <sz val="11"/>
        <rFont val="ＭＳ 明朝"/>
        <family val="1"/>
        <charset val="128"/>
      </rPr>
      <t>月</t>
    </r>
    <phoneticPr fontId="16"/>
  </si>
  <si>
    <r>
      <t xml:space="preserve">6  </t>
    </r>
    <r>
      <rPr>
        <sz val="11"/>
        <rFont val="ＭＳ 明朝"/>
        <family val="1"/>
        <charset val="128"/>
      </rPr>
      <t>月</t>
    </r>
    <phoneticPr fontId="16"/>
  </si>
  <si>
    <r>
      <t xml:space="preserve">7  </t>
    </r>
    <r>
      <rPr>
        <sz val="11"/>
        <rFont val="ＭＳ 明朝"/>
        <family val="1"/>
        <charset val="128"/>
      </rPr>
      <t>月</t>
    </r>
    <phoneticPr fontId="16"/>
  </si>
  <si>
    <r>
      <t xml:space="preserve">12  </t>
    </r>
    <r>
      <rPr>
        <sz val="11"/>
        <rFont val="ＭＳ 明朝"/>
        <family val="1"/>
        <charset val="128"/>
      </rPr>
      <t>月</t>
    </r>
    <phoneticPr fontId="16"/>
  </si>
  <si>
    <r>
      <rPr>
        <sz val="11"/>
        <rFont val="ＭＳ 明朝"/>
        <family val="1"/>
        <charset val="128"/>
      </rPr>
      <t>魚種</t>
    </r>
    <r>
      <rPr>
        <sz val="11"/>
        <rFont val="Century"/>
        <family val="1"/>
      </rPr>
      <t xml:space="preserve">                        </t>
    </r>
    <r>
      <rPr>
        <sz val="11"/>
        <rFont val="ＭＳ 明朝"/>
        <family val="1"/>
        <charset val="128"/>
      </rPr>
      <t>月</t>
    </r>
    <phoneticPr fontId="16"/>
  </si>
  <si>
    <r>
      <t xml:space="preserve">1  </t>
    </r>
    <r>
      <rPr>
        <sz val="11"/>
        <rFont val="ＭＳ 明朝"/>
        <family val="1"/>
        <charset val="128"/>
      </rPr>
      <t>月</t>
    </r>
    <phoneticPr fontId="16"/>
  </si>
  <si>
    <r>
      <t xml:space="preserve">2  </t>
    </r>
    <r>
      <rPr>
        <sz val="11"/>
        <rFont val="ＭＳ 明朝"/>
        <family val="1"/>
        <charset val="128"/>
      </rPr>
      <t>月</t>
    </r>
    <phoneticPr fontId="16"/>
  </si>
  <si>
    <r>
      <t xml:space="preserve">5  </t>
    </r>
    <r>
      <rPr>
        <sz val="11"/>
        <rFont val="ＭＳ 明朝"/>
        <family val="1"/>
        <charset val="128"/>
      </rPr>
      <t>月</t>
    </r>
    <phoneticPr fontId="16"/>
  </si>
  <si>
    <r>
      <t xml:space="preserve">6  </t>
    </r>
    <r>
      <rPr>
        <sz val="11"/>
        <rFont val="ＭＳ 明朝"/>
        <family val="1"/>
        <charset val="128"/>
      </rPr>
      <t>月</t>
    </r>
    <phoneticPr fontId="16"/>
  </si>
  <si>
    <r>
      <t xml:space="preserve">8  </t>
    </r>
    <r>
      <rPr>
        <sz val="11"/>
        <rFont val="ＭＳ 明朝"/>
        <family val="1"/>
        <charset val="128"/>
      </rPr>
      <t>月</t>
    </r>
    <phoneticPr fontId="16"/>
  </si>
  <si>
    <r>
      <t xml:space="preserve">9  </t>
    </r>
    <r>
      <rPr>
        <sz val="11"/>
        <rFont val="ＭＳ 明朝"/>
        <family val="1"/>
        <charset val="128"/>
      </rPr>
      <t>月</t>
    </r>
    <phoneticPr fontId="16"/>
  </si>
  <si>
    <r>
      <t xml:space="preserve">10  </t>
    </r>
    <r>
      <rPr>
        <sz val="11"/>
        <rFont val="ＭＳ 明朝"/>
        <family val="1"/>
        <charset val="128"/>
      </rPr>
      <t>月</t>
    </r>
    <phoneticPr fontId="16"/>
  </si>
  <si>
    <r>
      <t xml:space="preserve">11  </t>
    </r>
    <r>
      <rPr>
        <sz val="11"/>
        <rFont val="ＭＳ 明朝"/>
        <family val="1"/>
        <charset val="128"/>
      </rPr>
      <t>月</t>
    </r>
    <phoneticPr fontId="16"/>
  </si>
  <si>
    <r>
      <t xml:space="preserve">12  </t>
    </r>
    <r>
      <rPr>
        <sz val="11"/>
        <rFont val="ＭＳ 明朝"/>
        <family val="1"/>
        <charset val="128"/>
      </rPr>
      <t>月</t>
    </r>
    <phoneticPr fontId="16"/>
  </si>
  <si>
    <t>　　         　　魚種
河川名</t>
    <phoneticPr fontId="3"/>
  </si>
  <si>
    <t xml:space="preserve">  　　 　         魚種
河川名</t>
    <phoneticPr fontId="3"/>
  </si>
  <si>
    <r>
      <rPr>
        <sz val="11"/>
        <rFont val="ＭＳ 明朝"/>
        <family val="1"/>
        <charset val="128"/>
      </rPr>
      <t>（２）庄内の魚消費拡大事業</t>
    </r>
    <phoneticPr fontId="3"/>
  </si>
  <si>
    <r>
      <rPr>
        <sz val="11"/>
        <rFont val="ＭＳ 明朝"/>
        <family val="1"/>
        <charset val="128"/>
      </rPr>
      <t>○「やまがた庄内浜の魚応援店」の加入件数　　　　　　　　　　　　　　　　　　　　　　　　　　　　　　　　　　　　　　</t>
    </r>
  </si>
  <si>
    <r>
      <rPr>
        <sz val="11"/>
        <rFont val="ＭＳ 明朝"/>
        <family val="1"/>
        <charset val="128"/>
      </rPr>
      <t>地区別</t>
    </r>
  </si>
  <si>
    <r>
      <rPr>
        <sz val="11"/>
        <rFont val="ＭＳ 明朝"/>
        <family val="1"/>
        <charset val="128"/>
      </rPr>
      <t>東南村山地区</t>
    </r>
  </si>
  <si>
    <r>
      <rPr>
        <sz val="11"/>
        <rFont val="ＭＳ 明朝"/>
        <family val="1"/>
        <charset val="128"/>
      </rPr>
      <t>西村山地区</t>
    </r>
  </si>
  <si>
    <r>
      <rPr>
        <sz val="11"/>
        <rFont val="ＭＳ 明朝"/>
        <family val="1"/>
        <charset val="128"/>
      </rPr>
      <t>北村山地区</t>
    </r>
  </si>
  <si>
    <r>
      <rPr>
        <sz val="11"/>
        <rFont val="ＭＳ 明朝"/>
        <family val="1"/>
        <charset val="128"/>
      </rPr>
      <t>最上地区</t>
    </r>
  </si>
  <si>
    <r>
      <rPr>
        <sz val="11"/>
        <rFont val="ＭＳ 明朝"/>
        <family val="1"/>
        <charset val="128"/>
      </rPr>
      <t>置賜地区</t>
    </r>
  </si>
  <si>
    <r>
      <rPr>
        <sz val="11"/>
        <rFont val="ＭＳ 明朝"/>
        <family val="1"/>
        <charset val="128"/>
      </rPr>
      <t>和　食</t>
    </r>
  </si>
  <si>
    <r>
      <rPr>
        <sz val="11"/>
        <rFont val="ＭＳ 明朝"/>
        <family val="1"/>
        <charset val="128"/>
      </rPr>
      <t>洋　食</t>
    </r>
  </si>
  <si>
    <r>
      <rPr>
        <sz val="11"/>
        <rFont val="ＭＳ 明朝"/>
        <family val="1"/>
        <charset val="128"/>
      </rPr>
      <t>中　華</t>
    </r>
  </si>
  <si>
    <r>
      <rPr>
        <sz val="11"/>
        <rFont val="ＭＳ 明朝"/>
        <family val="1"/>
        <charset val="128"/>
      </rPr>
      <t>※和食　寿司屋・居酒屋を含む、※洋食　フレンチ、イタリアンを含む。</t>
    </r>
    <rPh sb="8" eb="11">
      <t>イザカヤ</t>
    </rPh>
    <phoneticPr fontId="3"/>
  </si>
  <si>
    <r>
      <rPr>
        <sz val="11"/>
        <rFont val="ＭＳ 明朝"/>
        <family val="1"/>
        <charset val="128"/>
      </rPr>
      <t>〇　情報発信</t>
    </r>
    <rPh sb="2" eb="4">
      <t>ジョウホウ</t>
    </rPh>
    <rPh sb="4" eb="6">
      <t>ハッシン</t>
    </rPh>
    <phoneticPr fontId="3"/>
  </si>
  <si>
    <r>
      <rPr>
        <sz val="1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rFont val="Century"/>
        <family val="1"/>
      </rPr>
      <t>29</t>
    </r>
    <r>
      <rPr>
        <sz val="11"/>
        <rFont val="ＭＳ 明朝"/>
        <family val="1"/>
        <charset val="128"/>
      </rPr>
      <t>年</t>
    </r>
    <r>
      <rPr>
        <sz val="11"/>
        <rFont val="Century"/>
        <family val="1"/>
      </rPr>
      <t>5</t>
    </r>
    <r>
      <rPr>
        <sz val="11"/>
        <rFont val="ＭＳ 明朝"/>
        <family val="1"/>
        <charset val="128"/>
      </rPr>
      <t>月</t>
    </r>
    <r>
      <rPr>
        <sz val="11"/>
        <rFont val="Century"/>
        <family val="1"/>
      </rPr>
      <t>12</t>
    </r>
    <r>
      <rPr>
        <sz val="11"/>
        <rFont val="ＭＳ 明朝"/>
        <family val="1"/>
        <charset val="128"/>
      </rPr>
      <t>日に設立。　傘下にサワラ、トラフグ、ブランド化検討、ズワイガニ（</t>
    </r>
    <r>
      <rPr>
        <sz val="11"/>
        <rFont val="Century"/>
        <family val="1"/>
      </rPr>
      <t>H30</t>
    </r>
    <r>
      <rPr>
        <sz val="11"/>
        <rFont val="ＭＳ 明朝"/>
        <family val="1"/>
        <charset val="128"/>
      </rPr>
      <t>～）の各部会を設置。　事務局は庄内総合支庁水産振興課。</t>
    </r>
    <rPh sb="118" eb="119">
      <t>カク</t>
    </rPh>
    <rPh sb="119" eb="121">
      <t>ブカイ</t>
    </rPh>
    <phoneticPr fontId="3"/>
  </si>
  <si>
    <r>
      <rPr>
        <sz val="11"/>
        <rFont val="ＭＳ 明朝"/>
        <family val="1"/>
        <charset val="128"/>
      </rPr>
      <t>各部会の活動内容</t>
    </r>
  </si>
  <si>
    <r>
      <rPr>
        <sz val="11"/>
        <rFont val="ＭＳ 明朝"/>
        <family val="1"/>
        <charset val="128"/>
      </rPr>
      <t>部　会</t>
    </r>
  </si>
  <si>
    <r>
      <rPr>
        <sz val="11"/>
        <rFont val="ＭＳ 明朝"/>
        <family val="1"/>
        <charset val="128"/>
      </rPr>
      <t>項　目</t>
    </r>
  </si>
  <si>
    <r>
      <rPr>
        <sz val="11"/>
        <rFont val="ＭＳ 明朝"/>
        <family val="1"/>
        <charset val="128"/>
      </rPr>
      <t>期　日</t>
    </r>
  </si>
  <si>
    <r>
      <rPr>
        <sz val="11"/>
        <rFont val="ＭＳ 明朝"/>
        <family val="1"/>
        <charset val="128"/>
      </rPr>
      <t>場　所</t>
    </r>
  </si>
  <si>
    <r>
      <rPr>
        <sz val="11"/>
        <rFont val="ＭＳ 明朝"/>
        <family val="1"/>
        <charset val="128"/>
      </rPr>
      <t>概　要</t>
    </r>
  </si>
  <si>
    <t>サワラ部会</t>
  </si>
  <si>
    <r>
      <rPr>
        <sz val="10"/>
        <rFont val="ＭＳ 明朝"/>
        <family val="1"/>
        <charset val="128"/>
      </rPr>
      <t>「庄内おばこサワラキャンペーン」</t>
    </r>
  </si>
  <si>
    <r>
      <rPr>
        <sz val="10"/>
        <rFont val="ＭＳ 明朝"/>
        <family val="1"/>
        <charset val="128"/>
      </rPr>
      <t>令和</t>
    </r>
    <r>
      <rPr>
        <sz val="10"/>
        <rFont val="Century"/>
        <family val="1"/>
      </rPr>
      <t>3</t>
    </r>
    <r>
      <rPr>
        <sz val="10"/>
        <rFont val="ＭＳ 明朝"/>
        <family val="1"/>
        <charset val="128"/>
      </rPr>
      <t>年</t>
    </r>
    <r>
      <rPr>
        <sz val="10"/>
        <rFont val="Century"/>
        <family val="1"/>
      </rPr>
      <t>10</t>
    </r>
    <r>
      <rPr>
        <sz val="10"/>
        <rFont val="ＭＳ 明朝"/>
        <family val="1"/>
        <charset val="128"/>
      </rPr>
      <t>月</t>
    </r>
    <r>
      <rPr>
        <sz val="10"/>
        <rFont val="Century"/>
        <family val="1"/>
      </rPr>
      <t>11</t>
    </r>
    <r>
      <rPr>
        <sz val="10"/>
        <rFont val="ＭＳ 明朝"/>
        <family val="1"/>
        <charset val="128"/>
      </rPr>
      <t>日～</t>
    </r>
    <r>
      <rPr>
        <sz val="10"/>
        <rFont val="Century"/>
        <family val="1"/>
      </rPr>
      <t>12</t>
    </r>
    <r>
      <rPr>
        <sz val="10"/>
        <rFont val="ＭＳ 明朝"/>
        <family val="1"/>
        <charset val="128"/>
      </rPr>
      <t>月</t>
    </r>
    <r>
      <rPr>
        <sz val="10"/>
        <rFont val="Century"/>
        <family val="1"/>
      </rPr>
      <t>5</t>
    </r>
    <r>
      <rPr>
        <sz val="10"/>
        <rFont val="ＭＳ 明朝"/>
        <family val="1"/>
        <charset val="128"/>
      </rPr>
      <t>日</t>
    </r>
    <rPh sb="0" eb="2">
      <t>レイワ</t>
    </rPh>
    <rPh sb="3" eb="4">
      <t>ネン</t>
    </rPh>
    <rPh sb="6" eb="7">
      <t>ガツ</t>
    </rPh>
    <rPh sb="9" eb="10">
      <t>ニチ</t>
    </rPh>
    <rPh sb="13" eb="14">
      <t>ガツ</t>
    </rPh>
    <rPh sb="15" eb="16">
      <t>ニチ</t>
    </rPh>
    <phoneticPr fontId="3"/>
  </si>
  <si>
    <r>
      <rPr>
        <sz val="10"/>
        <rFont val="ＭＳ 明朝"/>
        <family val="1"/>
        <charset val="128"/>
      </rPr>
      <t>庄内おばこサワラ講習会</t>
    </r>
    <rPh sb="0" eb="2">
      <t>ショウナイ</t>
    </rPh>
    <rPh sb="8" eb="11">
      <t>コウシュウカイ</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</si>
  <si>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10</t>
    </r>
    <r>
      <rPr>
        <sz val="10"/>
        <rFont val="ＭＳ 明朝"/>
        <family val="1"/>
        <charset val="128"/>
      </rPr>
      <t>月</t>
    </r>
    <r>
      <rPr>
        <sz val="10"/>
        <rFont val="Century"/>
        <family val="1"/>
      </rPr>
      <t>25</t>
    </r>
    <r>
      <rPr>
        <sz val="10"/>
        <rFont val="ＭＳ 明朝"/>
        <family val="1"/>
        <charset val="128"/>
      </rPr>
      <t>日</t>
    </r>
    <rPh sb="0" eb="2">
      <t>レイワ</t>
    </rPh>
    <rPh sb="3" eb="4">
      <t>ネン</t>
    </rPh>
    <rPh sb="6" eb="7">
      <t>ガツ</t>
    </rPh>
    <rPh sb="9" eb="10">
      <t>ニチ</t>
    </rPh>
    <phoneticPr fontId="3"/>
  </si>
  <si>
    <r>
      <rPr>
        <sz val="10"/>
        <rFont val="ＭＳ 明朝"/>
        <family val="1"/>
        <charset val="128"/>
      </rPr>
      <t>酒田調理師専門学校</t>
    </r>
    <rPh sb="0" eb="9">
      <t>サカタチョウリシセンモンガッコウ</t>
    </rPh>
    <phoneticPr fontId="3"/>
  </si>
  <si>
    <r>
      <rPr>
        <sz val="10"/>
        <rFont val="ＭＳ 明朝"/>
        <family val="1"/>
        <charset val="128"/>
      </rPr>
      <t>学生</t>
    </r>
    <r>
      <rPr>
        <sz val="10"/>
        <rFont val="Century"/>
        <family val="1"/>
      </rPr>
      <t>26</t>
    </r>
    <r>
      <rPr>
        <sz val="10"/>
        <rFont val="ＭＳ 明朝"/>
        <family val="1"/>
        <charset val="128"/>
      </rPr>
      <t>名を対象に庄内おばこサワラの講義と調理実習を行った。</t>
    </r>
    <rPh sb="9" eb="11">
      <t>ショウナイ</t>
    </rPh>
    <rPh sb="18" eb="20">
      <t>コウギ</t>
    </rPh>
    <rPh sb="21" eb="23">
      <t>チョウリ</t>
    </rPh>
    <rPh sb="23" eb="25">
      <t>ジッシュウ</t>
    </rPh>
    <rPh sb="26" eb="27">
      <t>オコナ</t>
    </rPh>
    <phoneticPr fontId="3"/>
  </si>
  <si>
    <r>
      <rPr>
        <sz val="10"/>
        <rFont val="ＭＳ 明朝"/>
        <family val="1"/>
        <charset val="128"/>
      </rPr>
      <t>調理技術講習会</t>
    </r>
    <rPh sb="2" eb="4">
      <t>ギジュツ</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</si>
  <si>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11</t>
    </r>
    <r>
      <rPr>
        <sz val="10"/>
        <rFont val="ＭＳ 明朝"/>
        <family val="1"/>
        <charset val="128"/>
      </rPr>
      <t>月</t>
    </r>
    <r>
      <rPr>
        <sz val="10"/>
        <rFont val="Century"/>
        <family val="1"/>
      </rPr>
      <t>26</t>
    </r>
    <r>
      <rPr>
        <sz val="10"/>
        <rFont val="ＭＳ 明朝"/>
        <family val="1"/>
        <charset val="128"/>
      </rPr>
      <t>日</t>
    </r>
    <rPh sb="0" eb="1">
      <t>レイ</t>
    </rPh>
    <rPh sb="1" eb="2">
      <t>カズ</t>
    </rPh>
    <rPh sb="3" eb="4">
      <t>ネン</t>
    </rPh>
    <rPh sb="6" eb="7">
      <t>ガツ</t>
    </rPh>
    <rPh sb="9" eb="10">
      <t>ニチ</t>
    </rPh>
    <phoneticPr fontId="3"/>
  </si>
  <si>
    <r>
      <rPr>
        <sz val="10"/>
        <rFont val="ＭＳ 明朝"/>
        <family val="1"/>
        <charset val="128"/>
      </rPr>
      <t>加茂水族館レストラン沖海月</t>
    </r>
    <rPh sb="0" eb="2">
      <t>カモ</t>
    </rPh>
    <rPh sb="2" eb="5">
      <t>スイゾクカン</t>
    </rPh>
    <rPh sb="10" eb="11">
      <t>オキ</t>
    </rPh>
    <rPh sb="11" eb="12">
      <t>ウミ</t>
    </rPh>
    <rPh sb="12" eb="13">
      <t>ツキ</t>
    </rPh>
    <phoneticPr fontId="3"/>
  </si>
  <si>
    <r>
      <rPr>
        <sz val="10"/>
        <rFont val="ＭＳ 明朝"/>
        <family val="1"/>
        <charset val="128"/>
      </rPr>
      <t>ふぐの調理前の扱い方、身欠き処理の仕方、てっさの引き方</t>
    </r>
    <rPh sb="3" eb="5">
      <t>チョウリ</t>
    </rPh>
    <rPh sb="5" eb="6">
      <t>マエ</t>
    </rPh>
    <rPh sb="7" eb="8">
      <t>アツカ</t>
    </rPh>
    <rPh sb="9" eb="10">
      <t>カタ</t>
    </rPh>
    <rPh sb="11" eb="13">
      <t>ミガ</t>
    </rPh>
    <rPh sb="14" eb="16">
      <t>ショリ</t>
    </rPh>
    <rPh sb="17" eb="19">
      <t>シカタ</t>
    </rPh>
    <rPh sb="24" eb="25">
      <t>ヒ</t>
    </rPh>
    <rPh sb="26" eb="27">
      <t>カタ</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</si>
  <si>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12</t>
    </r>
    <r>
      <rPr>
        <sz val="10"/>
        <rFont val="ＭＳ 明朝"/>
        <family val="1"/>
        <charset val="128"/>
      </rPr>
      <t>月</t>
    </r>
    <r>
      <rPr>
        <sz val="10"/>
        <rFont val="Century"/>
        <family val="1"/>
      </rPr>
      <t>1</t>
    </r>
    <r>
      <rPr>
        <sz val="10"/>
        <rFont val="ＭＳ 明朝"/>
        <family val="1"/>
        <charset val="128"/>
      </rPr>
      <t>日～翌</t>
    </r>
    <r>
      <rPr>
        <sz val="10"/>
        <rFont val="Century"/>
        <family val="1"/>
      </rPr>
      <t>3</t>
    </r>
    <r>
      <rPr>
        <sz val="10"/>
        <rFont val="ＭＳ 明朝"/>
        <family val="1"/>
        <charset val="128"/>
      </rPr>
      <t>月</t>
    </r>
    <r>
      <rPr>
        <sz val="10"/>
        <rFont val="Century"/>
        <family val="1"/>
      </rPr>
      <t>13</t>
    </r>
    <r>
      <rPr>
        <sz val="10"/>
        <rFont val="ＭＳ 明朝"/>
        <family val="1"/>
        <charset val="128"/>
      </rPr>
      <t>日</t>
    </r>
    <rPh sb="0" eb="2">
      <t>レイワ</t>
    </rPh>
    <rPh sb="3" eb="4">
      <t>ネン</t>
    </rPh>
    <rPh sb="6" eb="7">
      <t>ガツ</t>
    </rPh>
    <rPh sb="8" eb="9">
      <t>ニチ</t>
    </rPh>
    <rPh sb="10" eb="11">
      <t>ヨク</t>
    </rPh>
    <rPh sb="12" eb="13">
      <t>ガツ</t>
    </rPh>
    <rPh sb="15" eb="16">
      <t>ニチ</t>
    </rPh>
    <phoneticPr fontId="3"/>
  </si>
  <si>
    <r>
      <rPr>
        <sz val="10"/>
        <rFont val="ＭＳ 明朝"/>
        <family val="1"/>
        <charset val="128"/>
      </rPr>
      <t>総来客数</t>
    </r>
    <r>
      <rPr>
        <sz val="10"/>
        <rFont val="Century"/>
        <family val="1"/>
      </rPr>
      <t>1,233</t>
    </r>
    <r>
      <rPr>
        <sz val="10"/>
        <rFont val="ＭＳ 明朝"/>
        <family val="1"/>
        <charset val="128"/>
      </rPr>
      <t>名</t>
    </r>
    <phoneticPr fontId="3"/>
  </si>
  <si>
    <r>
      <rPr>
        <sz val="10"/>
        <rFont val="ＭＳ 明朝"/>
        <family val="1"/>
        <charset val="128"/>
      </rPr>
      <t>座学講義</t>
    </r>
    <rPh sb="0" eb="4">
      <t>ザガクコウギ</t>
    </rPh>
    <phoneticPr fontId="3"/>
  </si>
  <si>
    <r>
      <rPr>
        <sz val="10"/>
        <rFont val="ＭＳ 明朝"/>
        <family val="1"/>
        <charset val="128"/>
      </rPr>
      <t>令和</t>
    </r>
    <r>
      <rPr>
        <sz val="10"/>
        <rFont val="Century"/>
        <family val="1"/>
      </rPr>
      <t>4</t>
    </r>
    <r>
      <rPr>
        <sz val="10"/>
        <rFont val="ＭＳ 明朝"/>
        <family val="1"/>
        <charset val="128"/>
      </rPr>
      <t>年</t>
    </r>
    <r>
      <rPr>
        <sz val="10"/>
        <rFont val="Century"/>
        <family val="1"/>
      </rPr>
      <t>1</t>
    </r>
    <r>
      <rPr>
        <sz val="10"/>
        <rFont val="ＭＳ 明朝"/>
        <family val="1"/>
        <charset val="128"/>
      </rPr>
      <t>月</t>
    </r>
    <r>
      <rPr>
        <sz val="10"/>
        <rFont val="Century"/>
        <family val="1"/>
      </rPr>
      <t>27</t>
    </r>
    <r>
      <rPr>
        <sz val="10"/>
        <rFont val="ＭＳ 明朝"/>
        <family val="1"/>
        <charset val="128"/>
      </rPr>
      <t>日</t>
    </r>
    <rPh sb="0" eb="1">
      <t>レイ</t>
    </rPh>
    <rPh sb="1" eb="2">
      <t>カズ</t>
    </rPh>
    <rPh sb="3" eb="4">
      <t>ネン</t>
    </rPh>
    <rPh sb="5" eb="6">
      <t>ガツ</t>
    </rPh>
    <rPh sb="8" eb="9">
      <t>ニチ</t>
    </rPh>
    <phoneticPr fontId="3"/>
  </si>
  <si>
    <r>
      <rPr>
        <sz val="10"/>
        <rFont val="ＭＳ 明朝"/>
        <family val="1"/>
        <charset val="128"/>
      </rPr>
      <t>県政テレビ（やまがたサンデー</t>
    </r>
    <r>
      <rPr>
        <sz val="10"/>
        <rFont val="Century"/>
        <family val="1"/>
      </rPr>
      <t>5</t>
    </r>
    <r>
      <rPr>
        <sz val="10"/>
        <rFont val="ＭＳ 明朝"/>
        <family val="1"/>
        <charset val="128"/>
      </rPr>
      <t>）</t>
    </r>
    <rPh sb="0" eb="2">
      <t>ケンセイ</t>
    </rPh>
    <phoneticPr fontId="3"/>
  </si>
  <si>
    <r>
      <rPr>
        <sz val="10"/>
        <rFont val="ＭＳ 明朝"/>
        <family val="1"/>
        <charset val="128"/>
      </rPr>
      <t>令和</t>
    </r>
    <r>
      <rPr>
        <sz val="10"/>
        <rFont val="Century"/>
        <family val="1"/>
      </rPr>
      <t>4</t>
    </r>
    <r>
      <rPr>
        <sz val="10"/>
        <rFont val="ＭＳ 明朝"/>
        <family val="1"/>
        <charset val="128"/>
      </rPr>
      <t>年</t>
    </r>
    <r>
      <rPr>
        <sz val="10"/>
        <rFont val="Century"/>
        <family val="1"/>
      </rPr>
      <t>2</t>
    </r>
    <r>
      <rPr>
        <sz val="10"/>
        <rFont val="ＭＳ 明朝"/>
        <family val="1"/>
        <charset val="128"/>
      </rPr>
      <t>月</t>
    </r>
    <r>
      <rPr>
        <sz val="10"/>
        <rFont val="Century"/>
        <family val="1"/>
      </rPr>
      <t>15</t>
    </r>
    <r>
      <rPr>
        <sz val="10"/>
        <rFont val="ＭＳ 明朝"/>
        <family val="1"/>
        <charset val="128"/>
      </rPr>
      <t>日</t>
    </r>
    <rPh sb="0" eb="1">
      <t>レイ</t>
    </rPh>
    <rPh sb="1" eb="2">
      <t>カズ</t>
    </rPh>
    <rPh sb="3" eb="4">
      <t>ネン</t>
    </rPh>
    <rPh sb="5" eb="6">
      <t>ガツ</t>
    </rPh>
    <rPh sb="8" eb="9">
      <t>ニチ</t>
    </rPh>
    <phoneticPr fontId="3"/>
  </si>
  <si>
    <r>
      <rPr>
        <sz val="10"/>
        <rFont val="ＭＳ 明朝"/>
        <family val="1"/>
        <charset val="128"/>
      </rPr>
      <t>うしお荘</t>
    </r>
    <rPh sb="3" eb="4">
      <t>ソウ</t>
    </rPh>
    <phoneticPr fontId="3"/>
  </si>
  <si>
    <r>
      <rPr>
        <sz val="10"/>
        <rFont val="ＭＳ 明朝"/>
        <family val="1"/>
        <charset val="128"/>
      </rPr>
      <t>食の都庄内の認知向上や庄内への周遊促進を図るため、庄内地域の豊かな「食材」として庄内浜産天然トラフグに関する取材、同月</t>
    </r>
    <r>
      <rPr>
        <sz val="10"/>
        <rFont val="Century"/>
        <family val="1"/>
      </rPr>
      <t>27</t>
    </r>
    <r>
      <rPr>
        <sz val="10"/>
        <rFont val="ＭＳ 明朝"/>
        <family val="1"/>
        <charset val="128"/>
      </rPr>
      <t>日放送</t>
    </r>
    <rPh sb="40" eb="44">
      <t>ショウナイハマサン</t>
    </rPh>
    <rPh sb="44" eb="46">
      <t>テンネン</t>
    </rPh>
    <rPh sb="51" eb="52">
      <t>カン</t>
    </rPh>
    <rPh sb="54" eb="56">
      <t>シュザイ</t>
    </rPh>
    <rPh sb="57" eb="59">
      <t>ドウゲツ</t>
    </rPh>
    <rPh sb="61" eb="62">
      <t>ニチ</t>
    </rPh>
    <rPh sb="62" eb="64">
      <t>ホウソウ</t>
    </rPh>
    <phoneticPr fontId="3"/>
  </si>
  <si>
    <t>ズワイガニ
部会</t>
    <rPh sb="6" eb="8">
      <t>ブカイ</t>
    </rPh>
    <phoneticPr fontId="3"/>
  </si>
  <si>
    <r>
      <rPr>
        <sz val="10"/>
        <rFont val="ＭＳ 明朝"/>
        <family val="1"/>
        <charset val="128"/>
      </rPr>
      <t>「庄内北前ガニキャンペーン」</t>
    </r>
    <rPh sb="1" eb="3">
      <t>ショウナイ</t>
    </rPh>
    <rPh sb="3" eb="5">
      <t>キタマエ</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</si>
  <si>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10</t>
    </r>
    <r>
      <rPr>
        <sz val="10"/>
        <rFont val="ＭＳ 明朝"/>
        <family val="1"/>
        <charset val="128"/>
      </rPr>
      <t>月</t>
    </r>
    <r>
      <rPr>
        <sz val="10"/>
        <rFont val="Century"/>
        <family val="1"/>
      </rPr>
      <t>2</t>
    </r>
    <r>
      <rPr>
        <sz val="10"/>
        <rFont val="ＭＳ 明朝"/>
        <family val="1"/>
        <charset val="128"/>
      </rPr>
      <t>日～翌</t>
    </r>
    <r>
      <rPr>
        <sz val="10"/>
        <rFont val="Century"/>
        <family val="1"/>
      </rPr>
      <t>1</t>
    </r>
    <r>
      <rPr>
        <sz val="10"/>
        <rFont val="ＭＳ 明朝"/>
        <family val="1"/>
        <charset val="128"/>
      </rPr>
      <t>月</t>
    </r>
    <r>
      <rPr>
        <sz val="10"/>
        <rFont val="Century"/>
        <family val="1"/>
      </rPr>
      <t>15</t>
    </r>
    <r>
      <rPr>
        <sz val="10"/>
        <rFont val="ＭＳ 明朝"/>
        <family val="1"/>
        <charset val="128"/>
      </rPr>
      <t>日</t>
    </r>
    <rPh sb="0" eb="2">
      <t>レイワ</t>
    </rPh>
    <rPh sb="3" eb="4">
      <t>ネン</t>
    </rPh>
    <rPh sb="6" eb="7">
      <t>ガツ</t>
    </rPh>
    <rPh sb="8" eb="9">
      <t>ニチ</t>
    </rPh>
    <rPh sb="10" eb="11">
      <t>ヨク</t>
    </rPh>
    <rPh sb="12" eb="13">
      <t>ガツ</t>
    </rPh>
    <rPh sb="15" eb="16">
      <t>ニチ</t>
    </rPh>
    <phoneticPr fontId="3"/>
  </si>
  <si>
    <r>
      <rPr>
        <sz val="10"/>
        <rFont val="ＭＳ 明朝"/>
        <family val="1"/>
        <charset val="128"/>
      </rPr>
      <t>庄内の飲食店</t>
    </r>
    <r>
      <rPr>
        <sz val="10"/>
        <rFont val="Century"/>
        <family val="1"/>
      </rPr>
      <t>20</t>
    </r>
    <r>
      <rPr>
        <sz val="10"/>
        <rFont val="ＭＳ 明朝"/>
        <family val="1"/>
        <charset val="128"/>
      </rPr>
      <t>店舗</t>
    </r>
    <rPh sb="8" eb="10">
      <t>テンポ</t>
    </rPh>
    <phoneticPr fontId="3"/>
  </si>
  <si>
    <r>
      <rPr>
        <sz val="10"/>
        <rFont val="ＭＳ 明朝"/>
        <family val="1"/>
        <charset val="128"/>
      </rPr>
      <t>目揃え会の開催（第</t>
    </r>
    <r>
      <rPr>
        <sz val="10"/>
        <rFont val="Century"/>
        <family val="1"/>
      </rPr>
      <t>1</t>
    </r>
    <r>
      <rPr>
        <sz val="10"/>
        <rFont val="ＭＳ 明朝"/>
        <family val="1"/>
        <charset val="128"/>
      </rPr>
      <t>回）</t>
    </r>
    <rPh sb="0" eb="2">
      <t>メゾロ</t>
    </rPh>
    <rPh sb="3" eb="4">
      <t>カイ</t>
    </rPh>
    <rPh sb="5" eb="7">
      <t>カイサイ</t>
    </rPh>
    <rPh sb="8" eb="9">
      <t>ダイ</t>
    </rPh>
    <rPh sb="10" eb="11">
      <t>カイ</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</si>
  <si>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7</t>
    </r>
    <r>
      <rPr>
        <sz val="10"/>
        <rFont val="ＭＳ 明朝"/>
        <family val="1"/>
        <charset val="128"/>
      </rPr>
      <t>月</t>
    </r>
    <r>
      <rPr>
        <sz val="10"/>
        <rFont val="Century"/>
        <family val="1"/>
      </rPr>
      <t>21</t>
    </r>
    <r>
      <rPr>
        <sz val="10"/>
        <rFont val="ＭＳ 明朝"/>
        <family val="1"/>
        <charset val="128"/>
      </rPr>
      <t>日</t>
    </r>
    <rPh sb="0" eb="2">
      <t>レイワ</t>
    </rPh>
    <rPh sb="3" eb="4">
      <t>ネン</t>
    </rPh>
    <rPh sb="5" eb="6">
      <t>ガツ</t>
    </rPh>
    <rPh sb="8" eb="9">
      <t>ニチ</t>
    </rPh>
    <phoneticPr fontId="3"/>
  </si>
  <si>
    <r>
      <rPr>
        <sz val="10"/>
        <rFont val="ＭＳ 明朝"/>
        <family val="1"/>
        <charset val="128"/>
      </rPr>
      <t>県漁協由良総括支所</t>
    </r>
    <rPh sb="0" eb="1">
      <t>ケン</t>
    </rPh>
    <rPh sb="1" eb="3">
      <t>ギョキョウ</t>
    </rPh>
    <rPh sb="3" eb="5">
      <t>ユラ</t>
    </rPh>
    <rPh sb="5" eb="7">
      <t>ソウカツ</t>
    </rPh>
    <rPh sb="7" eb="9">
      <t>シショ</t>
    </rPh>
    <phoneticPr fontId="3"/>
  </si>
  <si>
    <r>
      <rPr>
        <sz val="10"/>
        <rFont val="ＭＳ 明朝"/>
        <family val="1"/>
        <charset val="128"/>
      </rPr>
      <t>参加者</t>
    </r>
    <r>
      <rPr>
        <sz val="10"/>
        <rFont val="Century"/>
        <family val="1"/>
      </rPr>
      <t>23</t>
    </r>
    <r>
      <rPr>
        <sz val="10"/>
        <rFont val="ＭＳ 明朝"/>
        <family val="1"/>
        <charset val="128"/>
      </rPr>
      <t>名、庄内北前ガニの基準を関係者間で再確認した。</t>
    </r>
    <rPh sb="0" eb="2">
      <t>サンカ</t>
    </rPh>
    <rPh sb="2" eb="3">
      <t>シャ</t>
    </rPh>
    <rPh sb="5" eb="6">
      <t>メイ</t>
    </rPh>
    <rPh sb="7" eb="9">
      <t>ショウナイ</t>
    </rPh>
    <rPh sb="9" eb="11">
      <t>キタマエ</t>
    </rPh>
    <rPh sb="14" eb="16">
      <t>キジュン</t>
    </rPh>
    <rPh sb="17" eb="20">
      <t>カンケイシャ</t>
    </rPh>
    <rPh sb="20" eb="21">
      <t>カン</t>
    </rPh>
    <rPh sb="22" eb="25">
      <t>サイカクニン</t>
    </rPh>
    <phoneticPr fontId="3"/>
  </si>
  <si>
    <r>
      <rPr>
        <sz val="10"/>
        <rFont val="ＭＳ 明朝"/>
        <family val="1"/>
        <charset val="128"/>
      </rPr>
      <t>目揃え会の開催（第</t>
    </r>
    <r>
      <rPr>
        <sz val="10"/>
        <rFont val="Century"/>
        <family val="1"/>
      </rPr>
      <t>2</t>
    </r>
    <r>
      <rPr>
        <sz val="10"/>
        <rFont val="ＭＳ 明朝"/>
        <family val="1"/>
        <charset val="128"/>
      </rPr>
      <t>回）</t>
    </r>
    <rPh sb="0" eb="2">
      <t>メゾロ</t>
    </rPh>
    <rPh sb="3" eb="4">
      <t>カイ</t>
    </rPh>
    <rPh sb="5" eb="7">
      <t>カイサイ</t>
    </rPh>
    <rPh sb="8" eb="9">
      <t>ダイ</t>
    </rPh>
    <rPh sb="10" eb="11">
      <t>カイ</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</si>
  <si>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12</t>
    </r>
    <r>
      <rPr>
        <sz val="10"/>
        <rFont val="ＭＳ 明朝"/>
        <family val="1"/>
        <charset val="128"/>
      </rPr>
      <t>月</t>
    </r>
    <r>
      <rPr>
        <sz val="10"/>
        <rFont val="Century"/>
        <family val="1"/>
      </rPr>
      <t>21</t>
    </r>
    <r>
      <rPr>
        <sz val="10"/>
        <rFont val="ＭＳ 明朝"/>
        <family val="1"/>
        <charset val="128"/>
      </rPr>
      <t>日</t>
    </r>
    <rPh sb="0" eb="2">
      <t>レイワ</t>
    </rPh>
    <rPh sb="3" eb="4">
      <t>ネン</t>
    </rPh>
    <rPh sb="6" eb="7">
      <t>ガツ</t>
    </rPh>
    <rPh sb="9" eb="10">
      <t>ニチ</t>
    </rPh>
    <phoneticPr fontId="3"/>
  </si>
  <si>
    <r>
      <rPr>
        <sz val="10"/>
        <rFont val="ＭＳ 明朝"/>
        <family val="1"/>
        <charset val="128"/>
      </rPr>
      <t>県漁協念珠関総括支所</t>
    </r>
    <rPh sb="0" eb="1">
      <t>ケン</t>
    </rPh>
    <rPh sb="1" eb="3">
      <t>ギョキョウ</t>
    </rPh>
    <rPh sb="3" eb="10">
      <t>ネンジュセキソウカツシショ</t>
    </rPh>
    <phoneticPr fontId="3"/>
  </si>
  <si>
    <r>
      <rPr>
        <sz val="10"/>
        <rFont val="ＭＳ 明朝"/>
        <family val="1"/>
        <charset val="128"/>
      </rPr>
      <t>参加者</t>
    </r>
    <r>
      <rPr>
        <sz val="10"/>
        <rFont val="Century"/>
        <family val="1"/>
      </rPr>
      <t>26</t>
    </r>
    <r>
      <rPr>
        <sz val="10"/>
        <rFont val="ＭＳ 明朝"/>
        <family val="1"/>
        <charset val="128"/>
      </rPr>
      <t>名、庄内北前ガニの基準を関係者間で再確認した。</t>
    </r>
    <rPh sb="0" eb="2">
      <t>サンカ</t>
    </rPh>
    <rPh sb="2" eb="3">
      <t>シャ</t>
    </rPh>
    <rPh sb="5" eb="6">
      <t>メイ</t>
    </rPh>
    <rPh sb="7" eb="9">
      <t>ショウナイ</t>
    </rPh>
    <rPh sb="9" eb="11">
      <t>キタマエ</t>
    </rPh>
    <rPh sb="14" eb="16">
      <t>キジュン</t>
    </rPh>
    <rPh sb="17" eb="20">
      <t>カンケイシャ</t>
    </rPh>
    <rPh sb="20" eb="21">
      <t>カン</t>
    </rPh>
    <rPh sb="22" eb="25">
      <t>サイカクニン</t>
    </rPh>
    <phoneticPr fontId="3"/>
  </si>
  <si>
    <t>ブランド化
検討部会</t>
  </si>
  <si>
    <r>
      <rPr>
        <sz val="10"/>
        <rFont val="ＭＳ 明朝"/>
        <family val="1"/>
        <charset val="128"/>
      </rPr>
      <t>ブランド化検討部会（第</t>
    </r>
    <r>
      <rPr>
        <sz val="10"/>
        <rFont val="Century"/>
        <family val="1"/>
      </rPr>
      <t>1</t>
    </r>
    <r>
      <rPr>
        <sz val="10"/>
        <rFont val="ＭＳ 明朝"/>
        <family val="1"/>
        <charset val="128"/>
      </rPr>
      <t>回）</t>
    </r>
    <rPh sb="4" eb="5">
      <t>カ</t>
    </rPh>
    <rPh sb="5" eb="7">
      <t>ケントウ</t>
    </rPh>
    <rPh sb="7" eb="9">
      <t>ブカイ</t>
    </rPh>
    <rPh sb="10" eb="11">
      <t>ダイ</t>
    </rPh>
    <rPh sb="12" eb="13">
      <t>カイ</t>
    </rPh>
    <phoneticPr fontId="3"/>
  </si>
  <si>
    <r>
      <rPr>
        <sz val="10"/>
        <rFont val="ＭＳ 明朝"/>
        <family val="1"/>
        <charset val="128"/>
      </rPr>
      <t>令和</t>
    </r>
    <r>
      <rPr>
        <sz val="10"/>
        <rFont val="Century"/>
        <family val="1"/>
      </rPr>
      <t>3</t>
    </r>
    <r>
      <rPr>
        <sz val="10"/>
        <rFont val="ＭＳ 明朝"/>
        <family val="1"/>
        <charset val="128"/>
      </rPr>
      <t>年</t>
    </r>
    <r>
      <rPr>
        <sz val="10"/>
        <rFont val="Century"/>
        <family val="1"/>
      </rPr>
      <t>12</t>
    </r>
    <r>
      <rPr>
        <sz val="10"/>
        <rFont val="ＭＳ 明朝"/>
        <family val="1"/>
        <charset val="128"/>
      </rPr>
      <t>月</t>
    </r>
    <r>
      <rPr>
        <sz val="10"/>
        <rFont val="Century"/>
        <family val="1"/>
      </rPr>
      <t>6</t>
    </r>
    <r>
      <rPr>
        <sz val="10"/>
        <rFont val="ＭＳ 明朝"/>
        <family val="1"/>
        <charset val="128"/>
      </rPr>
      <t>日</t>
    </r>
    <rPh sb="0" eb="2">
      <t>レイワ</t>
    </rPh>
    <rPh sb="3" eb="4">
      <t>ネン</t>
    </rPh>
    <rPh sb="6" eb="7">
      <t>ガツ</t>
    </rPh>
    <rPh sb="8" eb="9">
      <t>ニチ</t>
    </rPh>
    <phoneticPr fontId="3"/>
  </si>
  <si>
    <r>
      <rPr>
        <sz val="9"/>
        <rFont val="ＭＳ 明朝"/>
        <family val="1"/>
        <charset val="128"/>
      </rPr>
      <t>県漁協本所</t>
    </r>
    <rPh sb="0" eb="1">
      <t>ケン</t>
    </rPh>
    <rPh sb="1" eb="3">
      <t>ギョキョウ</t>
    </rPh>
    <rPh sb="3" eb="5">
      <t>ホンジョ</t>
    </rPh>
    <phoneticPr fontId="3"/>
  </si>
  <si>
    <r>
      <rPr>
        <sz val="10"/>
        <rFont val="ＭＳ 明朝"/>
        <family val="1"/>
        <charset val="128"/>
      </rPr>
      <t>取組の現状報告と今後の予定について協議したほか水産大学校教授から講演いただいた。</t>
    </r>
    <rPh sb="0" eb="2">
      <t>トリクミ</t>
    </rPh>
    <rPh sb="3" eb="5">
      <t>ゲンジョウ</t>
    </rPh>
    <rPh sb="5" eb="7">
      <t>ホウコク</t>
    </rPh>
    <rPh sb="8" eb="10">
      <t>コンゴ</t>
    </rPh>
    <rPh sb="11" eb="13">
      <t>ヨテイ</t>
    </rPh>
    <rPh sb="17" eb="19">
      <t>キョウギ</t>
    </rPh>
    <rPh sb="23" eb="25">
      <t>スイサン</t>
    </rPh>
    <rPh sb="25" eb="28">
      <t>ダイガッコウ</t>
    </rPh>
    <rPh sb="28" eb="30">
      <t>キョウジュ</t>
    </rPh>
    <rPh sb="32" eb="34">
      <t>コウエン</t>
    </rPh>
    <phoneticPr fontId="3"/>
  </si>
  <si>
    <r>
      <rPr>
        <sz val="10"/>
        <rFont val="ＭＳ 明朝"/>
        <family val="1"/>
        <charset val="128"/>
      </rPr>
      <t>ブランド化検討部会（第</t>
    </r>
    <r>
      <rPr>
        <sz val="10"/>
        <rFont val="Century"/>
        <family val="1"/>
      </rPr>
      <t>2</t>
    </r>
    <r>
      <rPr>
        <sz val="10"/>
        <rFont val="ＭＳ 明朝"/>
        <family val="1"/>
        <charset val="128"/>
      </rPr>
      <t>回）</t>
    </r>
    <rPh sb="4" eb="5">
      <t>カ</t>
    </rPh>
    <rPh sb="5" eb="7">
      <t>ケントウ</t>
    </rPh>
    <rPh sb="7" eb="9">
      <t>ブカイ</t>
    </rPh>
    <rPh sb="10" eb="11">
      <t>ダイ</t>
    </rPh>
    <rPh sb="12" eb="13">
      <t>カイ</t>
    </rPh>
    <phoneticPr fontId="3"/>
  </si>
  <si>
    <r>
      <rPr>
        <sz val="10"/>
        <rFont val="ＭＳ 明朝"/>
        <family val="1"/>
        <charset val="128"/>
      </rPr>
      <t>令和</t>
    </r>
    <r>
      <rPr>
        <sz val="10"/>
        <rFont val="Century"/>
        <family val="1"/>
      </rPr>
      <t>4</t>
    </r>
    <r>
      <rPr>
        <sz val="10"/>
        <rFont val="ＭＳ 明朝"/>
        <family val="1"/>
        <charset val="128"/>
      </rPr>
      <t>年</t>
    </r>
    <r>
      <rPr>
        <sz val="10"/>
        <rFont val="Century"/>
        <family val="1"/>
      </rPr>
      <t>3</t>
    </r>
    <r>
      <rPr>
        <sz val="10"/>
        <rFont val="ＭＳ 明朝"/>
        <family val="1"/>
        <charset val="128"/>
      </rPr>
      <t>月</t>
    </r>
    <r>
      <rPr>
        <sz val="10"/>
        <rFont val="Century"/>
        <family val="1"/>
      </rPr>
      <t>3</t>
    </r>
    <r>
      <rPr>
        <sz val="10"/>
        <rFont val="ＭＳ 明朝"/>
        <family val="1"/>
        <charset val="128"/>
      </rPr>
      <t>日</t>
    </r>
    <rPh sb="0" eb="2">
      <t>レイワ</t>
    </rPh>
    <rPh sb="3" eb="4">
      <t>ネン</t>
    </rPh>
    <rPh sb="5" eb="6">
      <t>ガツ</t>
    </rPh>
    <rPh sb="7" eb="8">
      <t>ニチ</t>
    </rPh>
    <phoneticPr fontId="3"/>
  </si>
  <si>
    <r>
      <rPr>
        <sz val="10"/>
        <rFont val="ＭＳ 明朝"/>
        <family val="1"/>
        <charset val="128"/>
      </rPr>
      <t>令和</t>
    </r>
    <r>
      <rPr>
        <sz val="10"/>
        <rFont val="Century"/>
        <family val="1"/>
      </rPr>
      <t>3</t>
    </r>
    <r>
      <rPr>
        <sz val="10"/>
        <rFont val="ＭＳ 明朝"/>
        <family val="1"/>
        <charset val="128"/>
      </rPr>
      <t>年度の取組み報告と次年度以降のブランド立ち上げに関する協議を行った。</t>
    </r>
    <rPh sb="0" eb="2">
      <t>レイワ</t>
    </rPh>
    <rPh sb="3" eb="5">
      <t>ネンド</t>
    </rPh>
    <rPh sb="6" eb="8">
      <t>トリク</t>
    </rPh>
    <rPh sb="9" eb="11">
      <t>ホウコク</t>
    </rPh>
    <rPh sb="12" eb="15">
      <t>ジネンド</t>
    </rPh>
    <rPh sb="15" eb="17">
      <t>イコウ</t>
    </rPh>
    <rPh sb="22" eb="23">
      <t>タ</t>
    </rPh>
    <rPh sb="24" eb="25">
      <t>ア</t>
    </rPh>
    <rPh sb="27" eb="28">
      <t>カン</t>
    </rPh>
    <rPh sb="30" eb="32">
      <t>キョウギ</t>
    </rPh>
    <rPh sb="33" eb="34">
      <t>オコナ</t>
    </rPh>
    <phoneticPr fontId="3"/>
  </si>
  <si>
    <r>
      <rPr>
        <sz val="6"/>
        <rFont val="ＭＳ 明朝"/>
        <family val="1"/>
        <charset val="128"/>
      </rPr>
      <t>漁業種類　</t>
    </r>
    <r>
      <rPr>
        <sz val="6"/>
        <rFont val="Century"/>
        <family val="1"/>
      </rPr>
      <t xml:space="preserve">     </t>
    </r>
    <r>
      <rPr>
        <sz val="6"/>
        <rFont val="ＭＳ 明朝"/>
        <family val="1"/>
        <charset val="128"/>
      </rPr>
      <t>融資機関</t>
    </r>
    <phoneticPr fontId="3"/>
  </si>
  <si>
    <r>
      <rPr>
        <sz val="11"/>
        <rFont val="ＭＳ 明朝"/>
        <family val="1"/>
        <charset val="128"/>
      </rPr>
      <t>工作物の設置等に係る許可（協議）を行う。</t>
    </r>
    <phoneticPr fontId="3"/>
  </si>
  <si>
    <r>
      <rPr>
        <sz val="11"/>
        <rFont val="ＭＳ 明朝"/>
        <family val="1"/>
        <charset val="128"/>
      </rPr>
      <t>　由良漁港（白山島）及び堅苔沢漁港に係る漁船以外の船舶保管施設（以下「指定施設」）については、平成</t>
    </r>
    <r>
      <rPr>
        <sz val="11"/>
        <rFont val="Century"/>
        <family val="1"/>
      </rPr>
      <t>18</t>
    </r>
    <r>
      <rPr>
        <sz val="11"/>
        <rFont val="ＭＳ 明朝"/>
        <family val="1"/>
        <charset val="128"/>
      </rPr>
      <t>年度から指定管理者制度</t>
    </r>
    <phoneticPr fontId="3"/>
  </si>
  <si>
    <r>
      <rPr>
        <sz val="11"/>
        <rFont val="ＭＳ 明朝"/>
        <family val="1"/>
        <charset val="128"/>
      </rPr>
      <t>イ　漁港の管理</t>
    </r>
    <phoneticPr fontId="3"/>
  </si>
  <si>
    <r>
      <rPr>
        <sz val="11"/>
        <rFont val="ＭＳ 明朝"/>
        <family val="1"/>
        <charset val="128"/>
      </rPr>
      <t>漁港監視実施回数</t>
    </r>
    <phoneticPr fontId="3"/>
  </si>
  <si>
    <t>　　漁獲量について、漁業種別に多い物から見ていくと、１位底びき網漁業（１，５９０トン、３９．７％）、２位いか一本釣り（１，０１６トン、２５．４％）、</t>
    <rPh sb="2" eb="5">
      <t>ギョカクリョウ</t>
    </rPh>
    <rPh sb="10" eb="12">
      <t>ギョギョウ</t>
    </rPh>
    <rPh sb="12" eb="14">
      <t>シュベツ</t>
    </rPh>
    <rPh sb="15" eb="16">
      <t>オオ</t>
    </rPh>
    <rPh sb="17" eb="18">
      <t>モノ</t>
    </rPh>
    <rPh sb="20" eb="21">
      <t>ミ</t>
    </rPh>
    <rPh sb="51" eb="52">
      <t>イ</t>
    </rPh>
    <rPh sb="54" eb="56">
      <t>イッポン</t>
    </rPh>
    <rPh sb="56" eb="57">
      <t>ツ</t>
    </rPh>
    <phoneticPr fontId="16"/>
  </si>
  <si>
    <t>　　生産額について、漁業種別に多い物から見ていくと、１位底びき網漁業（７７２百万円、３５．８％）、２位いか一本釣漁業（６８３百万円、３１．７％）、</t>
    <rPh sb="2" eb="5">
      <t>セイサンガク</t>
    </rPh>
    <rPh sb="10" eb="12">
      <t>ギョギョウ</t>
    </rPh>
    <rPh sb="12" eb="14">
      <t>シュベツ</t>
    </rPh>
    <rPh sb="15" eb="16">
      <t>オオ</t>
    </rPh>
    <rPh sb="17" eb="18">
      <t>モノ</t>
    </rPh>
    <rPh sb="20" eb="21">
      <t>ミ</t>
    </rPh>
    <rPh sb="27" eb="28">
      <t>イ</t>
    </rPh>
    <rPh sb="28" eb="29">
      <t>ソコ</t>
    </rPh>
    <rPh sb="31" eb="32">
      <t>アミ</t>
    </rPh>
    <rPh sb="32" eb="34">
      <t>ギョギョウ</t>
    </rPh>
    <rPh sb="38" eb="39">
      <t>ヒャク</t>
    </rPh>
    <rPh sb="39" eb="41">
      <t>マンエン</t>
    </rPh>
    <rPh sb="50" eb="51">
      <t>イ</t>
    </rPh>
    <rPh sb="53" eb="55">
      <t>イッポン</t>
    </rPh>
    <rPh sb="55" eb="56">
      <t>ツ</t>
    </rPh>
    <rPh sb="56" eb="58">
      <t>ギョギョウ</t>
    </rPh>
    <rPh sb="62" eb="63">
      <t>ヒャク</t>
    </rPh>
    <rPh sb="63" eb="65">
      <t>マンエン</t>
    </rPh>
    <phoneticPr fontId="16"/>
  </si>
  <si>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16"/>
  </si>
  <si>
    <r>
      <t>(</t>
    </r>
    <r>
      <rPr>
        <sz val="12"/>
        <rFont val="ＭＳ 明朝"/>
        <family val="1"/>
        <charset val="128"/>
      </rPr>
      <t>５</t>
    </r>
    <r>
      <rPr>
        <sz val="12"/>
        <rFont val="Century"/>
        <family val="1"/>
      </rPr>
      <t xml:space="preserve">)  </t>
    </r>
    <r>
      <rPr>
        <sz val="12"/>
        <rFont val="ＭＳ 明朝"/>
        <family val="1"/>
        <charset val="128"/>
      </rPr>
      <t>とらふぐ放流事業</t>
    </r>
    <phoneticPr fontId="16"/>
  </si>
  <si>
    <t>遊佐町</t>
    <phoneticPr fontId="16"/>
  </si>
  <si>
    <t>５　主要魚種の漁期・漁場</t>
    <phoneticPr fontId="16"/>
  </si>
  <si>
    <r>
      <rPr>
        <sz val="11"/>
        <rFont val="ＭＳ 明朝"/>
        <family val="1"/>
        <charset val="128"/>
      </rPr>
      <t>魚</t>
    </r>
    <r>
      <rPr>
        <sz val="11"/>
        <rFont val="Century"/>
        <family val="1"/>
      </rPr>
      <t xml:space="preserve">   </t>
    </r>
    <r>
      <rPr>
        <sz val="11"/>
        <rFont val="ＭＳ 明朝"/>
        <family val="1"/>
        <charset val="128"/>
      </rPr>
      <t>種</t>
    </r>
  </si>
  <si>
    <r>
      <rPr>
        <sz val="11"/>
        <rFont val="ＭＳ 明朝"/>
        <family val="1"/>
        <charset val="128"/>
      </rPr>
      <t>漁</t>
    </r>
    <r>
      <rPr>
        <sz val="11"/>
        <rFont val="Century"/>
        <family val="1"/>
      </rPr>
      <t xml:space="preserve">  </t>
    </r>
    <r>
      <rPr>
        <sz val="11"/>
        <rFont val="ＭＳ 明朝"/>
        <family val="1"/>
        <charset val="128"/>
      </rPr>
      <t>期</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</si>
  <si>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</si>
  <si>
    <r>
      <rPr>
        <sz val="11"/>
        <rFont val="ＭＳ 明朝"/>
        <family val="1"/>
        <charset val="128"/>
      </rPr>
      <t>主な漁場</t>
    </r>
    <r>
      <rPr>
        <sz val="11"/>
        <rFont val="Century"/>
        <family val="1"/>
      </rPr>
      <t>(</t>
    </r>
    <r>
      <rPr>
        <sz val="11"/>
        <rFont val="ＭＳ 明朝"/>
        <family val="1"/>
        <charset val="128"/>
      </rPr>
      <t>水深</t>
    </r>
    <r>
      <rPr>
        <sz val="11"/>
        <rFont val="Century"/>
        <family val="1"/>
      </rPr>
      <t>m)</t>
    </r>
  </si>
  <si>
    <r>
      <rPr>
        <sz val="11"/>
        <rFont val="ＭＳ 明朝"/>
        <family val="1"/>
        <charset val="128"/>
      </rPr>
      <t>まあじ</t>
    </r>
  </si>
  <si>
    <r>
      <t>5</t>
    </r>
    <r>
      <rPr>
        <sz val="11"/>
        <rFont val="ＭＳ 明朝"/>
        <family val="1"/>
        <charset val="128"/>
      </rPr>
      <t>～</t>
    </r>
    <r>
      <rPr>
        <sz val="11"/>
        <rFont val="Century"/>
        <family val="1"/>
      </rPr>
      <t>11</t>
    </r>
    <r>
      <rPr>
        <sz val="11"/>
        <rFont val="ＭＳ 明朝"/>
        <family val="1"/>
        <charset val="128"/>
      </rPr>
      <t>月</t>
    </r>
    <phoneticPr fontId="16"/>
  </si>
  <si>
    <r>
      <rPr>
        <sz val="11"/>
        <rFont val="ＭＳ 明朝"/>
        <family val="1"/>
        <charset val="128"/>
      </rPr>
      <t>地</t>
    </r>
    <r>
      <rPr>
        <sz val="11"/>
        <rFont val="Century"/>
        <family val="1"/>
      </rPr>
      <t xml:space="preserve">  </t>
    </r>
    <r>
      <rPr>
        <sz val="11"/>
        <rFont val="ＭＳ 明朝"/>
        <family val="1"/>
        <charset val="128"/>
      </rPr>
      <t>先</t>
    </r>
  </si>
  <si>
    <r>
      <t>9</t>
    </r>
    <r>
      <rPr>
        <sz val="11"/>
        <rFont val="ＭＳ 明朝"/>
        <family val="1"/>
        <charset val="128"/>
      </rPr>
      <t>～</t>
    </r>
    <r>
      <rPr>
        <sz val="11"/>
        <rFont val="Century"/>
        <family val="1"/>
      </rPr>
      <t>11</t>
    </r>
    <r>
      <rPr>
        <sz val="11"/>
        <rFont val="ＭＳ 明朝"/>
        <family val="1"/>
        <charset val="128"/>
      </rPr>
      <t>月</t>
    </r>
  </si>
  <si>
    <r>
      <rPr>
        <sz val="11"/>
        <rFont val="ＭＳ 明朝"/>
        <family val="1"/>
        <charset val="128"/>
      </rPr>
      <t>底びき網</t>
    </r>
  </si>
  <si>
    <r>
      <t>200</t>
    </r>
    <r>
      <rPr>
        <sz val="11"/>
        <rFont val="ＭＳ 明朝"/>
        <family val="1"/>
        <charset val="128"/>
      </rPr>
      <t>～</t>
    </r>
    <r>
      <rPr>
        <sz val="11"/>
        <rFont val="Century"/>
        <family val="1"/>
      </rPr>
      <t>300</t>
    </r>
  </si>
  <si>
    <r>
      <rPr>
        <sz val="11"/>
        <rFont val="ＭＳ 明朝"/>
        <family val="1"/>
        <charset val="128"/>
      </rPr>
      <t>ぶり･いなだ</t>
    </r>
  </si>
  <si>
    <r>
      <rPr>
        <sz val="11"/>
        <rFont val="ＭＳ 明朝"/>
        <family val="1"/>
        <charset val="128"/>
      </rPr>
      <t>ひきなわ釣り</t>
    </r>
  </si>
  <si>
    <r>
      <rPr>
        <sz val="11"/>
        <rFont val="ＭＳ 明朝"/>
        <family val="1"/>
        <charset val="128"/>
      </rPr>
      <t>沿岸</t>
    </r>
    <r>
      <rPr>
        <sz val="11"/>
        <rFont val="Century"/>
        <family val="1"/>
      </rPr>
      <t>1</t>
    </r>
    <r>
      <rPr>
        <sz val="11"/>
        <rFont val="ＭＳ 明朝"/>
        <family val="1"/>
        <charset val="128"/>
      </rPr>
      <t>～</t>
    </r>
    <r>
      <rPr>
        <sz val="11"/>
        <rFont val="Century"/>
        <family val="1"/>
      </rPr>
      <t>5</t>
    </r>
    <r>
      <rPr>
        <sz val="11"/>
        <rFont val="ＭＳ 明朝"/>
        <family val="1"/>
        <charset val="128"/>
      </rPr>
      <t>ﾏｲﾙ内</t>
    </r>
  </si>
  <si>
    <r>
      <t>1</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</si>
  <si>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沖合天然礁</t>
    </r>
  </si>
  <si>
    <r>
      <t>8</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</si>
  <si>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一本釣り</t>
    </r>
    <r>
      <rPr>
        <sz val="11"/>
        <rFont val="Century"/>
        <family val="1"/>
      </rPr>
      <t>(</t>
    </r>
    <r>
      <rPr>
        <sz val="11"/>
        <rFont val="ＭＳ 明朝"/>
        <family val="1"/>
        <charset val="128"/>
      </rPr>
      <t>火光利用</t>
    </r>
    <r>
      <rPr>
        <sz val="11"/>
        <rFont val="Century"/>
        <family val="1"/>
      </rPr>
      <t>)</t>
    </r>
  </si>
  <si>
    <r>
      <rPr>
        <sz val="11"/>
        <rFont val="ＭＳ 明朝"/>
        <family val="1"/>
        <charset val="128"/>
      </rPr>
      <t>沿岸天然礁･人工魚礁</t>
    </r>
  </si>
  <si>
    <r>
      <t>9</t>
    </r>
    <r>
      <rPr>
        <sz val="11"/>
        <rFont val="ＭＳ 明朝"/>
        <family val="1"/>
        <charset val="128"/>
      </rPr>
      <t>～</t>
    </r>
    <r>
      <rPr>
        <sz val="11"/>
        <rFont val="Century"/>
        <family val="1"/>
      </rPr>
      <t>6</t>
    </r>
    <r>
      <rPr>
        <sz val="11"/>
        <rFont val="ＭＳ 明朝"/>
        <family val="1"/>
        <charset val="128"/>
      </rPr>
      <t>月</t>
    </r>
  </si>
  <si>
    <r>
      <t>130</t>
    </r>
    <r>
      <rPr>
        <sz val="11"/>
        <rFont val="ＭＳ 明朝"/>
        <family val="1"/>
        <charset val="128"/>
      </rPr>
      <t>～</t>
    </r>
    <r>
      <rPr>
        <sz val="11"/>
        <rFont val="Century"/>
        <family val="1"/>
      </rPr>
      <t>300</t>
    </r>
  </si>
  <si>
    <r>
      <t>5</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</si>
  <si>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定置</t>
    </r>
  </si>
  <si>
    <r>
      <t>80</t>
    </r>
    <r>
      <rPr>
        <sz val="11"/>
        <rFont val="ＭＳ 明朝"/>
        <family val="1"/>
        <charset val="128"/>
      </rPr>
      <t>～</t>
    </r>
    <r>
      <rPr>
        <sz val="11"/>
        <rFont val="Century"/>
        <family val="1"/>
      </rPr>
      <t>200</t>
    </r>
    <phoneticPr fontId="16"/>
  </si>
  <si>
    <t>まぐろ</t>
    <phoneticPr fontId="16"/>
  </si>
  <si>
    <r>
      <t>5</t>
    </r>
    <r>
      <rPr>
        <sz val="11"/>
        <rFont val="ＭＳ 明朝"/>
        <family val="1"/>
        <charset val="128"/>
      </rPr>
      <t>～</t>
    </r>
    <r>
      <rPr>
        <sz val="11"/>
        <rFont val="Century"/>
        <family val="1"/>
      </rPr>
      <t>12</t>
    </r>
    <r>
      <rPr>
        <sz val="11"/>
        <rFont val="ＭＳ 明朝"/>
        <family val="1"/>
        <charset val="128"/>
      </rPr>
      <t>月</t>
    </r>
    <phoneticPr fontId="16"/>
  </si>
  <si>
    <t>はえなわ、一本釣り</t>
    <rPh sb="5" eb="7">
      <t>イッポン</t>
    </rPh>
    <rPh sb="7" eb="8">
      <t>ツ</t>
    </rPh>
    <phoneticPr fontId="16"/>
  </si>
  <si>
    <t>ﾀﾗ場周辺･飛島周辺･沖合天然礁</t>
    <rPh sb="3" eb="5">
      <t>シュウヘン</t>
    </rPh>
    <phoneticPr fontId="16"/>
  </si>
  <si>
    <r>
      <rPr>
        <sz val="11"/>
        <rFont val="ＭＳ 明朝"/>
        <family val="1"/>
        <charset val="128"/>
      </rPr>
      <t>あぶらつのざめ</t>
    </r>
  </si>
  <si>
    <r>
      <t>12</t>
    </r>
    <r>
      <rPr>
        <sz val="11"/>
        <rFont val="ＭＳ 明朝"/>
        <family val="1"/>
        <charset val="128"/>
      </rPr>
      <t>～</t>
    </r>
    <r>
      <rPr>
        <sz val="11"/>
        <rFont val="Century"/>
        <family val="1"/>
      </rPr>
      <t>4</t>
    </r>
    <r>
      <rPr>
        <sz val="11"/>
        <rFont val="ＭＳ 明朝"/>
        <family val="1"/>
        <charset val="128"/>
      </rPr>
      <t>月</t>
    </r>
  </si>
  <si>
    <r>
      <t>180</t>
    </r>
    <r>
      <rPr>
        <sz val="11"/>
        <rFont val="ＭＳ 明朝"/>
        <family val="1"/>
        <charset val="128"/>
      </rPr>
      <t>～</t>
    </r>
    <r>
      <rPr>
        <sz val="11"/>
        <rFont val="Century"/>
        <family val="1"/>
      </rPr>
      <t>250</t>
    </r>
  </si>
  <si>
    <r>
      <t>10</t>
    </r>
    <r>
      <rPr>
        <sz val="11"/>
        <rFont val="ＭＳ 明朝"/>
        <family val="1"/>
        <charset val="128"/>
      </rPr>
      <t>～</t>
    </r>
    <r>
      <rPr>
        <sz val="11"/>
        <rFont val="Century"/>
        <family val="1"/>
      </rPr>
      <t>12</t>
    </r>
    <r>
      <rPr>
        <sz val="11"/>
        <rFont val="ＭＳ 明朝"/>
        <family val="1"/>
        <charset val="128"/>
      </rPr>
      <t>月</t>
    </r>
  </si>
  <si>
    <r>
      <t>1</t>
    </r>
    <r>
      <rPr>
        <sz val="11"/>
        <rFont val="ＭＳ 明朝"/>
        <family val="1"/>
        <charset val="128"/>
      </rPr>
      <t>～</t>
    </r>
    <r>
      <rPr>
        <sz val="11"/>
        <rFont val="Century"/>
        <family val="1"/>
      </rPr>
      <t>4</t>
    </r>
    <r>
      <rPr>
        <sz val="11"/>
        <rFont val="ＭＳ 明朝"/>
        <family val="1"/>
        <charset val="128"/>
      </rPr>
      <t>月</t>
    </r>
  </si>
  <si>
    <r>
      <t>150</t>
    </r>
    <r>
      <rPr>
        <sz val="11"/>
        <rFont val="ＭＳ 明朝"/>
        <family val="1"/>
        <charset val="128"/>
      </rPr>
      <t>～</t>
    </r>
    <r>
      <rPr>
        <sz val="11"/>
        <rFont val="Century"/>
        <family val="1"/>
      </rPr>
      <t>300</t>
    </r>
  </si>
  <si>
    <r>
      <t>4</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</si>
  <si>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流し網</t>
    </r>
  </si>
  <si>
    <r>
      <rPr>
        <sz val="11"/>
        <rFont val="ＭＳ 明朝"/>
        <family val="1"/>
        <charset val="128"/>
      </rPr>
      <t>最上川</t>
    </r>
    <r>
      <rPr>
        <sz val="11"/>
        <rFont val="Century"/>
        <family val="1"/>
      </rPr>
      <t>(</t>
    </r>
    <r>
      <rPr>
        <sz val="11"/>
        <rFont val="ＭＳ 明朝"/>
        <family val="1"/>
        <charset val="128"/>
      </rPr>
      <t>河口部</t>
    </r>
    <r>
      <rPr>
        <sz val="11"/>
        <rFont val="Century"/>
        <family val="1"/>
      </rPr>
      <t>)</t>
    </r>
  </si>
  <si>
    <r>
      <t>2</t>
    </r>
    <r>
      <rPr>
        <sz val="11"/>
        <rFont val="ＭＳ 明朝"/>
        <family val="1"/>
        <charset val="128"/>
      </rPr>
      <t>～</t>
    </r>
    <r>
      <rPr>
        <sz val="11"/>
        <rFont val="Century"/>
        <family val="1"/>
      </rPr>
      <t>4</t>
    </r>
    <r>
      <rPr>
        <sz val="11"/>
        <rFont val="ＭＳ 明朝"/>
        <family val="1"/>
        <charset val="128"/>
      </rPr>
      <t>月</t>
    </r>
  </si>
  <si>
    <r>
      <rPr>
        <sz val="11"/>
        <rFont val="ＭＳ 明朝"/>
        <family val="1"/>
        <charset val="128"/>
      </rPr>
      <t>さし網</t>
    </r>
  </si>
  <si>
    <r>
      <rPr>
        <sz val="11"/>
        <rFont val="ＭＳ 明朝"/>
        <family val="1"/>
        <charset val="128"/>
      </rPr>
      <t>飛島東側の許可漁場</t>
    </r>
  </si>
  <si>
    <r>
      <t>4</t>
    </r>
    <r>
      <rPr>
        <sz val="11"/>
        <rFont val="ＭＳ 明朝"/>
        <family val="1"/>
        <charset val="128"/>
      </rPr>
      <t>～</t>
    </r>
    <r>
      <rPr>
        <sz val="11"/>
        <rFont val="Century"/>
        <family val="1"/>
      </rPr>
      <t>6</t>
    </r>
    <r>
      <rPr>
        <sz val="11"/>
        <rFont val="ＭＳ 明朝"/>
        <family val="1"/>
        <charset val="128"/>
      </rPr>
      <t>月</t>
    </r>
  </si>
  <si>
    <r>
      <rPr>
        <sz val="11"/>
        <rFont val="ＭＳ 明朝"/>
        <family val="1"/>
        <charset val="128"/>
      </rPr>
      <t>沖</t>
    </r>
    <r>
      <rPr>
        <sz val="11"/>
        <rFont val="Century"/>
        <family val="1"/>
      </rPr>
      <t xml:space="preserve">  </t>
    </r>
    <r>
      <rPr>
        <sz val="11"/>
        <rFont val="ＭＳ 明朝"/>
        <family val="1"/>
        <charset val="128"/>
      </rPr>
      <t>合</t>
    </r>
  </si>
  <si>
    <r>
      <rPr>
        <sz val="11"/>
        <rFont val="ＭＳ 明朝"/>
        <family val="1"/>
        <charset val="128"/>
      </rPr>
      <t>たい</t>
    </r>
  </si>
  <si>
    <r>
      <t>9</t>
    </r>
    <r>
      <rPr>
        <sz val="11"/>
        <rFont val="ＭＳ 明朝"/>
        <family val="1"/>
        <charset val="128"/>
      </rPr>
      <t>～</t>
    </r>
    <r>
      <rPr>
        <sz val="11"/>
        <rFont val="Century"/>
        <family val="1"/>
      </rPr>
      <t>5</t>
    </r>
    <r>
      <rPr>
        <sz val="11"/>
        <rFont val="ＭＳ 明朝"/>
        <family val="1"/>
        <charset val="128"/>
      </rPr>
      <t>月</t>
    </r>
  </si>
  <si>
    <r>
      <t>50</t>
    </r>
    <r>
      <rPr>
        <sz val="11"/>
        <rFont val="ＭＳ 明朝"/>
        <family val="1"/>
        <charset val="128"/>
      </rPr>
      <t>～</t>
    </r>
    <r>
      <rPr>
        <sz val="11"/>
        <rFont val="Century"/>
        <family val="1"/>
      </rPr>
      <t>100</t>
    </r>
  </si>
  <si>
    <r>
      <t>5</t>
    </r>
    <r>
      <rPr>
        <sz val="11"/>
        <rFont val="ＭＳ 明朝"/>
        <family val="1"/>
        <charset val="128"/>
      </rPr>
      <t>～</t>
    </r>
    <r>
      <rPr>
        <sz val="11"/>
        <rFont val="Century"/>
        <family val="1"/>
      </rPr>
      <t>11</t>
    </r>
    <r>
      <rPr>
        <sz val="11"/>
        <rFont val="ＭＳ 明朝"/>
        <family val="1"/>
        <charset val="128"/>
      </rPr>
      <t>月</t>
    </r>
  </si>
  <si>
    <r>
      <rPr>
        <sz val="11"/>
        <rFont val="ＭＳ 明朝"/>
        <family val="1"/>
        <charset val="128"/>
      </rPr>
      <t>ごち網</t>
    </r>
  </si>
  <si>
    <r>
      <t>40</t>
    </r>
    <r>
      <rPr>
        <sz val="11"/>
        <rFont val="ＭＳ 明朝"/>
        <family val="1"/>
        <charset val="128"/>
      </rPr>
      <t>～</t>
    </r>
    <r>
      <rPr>
        <sz val="11"/>
        <rFont val="Century"/>
        <family val="1"/>
      </rPr>
      <t>80</t>
    </r>
  </si>
  <si>
    <r>
      <t>5</t>
    </r>
    <r>
      <rPr>
        <sz val="11"/>
        <rFont val="ＭＳ 明朝"/>
        <family val="1"/>
        <charset val="128"/>
      </rPr>
      <t>～</t>
    </r>
    <r>
      <rPr>
        <sz val="11"/>
        <rFont val="Century"/>
        <family val="1"/>
      </rPr>
      <t>2</t>
    </r>
    <r>
      <rPr>
        <sz val="11"/>
        <rFont val="ＭＳ 明朝"/>
        <family val="1"/>
        <charset val="128"/>
      </rPr>
      <t>月</t>
    </r>
  </si>
  <si>
    <r>
      <rPr>
        <sz val="11"/>
        <rFont val="ＭＳ 明朝"/>
        <family val="1"/>
        <charset val="128"/>
      </rPr>
      <t>一本釣り</t>
    </r>
  </si>
  <si>
    <r>
      <rPr>
        <sz val="11"/>
        <rFont val="ＭＳ 明朝"/>
        <family val="1"/>
        <charset val="128"/>
      </rPr>
      <t>ﾀﾗ場･飛島周辺･沖合天然礁</t>
    </r>
  </si>
  <si>
    <r>
      <t>4</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</si>
  <si>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大瀬･明石礁･沿岸</t>
    </r>
    <r>
      <rPr>
        <sz val="11"/>
        <rFont val="Century"/>
        <family val="1"/>
      </rPr>
      <t>20</t>
    </r>
    <r>
      <rPr>
        <sz val="11"/>
        <rFont val="ＭＳ 明朝"/>
        <family val="1"/>
        <charset val="128"/>
      </rPr>
      <t>～</t>
    </r>
    <r>
      <rPr>
        <sz val="11"/>
        <rFont val="Century"/>
        <family val="1"/>
      </rPr>
      <t>80</t>
    </r>
  </si>
  <si>
    <r>
      <t>12</t>
    </r>
    <r>
      <rPr>
        <sz val="11"/>
        <rFont val="ＭＳ 明朝"/>
        <family val="1"/>
        <charset val="128"/>
      </rPr>
      <t>～</t>
    </r>
    <r>
      <rPr>
        <sz val="11"/>
        <rFont val="Century"/>
        <family val="1"/>
      </rPr>
      <t>3</t>
    </r>
    <r>
      <rPr>
        <sz val="11"/>
        <rFont val="ＭＳ 明朝"/>
        <family val="1"/>
        <charset val="128"/>
      </rPr>
      <t>月</t>
    </r>
  </si>
  <si>
    <r>
      <rPr>
        <sz val="11"/>
        <rFont val="ＭＳ 明朝"/>
        <family val="1"/>
        <charset val="128"/>
      </rPr>
      <t>沿岸天然礁･人工魚礁･飛島周辺</t>
    </r>
  </si>
  <si>
    <r>
      <t>6</t>
    </r>
    <r>
      <rPr>
        <sz val="11"/>
        <rFont val="ＭＳ 明朝"/>
        <family val="1"/>
        <charset val="128"/>
      </rPr>
      <t>～</t>
    </r>
    <r>
      <rPr>
        <sz val="11"/>
        <rFont val="Century"/>
        <family val="1"/>
      </rPr>
      <t>12</t>
    </r>
    <r>
      <rPr>
        <sz val="11"/>
        <rFont val="ＭＳ 明朝"/>
        <family val="1"/>
        <charset val="128"/>
      </rPr>
      <t>月</t>
    </r>
  </si>
  <si>
    <r>
      <t>20</t>
    </r>
    <r>
      <rPr>
        <sz val="11"/>
        <rFont val="ＭＳ 明朝"/>
        <family val="1"/>
        <charset val="128"/>
      </rPr>
      <t>～</t>
    </r>
    <r>
      <rPr>
        <sz val="11"/>
        <rFont val="Century"/>
        <family val="1"/>
      </rPr>
      <t>50</t>
    </r>
  </si>
  <si>
    <r>
      <t>2</t>
    </r>
    <r>
      <rPr>
        <sz val="11"/>
        <rFont val="ＭＳ 明朝"/>
        <family val="1"/>
        <charset val="128"/>
      </rPr>
      <t>～</t>
    </r>
    <r>
      <rPr>
        <sz val="11"/>
        <rFont val="Century"/>
        <family val="1"/>
      </rPr>
      <t>5</t>
    </r>
    <r>
      <rPr>
        <sz val="11"/>
        <rFont val="ＭＳ 明朝"/>
        <family val="1"/>
        <charset val="128"/>
      </rPr>
      <t>月</t>
    </r>
  </si>
  <si>
    <r>
      <rPr>
        <sz val="11"/>
        <rFont val="ＭＳ 明朝"/>
        <family val="1"/>
        <charset val="128"/>
      </rPr>
      <t>飛島地先</t>
    </r>
  </si>
  <si>
    <r>
      <t>5</t>
    </r>
    <r>
      <rPr>
        <sz val="11"/>
        <rFont val="ＭＳ 明朝"/>
        <family val="1"/>
        <charset val="128"/>
      </rPr>
      <t>～</t>
    </r>
    <r>
      <rPr>
        <sz val="11"/>
        <rFont val="Century"/>
        <family val="1"/>
      </rPr>
      <t>7</t>
    </r>
    <r>
      <rPr>
        <sz val="11"/>
        <rFont val="ＭＳ 明朝"/>
        <family val="1"/>
        <charset val="128"/>
      </rPr>
      <t>月</t>
    </r>
  </si>
  <si>
    <r>
      <rPr>
        <sz val="11"/>
        <rFont val="ＭＳ 明朝"/>
        <family val="1"/>
        <charset val="128"/>
      </rPr>
      <t>飛島周辺</t>
    </r>
  </si>
  <si>
    <r>
      <rPr>
        <sz val="11"/>
        <rFont val="ＭＳ 明朝"/>
        <family val="1"/>
        <charset val="128"/>
      </rPr>
      <t>あまだい</t>
    </r>
  </si>
  <si>
    <r>
      <t>7</t>
    </r>
    <r>
      <rPr>
        <sz val="11"/>
        <rFont val="ＭＳ 明朝"/>
        <family val="1"/>
        <charset val="128"/>
      </rPr>
      <t>～</t>
    </r>
    <r>
      <rPr>
        <sz val="11"/>
        <rFont val="Century"/>
        <family val="1"/>
      </rPr>
      <t>10</t>
    </r>
    <r>
      <rPr>
        <sz val="11"/>
        <rFont val="ＭＳ 明朝"/>
        <family val="1"/>
        <charset val="128"/>
      </rPr>
      <t>月</t>
    </r>
  </si>
  <si>
    <r>
      <t>80</t>
    </r>
    <r>
      <rPr>
        <sz val="11"/>
        <rFont val="ＭＳ 明朝"/>
        <family val="1"/>
        <charset val="128"/>
      </rPr>
      <t>～</t>
    </r>
    <r>
      <rPr>
        <sz val="11"/>
        <rFont val="Century"/>
        <family val="1"/>
      </rPr>
      <t>120</t>
    </r>
  </si>
  <si>
    <r>
      <t>10</t>
    </r>
    <r>
      <rPr>
        <sz val="11"/>
        <rFont val="ＭＳ 明朝"/>
        <family val="1"/>
        <charset val="128"/>
      </rPr>
      <t>～</t>
    </r>
    <r>
      <rPr>
        <sz val="11"/>
        <rFont val="Century"/>
        <family val="1"/>
      </rPr>
      <t>4</t>
    </r>
    <r>
      <rPr>
        <sz val="11"/>
        <rFont val="ＭＳ 明朝"/>
        <family val="1"/>
        <charset val="128"/>
      </rPr>
      <t>月</t>
    </r>
  </si>
  <si>
    <r>
      <t>80</t>
    </r>
    <r>
      <rPr>
        <sz val="11"/>
        <rFont val="ＭＳ 明朝"/>
        <family val="1"/>
        <charset val="128"/>
      </rPr>
      <t>～</t>
    </r>
    <r>
      <rPr>
        <sz val="11"/>
        <rFont val="Century"/>
        <family val="1"/>
      </rPr>
      <t>200</t>
    </r>
  </si>
  <si>
    <r>
      <t>4</t>
    </r>
    <r>
      <rPr>
        <sz val="11"/>
        <rFont val="ＭＳ 明朝"/>
        <family val="1"/>
        <charset val="128"/>
      </rPr>
      <t>～</t>
    </r>
    <r>
      <rPr>
        <sz val="11"/>
        <rFont val="Century"/>
        <family val="1"/>
      </rPr>
      <t>11</t>
    </r>
    <r>
      <rPr>
        <sz val="11"/>
        <rFont val="ＭＳ 明朝"/>
        <family val="1"/>
        <charset val="128"/>
      </rPr>
      <t>月</t>
    </r>
  </si>
  <si>
    <r>
      <t>20</t>
    </r>
    <r>
      <rPr>
        <sz val="11"/>
        <rFont val="ＭＳ 明朝"/>
        <family val="1"/>
        <charset val="128"/>
      </rPr>
      <t>～</t>
    </r>
    <r>
      <rPr>
        <sz val="11"/>
        <rFont val="Century"/>
        <family val="1"/>
      </rPr>
      <t>80</t>
    </r>
  </si>
  <si>
    <r>
      <rPr>
        <sz val="11"/>
        <rFont val="ＭＳ 明朝"/>
        <family val="1"/>
        <charset val="128"/>
      </rPr>
      <t>ひらめ･かれい</t>
    </r>
  </si>
  <si>
    <r>
      <t>80</t>
    </r>
    <r>
      <rPr>
        <sz val="11"/>
        <rFont val="ＭＳ 明朝"/>
        <family val="1"/>
        <charset val="128"/>
      </rPr>
      <t>～</t>
    </r>
    <r>
      <rPr>
        <sz val="11"/>
        <rFont val="Century"/>
        <family val="1"/>
      </rPr>
      <t>230</t>
    </r>
  </si>
  <si>
    <r>
      <rPr>
        <sz val="11"/>
        <rFont val="ＭＳ 明朝"/>
        <family val="1"/>
        <charset val="128"/>
      </rPr>
      <t>うすめばる</t>
    </r>
  </si>
  <si>
    <r>
      <t>4</t>
    </r>
    <r>
      <rPr>
        <sz val="11"/>
        <rFont val="ＭＳ 明朝"/>
        <family val="1"/>
        <charset val="128"/>
      </rPr>
      <t>～</t>
    </r>
    <r>
      <rPr>
        <sz val="11"/>
        <rFont val="Century"/>
        <family val="1"/>
      </rPr>
      <t>10</t>
    </r>
    <r>
      <rPr>
        <sz val="11"/>
        <rFont val="ＭＳ 明朝"/>
        <family val="1"/>
        <charset val="128"/>
      </rPr>
      <t>月</t>
    </r>
  </si>
  <si>
    <r>
      <rPr>
        <sz val="11"/>
        <rFont val="ＭＳ 明朝"/>
        <family val="1"/>
        <charset val="128"/>
      </rPr>
      <t>飛島漁業権内</t>
    </r>
    <r>
      <rPr>
        <sz val="11"/>
        <rFont val="Century"/>
        <family val="1"/>
      </rPr>
      <t>120</t>
    </r>
    <r>
      <rPr>
        <sz val="11"/>
        <rFont val="ＭＳ 明朝"/>
        <family val="1"/>
        <charset val="128"/>
      </rPr>
      <t>～</t>
    </r>
    <r>
      <rPr>
        <sz val="11"/>
        <rFont val="Century"/>
        <family val="1"/>
      </rPr>
      <t>180</t>
    </r>
  </si>
  <si>
    <r>
      <t>2</t>
    </r>
    <r>
      <rPr>
        <sz val="11"/>
        <rFont val="ＭＳ 明朝"/>
        <family val="1"/>
        <charset val="128"/>
      </rPr>
      <t>～</t>
    </r>
    <r>
      <rPr>
        <sz val="11"/>
        <rFont val="Century"/>
        <family val="1"/>
      </rPr>
      <t>11</t>
    </r>
    <r>
      <rPr>
        <sz val="11"/>
        <rFont val="ＭＳ 明朝"/>
        <family val="1"/>
        <charset val="128"/>
      </rPr>
      <t>月</t>
    </r>
  </si>
  <si>
    <r>
      <t>20</t>
    </r>
    <r>
      <rPr>
        <sz val="11"/>
        <rFont val="ＭＳ 明朝"/>
        <family val="1"/>
        <charset val="128"/>
      </rPr>
      <t>～</t>
    </r>
    <r>
      <rPr>
        <sz val="11"/>
        <rFont val="Century"/>
        <family val="1"/>
      </rPr>
      <t>70</t>
    </r>
  </si>
  <si>
    <r>
      <t>2</t>
    </r>
    <r>
      <rPr>
        <sz val="11"/>
        <rFont val="ＭＳ 明朝"/>
        <family val="1"/>
        <charset val="128"/>
      </rPr>
      <t>～</t>
    </r>
    <r>
      <rPr>
        <sz val="11"/>
        <rFont val="Century"/>
        <family val="1"/>
      </rPr>
      <t>10</t>
    </r>
    <r>
      <rPr>
        <sz val="11"/>
        <rFont val="ＭＳ 明朝"/>
        <family val="1"/>
        <charset val="128"/>
      </rPr>
      <t>月</t>
    </r>
  </si>
  <si>
    <r>
      <rPr>
        <sz val="11"/>
        <rFont val="ＭＳ 明朝"/>
        <family val="1"/>
        <charset val="128"/>
      </rPr>
      <t>大瀬･沿岸天然礁･飛島周辺</t>
    </r>
  </si>
  <si>
    <r>
      <t>6</t>
    </r>
    <r>
      <rPr>
        <sz val="11"/>
        <rFont val="ＭＳ 明朝"/>
        <family val="1"/>
        <charset val="128"/>
      </rPr>
      <t>～</t>
    </r>
    <r>
      <rPr>
        <sz val="11"/>
        <rFont val="Century"/>
        <family val="1"/>
      </rPr>
      <t>9</t>
    </r>
    <r>
      <rPr>
        <sz val="11"/>
        <rFont val="ＭＳ 明朝"/>
        <family val="1"/>
        <charset val="128"/>
      </rPr>
      <t>月</t>
    </r>
  </si>
  <si>
    <r>
      <rPr>
        <sz val="11"/>
        <rFont val="ＭＳ 明朝"/>
        <family val="1"/>
        <charset val="128"/>
      </rPr>
      <t>一本釣り</t>
    </r>
    <r>
      <rPr>
        <sz val="11"/>
        <rFont val="Century"/>
        <family val="1"/>
      </rPr>
      <t>(</t>
    </r>
    <r>
      <rPr>
        <sz val="11"/>
        <rFont val="ＭＳ 明朝"/>
        <family val="1"/>
        <charset val="128"/>
      </rPr>
      <t>ひらめ</t>
    </r>
    <r>
      <rPr>
        <sz val="11"/>
        <rFont val="Century"/>
        <family val="1"/>
      </rPr>
      <t>)</t>
    </r>
  </si>
  <si>
    <r>
      <rPr>
        <sz val="11"/>
        <rFont val="ＭＳ 明朝"/>
        <family val="1"/>
        <charset val="128"/>
      </rPr>
      <t>とらふぐ</t>
    </r>
  </si>
  <si>
    <r>
      <t>9</t>
    </r>
    <r>
      <rPr>
        <sz val="11"/>
        <rFont val="ＭＳ 明朝"/>
        <family val="1"/>
        <charset val="128"/>
      </rPr>
      <t>～</t>
    </r>
    <r>
      <rPr>
        <sz val="11"/>
        <rFont val="Century"/>
        <family val="1"/>
      </rPr>
      <t>3</t>
    </r>
    <r>
      <rPr>
        <sz val="11"/>
        <rFont val="ＭＳ 明朝"/>
        <family val="1"/>
        <charset val="128"/>
      </rPr>
      <t>月</t>
    </r>
  </si>
  <si>
    <r>
      <t>30</t>
    </r>
    <r>
      <rPr>
        <sz val="11"/>
        <rFont val="ＭＳ 明朝"/>
        <family val="1"/>
        <charset val="128"/>
      </rPr>
      <t>～</t>
    </r>
    <r>
      <rPr>
        <sz val="11"/>
        <rFont val="Century"/>
        <family val="1"/>
      </rPr>
      <t>120</t>
    </r>
  </si>
  <si>
    <r>
      <rPr>
        <sz val="11"/>
        <rFont val="ＭＳ 明朝"/>
        <family val="1"/>
        <charset val="128"/>
      </rPr>
      <t>まだら</t>
    </r>
  </si>
  <si>
    <r>
      <t>180</t>
    </r>
    <r>
      <rPr>
        <sz val="11"/>
        <rFont val="ＭＳ 明朝"/>
        <family val="1"/>
        <charset val="128"/>
      </rPr>
      <t>～</t>
    </r>
    <r>
      <rPr>
        <sz val="11"/>
        <rFont val="Century"/>
        <family val="1"/>
      </rPr>
      <t>300</t>
    </r>
  </si>
  <si>
    <r>
      <rPr>
        <sz val="11"/>
        <rFont val="ＭＳ 明朝"/>
        <family val="1"/>
        <charset val="128"/>
      </rPr>
      <t>ほっこくあかえび</t>
    </r>
    <phoneticPr fontId="16"/>
  </si>
  <si>
    <r>
      <t>250</t>
    </r>
    <r>
      <rPr>
        <sz val="11"/>
        <rFont val="ＭＳ 明朝"/>
        <family val="1"/>
        <charset val="128"/>
      </rPr>
      <t>～</t>
    </r>
    <r>
      <rPr>
        <sz val="11"/>
        <rFont val="Century"/>
        <family val="1"/>
      </rPr>
      <t>600</t>
    </r>
  </si>
  <si>
    <r>
      <t>10</t>
    </r>
    <r>
      <rPr>
        <sz val="11"/>
        <rFont val="ＭＳ 明朝"/>
        <family val="1"/>
        <charset val="128"/>
      </rPr>
      <t>～</t>
    </r>
    <r>
      <rPr>
        <sz val="11"/>
        <rFont val="Century"/>
        <family val="1"/>
      </rPr>
      <t>1</t>
    </r>
    <r>
      <rPr>
        <sz val="11"/>
        <rFont val="ＭＳ 明朝"/>
        <family val="1"/>
        <charset val="128"/>
      </rPr>
      <t>月</t>
    </r>
  </si>
  <si>
    <r>
      <t>10</t>
    </r>
    <r>
      <rPr>
        <sz val="11"/>
        <rFont val="ＭＳ 明朝"/>
        <family val="1"/>
        <charset val="128"/>
      </rPr>
      <t>～</t>
    </r>
    <r>
      <rPr>
        <sz val="11"/>
        <rFont val="Century"/>
        <family val="1"/>
      </rPr>
      <t>50</t>
    </r>
  </si>
  <si>
    <r>
      <t>12</t>
    </r>
    <r>
      <rPr>
        <sz val="11"/>
        <rFont val="ＭＳ 明朝"/>
        <family val="1"/>
        <charset val="128"/>
      </rPr>
      <t>～</t>
    </r>
    <r>
      <rPr>
        <sz val="11"/>
        <rFont val="Century"/>
        <family val="1"/>
      </rPr>
      <t>2</t>
    </r>
    <r>
      <rPr>
        <sz val="11"/>
        <rFont val="ＭＳ 明朝"/>
        <family val="1"/>
        <charset val="128"/>
      </rPr>
      <t>月</t>
    </r>
  </si>
  <si>
    <r>
      <rPr>
        <sz val="11"/>
        <rFont val="ＭＳ 明朝"/>
        <family val="1"/>
        <charset val="128"/>
      </rPr>
      <t>飛島西側</t>
    </r>
    <r>
      <rPr>
        <sz val="11"/>
        <rFont val="Century"/>
        <family val="1"/>
      </rPr>
      <t>500</t>
    </r>
    <r>
      <rPr>
        <sz val="11"/>
        <rFont val="ＭＳ 明朝"/>
        <family val="1"/>
        <charset val="128"/>
      </rPr>
      <t>以浅</t>
    </r>
    <r>
      <rPr>
        <sz val="11"/>
        <rFont val="Century"/>
        <family val="1"/>
      </rPr>
      <t>(</t>
    </r>
    <r>
      <rPr>
        <sz val="11"/>
        <rFont val="ＭＳ 明朝"/>
        <family val="1"/>
        <charset val="128"/>
      </rPr>
      <t>許可漁場</t>
    </r>
    <r>
      <rPr>
        <sz val="11"/>
        <rFont val="Century"/>
        <family val="1"/>
      </rPr>
      <t>)</t>
    </r>
  </si>
  <si>
    <r>
      <t>9</t>
    </r>
    <r>
      <rPr>
        <sz val="11"/>
        <rFont val="ＭＳ 明朝"/>
        <family val="1"/>
        <charset val="128"/>
      </rPr>
      <t>～</t>
    </r>
    <r>
      <rPr>
        <sz val="11"/>
        <rFont val="Century"/>
        <family val="1"/>
      </rPr>
      <t>4</t>
    </r>
    <r>
      <rPr>
        <sz val="11"/>
        <rFont val="ＭＳ 明朝"/>
        <family val="1"/>
        <charset val="128"/>
      </rPr>
      <t>月</t>
    </r>
  </si>
  <si>
    <r>
      <t>200</t>
    </r>
    <r>
      <rPr>
        <sz val="11"/>
        <rFont val="ＭＳ 明朝"/>
        <family val="1"/>
        <charset val="128"/>
      </rPr>
      <t>～</t>
    </r>
    <r>
      <rPr>
        <sz val="11"/>
        <rFont val="Century"/>
        <family val="1"/>
      </rPr>
      <t>350</t>
    </r>
  </si>
  <si>
    <r>
      <t>4</t>
    </r>
    <r>
      <rPr>
        <sz val="11"/>
        <rFont val="ＭＳ 明朝"/>
        <family val="1"/>
        <charset val="128"/>
      </rPr>
      <t>～</t>
    </r>
    <r>
      <rPr>
        <sz val="11"/>
        <rFont val="Century"/>
        <family val="1"/>
      </rPr>
      <t>1</t>
    </r>
    <r>
      <rPr>
        <sz val="11"/>
        <rFont val="ＭＳ 明朝"/>
        <family val="1"/>
        <charset val="128"/>
      </rPr>
      <t>月</t>
    </r>
    <phoneticPr fontId="16"/>
  </si>
  <si>
    <r>
      <rPr>
        <sz val="11"/>
        <rFont val="ＭＳ 明朝"/>
        <family val="1"/>
        <charset val="128"/>
      </rPr>
      <t>かご</t>
    </r>
  </si>
  <si>
    <r>
      <t>800</t>
    </r>
    <r>
      <rPr>
        <sz val="11"/>
        <rFont val="ＭＳ 明朝"/>
        <family val="1"/>
        <charset val="128"/>
      </rPr>
      <t>以深</t>
    </r>
  </si>
  <si>
    <r>
      <t>9</t>
    </r>
    <r>
      <rPr>
        <sz val="11"/>
        <rFont val="ＭＳ 明朝"/>
        <family val="1"/>
        <charset val="128"/>
      </rPr>
      <t>～</t>
    </r>
    <r>
      <rPr>
        <sz val="11"/>
        <rFont val="Century"/>
        <family val="1"/>
      </rPr>
      <t>12</t>
    </r>
    <r>
      <rPr>
        <sz val="11"/>
        <rFont val="ＭＳ 明朝"/>
        <family val="1"/>
        <charset val="128"/>
      </rPr>
      <t>月</t>
    </r>
  </si>
  <si>
    <r>
      <t>30</t>
    </r>
    <r>
      <rPr>
        <sz val="11"/>
        <rFont val="ＭＳ 明朝"/>
        <family val="1"/>
        <charset val="128"/>
      </rPr>
      <t>～</t>
    </r>
    <r>
      <rPr>
        <sz val="11"/>
        <rFont val="Century"/>
        <family val="1"/>
      </rPr>
      <t>100</t>
    </r>
  </si>
  <si>
    <r>
      <t>10</t>
    </r>
    <r>
      <rPr>
        <sz val="11"/>
        <rFont val="ＭＳ 明朝"/>
        <family val="1"/>
        <charset val="128"/>
      </rPr>
      <t>～</t>
    </r>
    <r>
      <rPr>
        <sz val="11"/>
        <rFont val="Century"/>
        <family val="1"/>
      </rPr>
      <t>30</t>
    </r>
  </si>
  <si>
    <r>
      <t>4</t>
    </r>
    <r>
      <rPr>
        <sz val="11"/>
        <rFont val="ＭＳ 明朝"/>
        <family val="1"/>
        <charset val="128"/>
      </rPr>
      <t>～</t>
    </r>
    <r>
      <rPr>
        <sz val="11"/>
        <rFont val="Century"/>
        <family val="1"/>
      </rPr>
      <t>7</t>
    </r>
    <r>
      <rPr>
        <sz val="11"/>
        <rFont val="ＭＳ 明朝"/>
        <family val="1"/>
        <charset val="128"/>
      </rPr>
      <t xml:space="preserve">月
</t>
    </r>
    <r>
      <rPr>
        <sz val="11"/>
        <rFont val="Century"/>
        <family val="1"/>
      </rPr>
      <t>9</t>
    </r>
    <r>
      <rPr>
        <sz val="11"/>
        <rFont val="ＭＳ 明朝"/>
        <family val="1"/>
        <charset val="128"/>
      </rPr>
      <t>～</t>
    </r>
    <r>
      <rPr>
        <sz val="11"/>
        <rFont val="Century"/>
        <family val="1"/>
      </rPr>
      <t>12</t>
    </r>
    <r>
      <rPr>
        <sz val="11"/>
        <rFont val="ＭＳ 明朝"/>
        <family val="1"/>
        <charset val="128"/>
      </rPr>
      <t>月</t>
    </r>
  </si>
  <si>
    <r>
      <rPr>
        <sz val="11"/>
        <rFont val="ＭＳ 明朝"/>
        <family val="1"/>
        <charset val="128"/>
      </rPr>
      <t>地先</t>
    </r>
  </si>
  <si>
    <r>
      <rPr>
        <sz val="11"/>
        <rFont val="ＭＳ 明朝"/>
        <family val="1"/>
        <charset val="128"/>
      </rPr>
      <t>深海性ばい</t>
    </r>
  </si>
  <si>
    <r>
      <t>6</t>
    </r>
    <r>
      <rPr>
        <sz val="11"/>
        <rFont val="ＭＳ 明朝"/>
        <family val="1"/>
        <charset val="128"/>
      </rPr>
      <t>～</t>
    </r>
    <r>
      <rPr>
        <sz val="11"/>
        <rFont val="Century"/>
        <family val="1"/>
      </rPr>
      <t>8</t>
    </r>
    <r>
      <rPr>
        <sz val="11"/>
        <rFont val="ＭＳ 明朝"/>
        <family val="1"/>
        <charset val="128"/>
      </rPr>
      <t>月</t>
    </r>
  </si>
  <si>
    <r>
      <t>400</t>
    </r>
    <r>
      <rPr>
        <sz val="11"/>
        <rFont val="ＭＳ 明朝"/>
        <family val="1"/>
        <charset val="128"/>
      </rPr>
      <t>以深</t>
    </r>
  </si>
  <si>
    <r>
      <rPr>
        <sz val="11"/>
        <rFont val="ＭＳ 明朝"/>
        <family val="1"/>
        <charset val="128"/>
      </rPr>
      <t>採貝藻</t>
    </r>
  </si>
  <si>
    <r>
      <rPr>
        <sz val="12"/>
        <rFont val="ＭＳ 明朝"/>
        <family val="1"/>
        <charset val="128"/>
      </rPr>
      <t>事</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実</t>
    </r>
    <r>
      <rPr>
        <sz val="12"/>
        <rFont val="Century"/>
        <family val="1"/>
      </rPr>
      <t xml:space="preserve"> </t>
    </r>
    <r>
      <rPr>
        <sz val="12"/>
        <rFont val="ＭＳ 明朝"/>
        <family val="1"/>
        <charset val="128"/>
      </rPr>
      <t>績</t>
    </r>
  </si>
  <si>
    <r>
      <rPr>
        <sz val="11"/>
        <rFont val="ＭＳ 明朝"/>
        <family val="1"/>
        <charset val="128"/>
      </rPr>
      <t>漁
獲</t>
    </r>
  </si>
  <si>
    <r>
      <rPr>
        <sz val="11"/>
        <rFont val="ＭＳ 明朝"/>
        <family val="1"/>
        <charset val="128"/>
      </rPr>
      <t>中型いか釣り漁業</t>
    </r>
  </si>
  <si>
    <r>
      <rPr>
        <sz val="11"/>
        <rFont val="ＭＳ 明朝"/>
        <family val="1"/>
        <charset val="128"/>
      </rPr>
      <t>小型いか釣り漁業</t>
    </r>
  </si>
  <si>
    <r>
      <rPr>
        <sz val="11"/>
        <rFont val="ＭＳ 明朝"/>
        <family val="1"/>
        <charset val="128"/>
      </rPr>
      <t>べにずわいがにかご漁業</t>
    </r>
  </si>
  <si>
    <r>
      <rPr>
        <sz val="11"/>
        <rFont val="ＭＳ 明朝"/>
        <family val="1"/>
        <charset val="128"/>
      </rPr>
      <t>沖合、小型底曳網漁業</t>
    </r>
  </si>
  <si>
    <r>
      <rPr>
        <sz val="11"/>
        <rFont val="ＭＳ 明朝"/>
        <family val="1"/>
        <charset val="128"/>
      </rPr>
      <t>小型定置漁業</t>
    </r>
  </si>
  <si>
    <r>
      <rPr>
        <sz val="11"/>
        <rFont val="ＭＳ 明朝"/>
        <family val="1"/>
        <charset val="128"/>
      </rPr>
      <t>小型合併漁業（特定いか）</t>
    </r>
  </si>
  <si>
    <r>
      <rPr>
        <sz val="11"/>
        <rFont val="ＭＳ 明朝"/>
        <family val="1"/>
        <charset val="128"/>
      </rPr>
      <t>漁業施設</t>
    </r>
  </si>
  <si>
    <r>
      <rPr>
        <sz val="11"/>
        <rFont val="ＭＳ 明朝"/>
        <family val="1"/>
        <charset val="128"/>
      </rPr>
      <t>休漁補償</t>
    </r>
  </si>
  <si>
    <t>共　済　加　入　実　績</t>
  </si>
  <si>
    <r>
      <rPr>
        <sz val="11"/>
        <rFont val="ＭＳ 明朝"/>
        <family val="1"/>
        <charset val="128"/>
      </rPr>
      <t>小型合併漁業</t>
    </r>
    <phoneticPr fontId="16"/>
  </si>
  <si>
    <t>積立ぷらす引受実績</t>
  </si>
  <si>
    <t>積立ぷらす払戻実績</t>
  </si>
  <si>
    <t>契約件数</t>
  </si>
  <si>
    <t>共済限度額</t>
  </si>
  <si>
    <t>共済金額</t>
  </si>
  <si>
    <t>支払件数</t>
  </si>
  <si>
    <t>金　額</t>
  </si>
  <si>
    <t>件数</t>
  </si>
  <si>
    <t>申込積立金額</t>
  </si>
  <si>
    <t>払戻補てん金</t>
  </si>
  <si>
    <t>区　　　　分</t>
    <phoneticPr fontId="16"/>
  </si>
  <si>
    <t>共済金支払実績</t>
  </si>
  <si>
    <t>団　　　体　　　名</t>
  </si>
  <si>
    <t>事務所所在地</t>
  </si>
  <si>
    <t>会員数(人）</t>
  </si>
  <si>
    <t>出資金
（千円）</t>
  </si>
  <si>
    <t>事 業 の 概 要</t>
  </si>
  <si>
    <t>（　設　立　年　月　日　）</t>
  </si>
  <si>
    <t>及び代表者氏名</t>
  </si>
  <si>
    <t>理事</t>
  </si>
  <si>
    <t>監事</t>
  </si>
  <si>
    <t>職員</t>
  </si>
  <si>
    <t>役職員（人）</t>
  </si>
  <si>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r>
      <rPr>
        <sz val="11"/>
        <rFont val="Century"/>
        <family val="1"/>
      </rPr>
      <t xml:space="preserve">  17
</t>
    </r>
    <r>
      <rPr>
        <sz val="11"/>
        <rFont val="ＭＳ 明朝"/>
        <family val="1"/>
        <charset val="128"/>
      </rPr>
      <t>賛助会員</t>
    </r>
    <r>
      <rPr>
        <sz val="11"/>
        <rFont val="Century"/>
        <family val="1"/>
      </rPr>
      <t xml:space="preserve">    6</t>
    </r>
    <phoneticPr fontId="16"/>
  </si>
  <si>
    <t>由良</t>
    <phoneticPr fontId="16"/>
  </si>
  <si>
    <r>
      <rPr>
        <sz val="11"/>
        <rFont val="ＭＳ 明朝"/>
        <family val="1"/>
        <charset val="128"/>
      </rPr>
      <t>○　県内陸部における庄内浜産水産物のプロモーション</t>
    </r>
    <phoneticPr fontId="3"/>
  </si>
  <si>
    <r>
      <rPr>
        <sz val="11"/>
        <rFont val="ＭＳ 明朝"/>
        <family val="1"/>
        <charset val="128"/>
      </rPr>
      <t>日　　時</t>
    </r>
  </si>
  <si>
    <r>
      <rPr>
        <sz val="11"/>
        <rFont val="ＭＳ 明朝"/>
        <family val="1"/>
        <charset val="128"/>
      </rPr>
      <t>概　　　要</t>
    </r>
  </si>
  <si>
    <t>おいしい山形
春の旬の魚キャンペーン</t>
    <rPh sb="7" eb="8">
      <t>ハル</t>
    </rPh>
    <phoneticPr fontId="3"/>
  </si>
  <si>
    <r>
      <rPr>
        <sz val="11"/>
        <rFont val="ＭＳ 明朝"/>
        <family val="1"/>
        <charset val="128"/>
      </rPr>
      <t>　令和</t>
    </r>
    <r>
      <rPr>
        <sz val="11"/>
        <rFont val="Century"/>
        <family val="1"/>
      </rPr>
      <t>3</t>
    </r>
    <r>
      <rPr>
        <sz val="11"/>
        <rFont val="ＭＳ 明朝"/>
        <family val="1"/>
        <charset val="128"/>
      </rPr>
      <t>年</t>
    </r>
    <r>
      <rPr>
        <sz val="11"/>
        <rFont val="Century"/>
        <family val="1"/>
      </rPr>
      <t>6</t>
    </r>
    <r>
      <rPr>
        <sz val="11"/>
        <rFont val="ＭＳ 明朝"/>
        <family val="1"/>
        <charset val="128"/>
      </rPr>
      <t>月</t>
    </r>
    <r>
      <rPr>
        <sz val="11"/>
        <rFont val="Century"/>
        <family val="1"/>
      </rPr>
      <t>1</t>
    </r>
    <r>
      <rPr>
        <sz val="11"/>
        <rFont val="ＭＳ 明朝"/>
        <family val="1"/>
        <charset val="128"/>
      </rPr>
      <t>日</t>
    </r>
    <rPh sb="1" eb="3">
      <t>レイワ</t>
    </rPh>
    <rPh sb="4" eb="5">
      <t>ネン</t>
    </rPh>
    <phoneticPr fontId="3"/>
  </si>
  <si>
    <r>
      <rPr>
        <sz val="11"/>
        <rFont val="ＭＳ 明朝"/>
        <family val="1"/>
        <charset val="128"/>
      </rPr>
      <t>内陸地区量販店</t>
    </r>
  </si>
  <si>
    <t>旬の水産物の販売による庄内浜産水産物のＰＲ、レシピ配布、抽選で水産加工品をプレゼント</t>
    <rPh sb="25" eb="27">
      <t>ハイフ</t>
    </rPh>
    <rPh sb="28" eb="30">
      <t>チュウセン</t>
    </rPh>
    <rPh sb="31" eb="33">
      <t>スイサン</t>
    </rPh>
    <rPh sb="33" eb="36">
      <t>カコウヒン</t>
    </rPh>
    <phoneticPr fontId="3"/>
  </si>
  <si>
    <r>
      <t xml:space="preserve"> </t>
    </r>
    <r>
      <rPr>
        <sz val="11"/>
        <rFont val="ＭＳ 明朝"/>
        <family val="1"/>
        <charset val="128"/>
      </rPr>
      <t>～令和</t>
    </r>
    <r>
      <rPr>
        <sz val="11"/>
        <rFont val="Century"/>
        <family val="1"/>
      </rPr>
      <t>3</t>
    </r>
    <r>
      <rPr>
        <sz val="11"/>
        <rFont val="ＭＳ 明朝"/>
        <family val="1"/>
        <charset val="128"/>
      </rPr>
      <t>年</t>
    </r>
    <r>
      <rPr>
        <sz val="11"/>
        <rFont val="Century"/>
        <family val="1"/>
      </rPr>
      <t>6</t>
    </r>
    <r>
      <rPr>
        <sz val="11"/>
        <rFont val="ＭＳ 明朝"/>
        <family val="1"/>
        <charset val="128"/>
      </rPr>
      <t>月</t>
    </r>
    <r>
      <rPr>
        <sz val="11"/>
        <rFont val="Century"/>
        <family val="1"/>
      </rPr>
      <t>30</t>
    </r>
    <r>
      <rPr>
        <sz val="11"/>
        <rFont val="ＭＳ 明朝"/>
        <family val="1"/>
        <charset val="128"/>
      </rPr>
      <t>日</t>
    </r>
    <rPh sb="2" eb="4">
      <t>レイワ</t>
    </rPh>
    <phoneticPr fontId="3"/>
  </si>
  <si>
    <r>
      <t>(7</t>
    </r>
    <r>
      <rPr>
        <sz val="11"/>
        <rFont val="ＭＳ 明朝"/>
        <family val="1"/>
        <charset val="128"/>
      </rPr>
      <t>企業</t>
    </r>
    <r>
      <rPr>
        <sz val="11"/>
        <rFont val="Century"/>
        <family val="1"/>
      </rPr>
      <t>)</t>
    </r>
    <phoneticPr fontId="3"/>
  </si>
  <si>
    <t>おいしい山形　　　　　　　　秋の旬の魚キャンペーン</t>
    <phoneticPr fontId="3"/>
  </si>
  <si>
    <r>
      <rPr>
        <sz val="11"/>
        <rFont val="ＭＳ 明朝"/>
        <family val="1"/>
        <charset val="128"/>
      </rPr>
      <t>　令和</t>
    </r>
    <r>
      <rPr>
        <sz val="11"/>
        <rFont val="Century"/>
        <family val="1"/>
      </rPr>
      <t>3</t>
    </r>
    <r>
      <rPr>
        <sz val="11"/>
        <rFont val="ＭＳ 明朝"/>
        <family val="1"/>
        <charset val="128"/>
      </rPr>
      <t>年</t>
    </r>
    <r>
      <rPr>
        <sz val="11"/>
        <rFont val="Century"/>
        <family val="1"/>
      </rPr>
      <t>9</t>
    </r>
    <r>
      <rPr>
        <sz val="11"/>
        <rFont val="ＭＳ 明朝"/>
        <family val="1"/>
        <charset val="128"/>
      </rPr>
      <t>月</t>
    </r>
    <r>
      <rPr>
        <sz val="11"/>
        <rFont val="Century"/>
        <family val="1"/>
      </rPr>
      <t>15</t>
    </r>
    <r>
      <rPr>
        <sz val="11"/>
        <rFont val="ＭＳ 明朝"/>
        <family val="1"/>
        <charset val="128"/>
      </rPr>
      <t>日</t>
    </r>
    <rPh sb="1" eb="3">
      <t>レイワ</t>
    </rPh>
    <rPh sb="4" eb="5">
      <t>ネン</t>
    </rPh>
    <phoneticPr fontId="3"/>
  </si>
  <si>
    <t>旬の水産物の販売による庄内浜産水産物のＰＲ、レシピ配布</t>
    <rPh sb="25" eb="27">
      <t>ハイフ</t>
    </rPh>
    <phoneticPr fontId="3"/>
  </si>
  <si>
    <r>
      <t xml:space="preserve"> </t>
    </r>
    <r>
      <rPr>
        <sz val="11"/>
        <rFont val="ＭＳ 明朝"/>
        <family val="1"/>
        <charset val="128"/>
      </rPr>
      <t>～令和</t>
    </r>
    <r>
      <rPr>
        <sz val="11"/>
        <rFont val="Century"/>
        <family val="1"/>
      </rPr>
      <t>3</t>
    </r>
    <r>
      <rPr>
        <sz val="11"/>
        <rFont val="ＭＳ 明朝"/>
        <family val="1"/>
        <charset val="128"/>
      </rPr>
      <t>年</t>
    </r>
    <r>
      <rPr>
        <sz val="11"/>
        <rFont val="Century"/>
        <family val="1"/>
      </rPr>
      <t>11</t>
    </r>
    <r>
      <rPr>
        <sz val="11"/>
        <rFont val="ＭＳ 明朝"/>
        <family val="1"/>
        <charset val="128"/>
      </rPr>
      <t>月</t>
    </r>
    <r>
      <rPr>
        <sz val="11"/>
        <rFont val="Century"/>
        <family val="1"/>
      </rPr>
      <t>30</t>
    </r>
    <r>
      <rPr>
        <sz val="11"/>
        <rFont val="ＭＳ 明朝"/>
        <family val="1"/>
        <charset val="128"/>
      </rPr>
      <t>日</t>
    </r>
    <rPh sb="2" eb="4">
      <t>レイワ</t>
    </rPh>
    <phoneticPr fontId="3"/>
  </si>
  <si>
    <r>
      <rPr>
        <sz val="11"/>
        <rFont val="ＭＳ 明朝"/>
        <family val="1"/>
        <charset val="128"/>
      </rPr>
      <t>　令和</t>
    </r>
    <r>
      <rPr>
        <sz val="11"/>
        <rFont val="Century"/>
        <family val="1"/>
      </rPr>
      <t>3</t>
    </r>
    <r>
      <rPr>
        <sz val="11"/>
        <rFont val="ＭＳ 明朝"/>
        <family val="1"/>
        <charset val="128"/>
      </rPr>
      <t>年</t>
    </r>
    <r>
      <rPr>
        <sz val="11"/>
        <rFont val="Century"/>
        <family val="1"/>
      </rPr>
      <t>9</t>
    </r>
    <r>
      <rPr>
        <sz val="11"/>
        <rFont val="ＭＳ 明朝"/>
        <family val="1"/>
        <charset val="128"/>
      </rPr>
      <t>月</t>
    </r>
    <r>
      <rPr>
        <sz val="11"/>
        <rFont val="Century"/>
        <family val="1"/>
      </rPr>
      <t>18</t>
    </r>
    <r>
      <rPr>
        <sz val="11"/>
        <rFont val="ＭＳ 明朝"/>
        <family val="1"/>
        <charset val="128"/>
      </rPr>
      <t>日</t>
    </r>
    <rPh sb="1" eb="3">
      <t>レイワ</t>
    </rPh>
    <rPh sb="4" eb="5">
      <t>ネン</t>
    </rPh>
    <phoneticPr fontId="3"/>
  </si>
  <si>
    <r>
      <rPr>
        <sz val="11"/>
        <rFont val="ＭＳ 明朝"/>
        <family val="1"/>
        <charset val="128"/>
      </rPr>
      <t>やまがた庄内浜の魚応援店</t>
    </r>
  </si>
  <si>
    <r>
      <t>(113</t>
    </r>
    <r>
      <rPr>
        <sz val="11"/>
        <rFont val="ＭＳ 明朝"/>
        <family val="1"/>
        <charset val="128"/>
      </rPr>
      <t>店舗</t>
    </r>
    <r>
      <rPr>
        <sz val="11"/>
        <rFont val="Century"/>
        <family val="1"/>
      </rPr>
      <t>)</t>
    </r>
    <phoneticPr fontId="3"/>
  </si>
  <si>
    <r>
      <rPr>
        <sz val="11"/>
        <rFont val="ＭＳ 明朝"/>
        <family val="1"/>
        <charset val="128"/>
      </rPr>
      <t>（令和</t>
    </r>
    <r>
      <rPr>
        <sz val="11"/>
        <rFont val="Century"/>
        <family val="1"/>
      </rPr>
      <t>4</t>
    </r>
    <r>
      <rPr>
        <sz val="11"/>
        <rFont val="ＭＳ 明朝"/>
        <family val="1"/>
        <charset val="128"/>
      </rPr>
      <t>年</t>
    </r>
    <r>
      <rPr>
        <sz val="11"/>
        <rFont val="Century"/>
        <family val="1"/>
      </rPr>
      <t>3</t>
    </r>
    <r>
      <rPr>
        <sz val="11"/>
        <rFont val="ＭＳ 明朝"/>
        <family val="1"/>
        <charset val="128"/>
      </rPr>
      <t>月末現在）</t>
    </r>
    <rPh sb="1" eb="3">
      <t>レイワ</t>
    </rPh>
    <rPh sb="4" eb="5">
      <t>ネン</t>
    </rPh>
    <phoneticPr fontId="3"/>
  </si>
  <si>
    <r>
      <rPr>
        <sz val="11"/>
        <rFont val="ＭＳ 明朝"/>
        <family val="1"/>
        <charset val="128"/>
      </rPr>
      <t>ジャンル別</t>
    </r>
    <phoneticPr fontId="3"/>
  </si>
  <si>
    <r>
      <rPr>
        <sz val="11"/>
        <rFont val="ＭＳ 明朝"/>
        <family val="1"/>
        <charset val="128"/>
      </rPr>
      <t>・レシピサイトクックパッド　やまがたさかナビのキッチン</t>
    </r>
    <phoneticPr fontId="3"/>
  </si>
  <si>
    <t>https://cookpad.com/kitchen/34067761</t>
    <phoneticPr fontId="3"/>
  </si>
  <si>
    <t>・フェイスブック　やまがたさかナビ</t>
    <phoneticPr fontId="3"/>
  </si>
  <si>
    <t>https://www.facebook.com/yamagatasakanavi/</t>
    <phoneticPr fontId="3"/>
  </si>
  <si>
    <t>・インスタグラム　やまがたさかナビ</t>
    <phoneticPr fontId="3"/>
  </si>
  <si>
    <t>https://www.instagram.com/yamagatasakanavi/</t>
    <phoneticPr fontId="3"/>
  </si>
  <si>
    <r>
      <rPr>
        <sz val="10"/>
        <rFont val="ＭＳ 明朝"/>
        <family val="1"/>
        <charset val="128"/>
      </rPr>
      <t>庄内の飲食店</t>
    </r>
    <r>
      <rPr>
        <sz val="10"/>
        <rFont val="Century"/>
        <family val="1"/>
      </rPr>
      <t>15</t>
    </r>
    <r>
      <rPr>
        <sz val="10"/>
        <rFont val="ＭＳ 明朝"/>
        <family val="1"/>
        <charset val="128"/>
      </rPr>
      <t>店舗</t>
    </r>
    <phoneticPr fontId="3"/>
  </si>
  <si>
    <r>
      <rPr>
        <sz val="10"/>
        <rFont val="ＭＳ 明朝"/>
        <family val="1"/>
        <charset val="128"/>
      </rPr>
      <t>総来客数</t>
    </r>
    <r>
      <rPr>
        <sz val="10"/>
        <rFont val="Century"/>
        <family val="1"/>
      </rPr>
      <t>1,944</t>
    </r>
    <r>
      <rPr>
        <sz val="10"/>
        <rFont val="ＭＳ 明朝"/>
        <family val="1"/>
        <charset val="128"/>
      </rPr>
      <t>名</t>
    </r>
    <phoneticPr fontId="3"/>
  </si>
  <si>
    <t>トラフグ部会</t>
    <phoneticPr fontId="3"/>
  </si>
  <si>
    <r>
      <rPr>
        <sz val="10"/>
        <rFont val="ＭＳ 明朝"/>
        <family val="1"/>
        <charset val="128"/>
      </rPr>
      <t>「食の都庄内天然とらふぐキャンペーン」</t>
    </r>
    <phoneticPr fontId="3"/>
  </si>
  <si>
    <r>
      <rPr>
        <sz val="10"/>
        <rFont val="ＭＳ 明朝"/>
        <family val="1"/>
        <charset val="128"/>
      </rPr>
      <t>庄内の飲食店</t>
    </r>
    <r>
      <rPr>
        <sz val="10"/>
        <rFont val="Century"/>
        <family val="1"/>
      </rPr>
      <t>22</t>
    </r>
    <r>
      <rPr>
        <sz val="10"/>
        <rFont val="ＭＳ 明朝"/>
        <family val="1"/>
        <charset val="128"/>
      </rPr>
      <t>店舗</t>
    </r>
    <r>
      <rPr>
        <sz val="8"/>
        <rFont val="ＭＳ 明朝"/>
        <family val="1"/>
        <charset val="128"/>
      </rPr>
      <t/>
    </r>
    <phoneticPr fontId="3"/>
  </si>
  <si>
    <r>
      <rPr>
        <sz val="10"/>
        <rFont val="ＭＳ 明朝"/>
        <family val="1"/>
        <charset val="128"/>
      </rPr>
      <t>学生</t>
    </r>
    <r>
      <rPr>
        <sz val="10"/>
        <rFont val="Century"/>
        <family val="1"/>
      </rPr>
      <t>27</t>
    </r>
    <r>
      <rPr>
        <sz val="10"/>
        <rFont val="ＭＳ 明朝"/>
        <family val="1"/>
        <charset val="128"/>
      </rPr>
      <t>名を対象に「庄内浜産トラフグ」に関する説明や、部会活動の紹介</t>
    </r>
    <phoneticPr fontId="3"/>
  </si>
  <si>
    <r>
      <rPr>
        <sz val="10"/>
        <rFont val="ＭＳ 明朝"/>
        <family val="1"/>
        <charset val="128"/>
      </rPr>
      <t>総来客数</t>
    </r>
    <r>
      <rPr>
        <sz val="10"/>
        <rFont val="Century"/>
        <family val="1"/>
      </rPr>
      <t>2,305</t>
    </r>
    <r>
      <rPr>
        <sz val="10"/>
        <rFont val="ＭＳ 明朝"/>
        <family val="1"/>
        <charset val="128"/>
      </rPr>
      <t>名</t>
    </r>
    <phoneticPr fontId="3"/>
  </si>
  <si>
    <t>応援店によるテーマ食材の提供及びキャンペーンリーフレットによるＰＲ、スタンプラリーに</t>
    <phoneticPr fontId="3"/>
  </si>
  <si>
    <t>よる利用促進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</si>
</sst>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 "/>
    <numFmt numFmtId="177" formatCode="#,##0.00\ "/>
    <numFmt numFmtId="178" formatCode="#,###;\-#,###;&quot;&quot;;@"/>
    <numFmt numFmtId="179" formatCode="0.0\ "/>
    <numFmt numFmtId="180" formatCode="0.0_);[Red]\(0.0\)"/>
    <numFmt numFmtId="181" formatCode="#,##0.0\ "/>
    <numFmt numFmtId="182" formatCode="#,##0\ ;[Red]\(#,##0\)"/>
    <numFmt numFmtId="183" formatCode="0\ "/>
    <numFmt numFmtId="184" formatCode="#,##0_ "/>
    <numFmt numFmtId="185" formatCode="#,##0_);[Red]\(#,##0\)"/>
    <numFmt numFmtId="186" formatCode="[$-411]ge\.m\.d;@"/>
    <numFmt numFmtId="187" formatCode="#,##0.0\ ;[Red]\(#,##0.0\)"/>
  </numFmts>
  <fonts count="59">
    <font>
      <sz val="11"/>
      <color theme="1"/>
      <name val="ＭＳ Ｐゴシック"/>
      <family val="2"/>
      <scheme val="minor"/>
    </font>
    <font>
      <sz val="11"/>
      <color theme="1"/>
      <name val="ＭＳ Ｐゴシック"/>
      <family val="2"/>
      <charset val="128"/>
      <scheme val="minor"/>
    </font>
    <font>
      <sz val="28"/>
      <color theme="1"/>
      <name val="Century"/>
      <family val="1"/>
    </font>
    <font>
      <sz val="6"/>
      <name val="ＭＳ Ｐゴシック"/>
      <family val="3"/>
      <charset val="128"/>
      <scheme val="minor"/>
    </font>
    <font>
      <sz val="28"/>
      <color theme="1"/>
      <name val="ＭＳ 明朝"/>
      <family val="1"/>
      <charset val="128"/>
    </font>
    <font>
      <b/>
      <sz val="48"/>
      <color theme="1"/>
      <name val="ＭＳ 明朝"/>
      <family val="1"/>
      <charset val="128"/>
    </font>
    <font>
      <b/>
      <sz val="48"/>
      <color theme="1"/>
      <name val="Century"/>
      <family val="1"/>
    </font>
    <font>
      <sz val="16"/>
      <color theme="1"/>
      <name val="Century"/>
      <family val="1"/>
    </font>
    <font>
      <sz val="16"/>
      <color theme="1"/>
      <name val="ＭＳ 明朝"/>
      <family val="1"/>
      <charset val="128"/>
    </font>
    <font>
      <sz val="10"/>
      <color theme="1"/>
      <name val="Century"/>
      <family val="1"/>
    </font>
    <font>
      <sz val="14"/>
      <color theme="1"/>
      <name val="Century"/>
      <family val="1"/>
    </font>
    <font>
      <sz val="10"/>
      <color theme="1"/>
      <name val="ＭＳ 明朝"/>
      <family val="1"/>
      <charset val="128"/>
    </font>
    <font>
      <sz val="12"/>
      <color theme="1"/>
      <name val="ＭＳ Ｐゴシック"/>
      <family val="2"/>
      <charset val="128"/>
    </font>
    <font>
      <sz val="12"/>
      <color theme="1"/>
      <name val="Century"/>
      <family val="1"/>
    </font>
    <font>
      <sz val="12"/>
      <name val="Century"/>
      <family val="1"/>
    </font>
    <font>
      <sz val="12"/>
      <name val="ＭＳ Ｐ明朝"/>
      <family val="1"/>
      <charset val="128"/>
    </font>
    <font>
      <sz val="6"/>
      <name val="ＭＳ Ｐゴシック"/>
      <family val="3"/>
      <charset val="128"/>
    </font>
    <font>
      <sz val="11"/>
      <name val="Century"/>
      <family val="1"/>
    </font>
    <font>
      <sz val="11"/>
      <name val="ＭＳ Ｐ明朝"/>
      <family val="1"/>
      <charset val="128"/>
    </font>
    <font>
      <sz val="10"/>
      <name val="Century"/>
      <family val="1"/>
    </font>
    <font>
      <sz val="10"/>
      <name val="ＭＳ Ｐ明朝"/>
      <family val="1"/>
      <charset val="128"/>
    </font>
    <font>
      <sz val="9"/>
      <name val="Century"/>
      <family val="1"/>
    </font>
    <font>
      <sz val="9"/>
      <name val="ＭＳ Ｐ明朝"/>
      <family val="1"/>
      <charset val="128"/>
    </font>
    <font>
      <sz val="8"/>
      <name val="Century"/>
      <family val="1"/>
    </font>
    <font>
      <sz val="11"/>
      <color theme="1"/>
      <name val="Century"/>
      <family val="1"/>
    </font>
    <font>
      <sz val="12"/>
      <name val="ＭＳ 明朝"/>
      <family val="1"/>
      <charset val="128"/>
    </font>
    <font>
      <sz val="11"/>
      <name val="ＭＳ 明朝"/>
      <family val="1"/>
      <charset val="128"/>
    </font>
    <font>
      <sz val="12"/>
      <color theme="1"/>
      <name val="ＭＳ Ｐ明朝"/>
      <family val="1"/>
      <charset val="128"/>
    </font>
    <font>
      <sz val="11"/>
      <name val="ＭＳ Ｐゴシック"/>
      <family val="3"/>
      <charset val="128"/>
    </font>
    <font>
      <sz val="11"/>
      <color indexed="8"/>
      <name val="Century"/>
      <family val="1"/>
    </font>
    <font>
      <sz val="11"/>
      <color indexed="8"/>
      <name val="ＭＳ 明朝"/>
      <family val="1"/>
      <charset val="128"/>
    </font>
    <font>
      <sz val="11"/>
      <color indexed="8"/>
      <name val="Century"/>
      <family val="1"/>
      <charset val="128"/>
    </font>
    <font>
      <sz val="11"/>
      <color indexed="8"/>
      <name val="ＭＳ Ｐ明朝"/>
      <family val="1"/>
      <charset val="128"/>
    </font>
    <font>
      <b/>
      <sz val="9"/>
      <color indexed="8"/>
      <name val="ＭＳ Ｐゴシック"/>
      <family val="3"/>
      <charset val="128"/>
    </font>
    <font>
      <sz val="11"/>
      <name val="Century"/>
      <family val="1"/>
      <charset val="128"/>
    </font>
    <font>
      <sz val="14"/>
      <name val="Century"/>
      <family val="1"/>
    </font>
    <font>
      <sz val="14"/>
      <name val="ＭＳ 明朝"/>
      <family val="1"/>
      <charset val="128"/>
    </font>
    <font>
      <sz val="10"/>
      <name val="ＭＳ 明朝"/>
      <family val="1"/>
      <charset val="128"/>
    </font>
    <font>
      <sz val="9"/>
      <color indexed="81"/>
      <name val="ＭＳ Ｐゴシック"/>
      <family val="3"/>
      <charset val="128"/>
    </font>
    <font>
      <b/>
      <sz val="16"/>
      <name val="Century"/>
      <family val="1"/>
    </font>
    <font>
      <b/>
      <u/>
      <sz val="14"/>
      <name val="Century"/>
      <family val="1"/>
    </font>
    <font>
      <b/>
      <u/>
      <sz val="14"/>
      <name val="ＭＳ 明朝"/>
      <family val="1"/>
      <charset val="128"/>
    </font>
    <font>
      <sz val="14"/>
      <color rgb="FF000000"/>
      <name val="ＭＳ 明朝"/>
      <family val="1"/>
      <charset val="128"/>
    </font>
    <font>
      <sz val="12"/>
      <color rgb="FF000000"/>
      <name val="Century"/>
      <family val="1"/>
    </font>
    <font>
      <sz val="14"/>
      <color rgb="FF000000"/>
      <name val="Century"/>
      <family val="1"/>
    </font>
    <font>
      <sz val="12"/>
      <color rgb="FF000000"/>
      <name val="ＭＳ 明朝"/>
      <family val="1"/>
      <charset val="128"/>
    </font>
    <font>
      <sz val="12"/>
      <color rgb="FF000000"/>
      <name val="Century"/>
      <family val="1"/>
      <charset val="128"/>
    </font>
    <font>
      <sz val="12"/>
      <color theme="1"/>
      <name val="ＭＳ 明朝"/>
      <family val="1"/>
      <charset val="128"/>
    </font>
    <font>
      <sz val="10.5"/>
      <color rgb="FF000000"/>
      <name val="Century"/>
      <family val="1"/>
    </font>
    <font>
      <sz val="10.5"/>
      <color rgb="FF000000"/>
      <name val="ＭＳ 明朝"/>
      <family val="1"/>
      <charset val="128"/>
    </font>
    <font>
      <sz val="11"/>
      <color theme="1"/>
      <name val="ＭＳ 明朝"/>
      <family val="1"/>
      <charset val="128"/>
    </font>
    <font>
      <sz val="10.5"/>
      <color theme="1"/>
      <name val="Century"/>
      <family val="1"/>
    </font>
    <font>
      <sz val="11"/>
      <color theme="1"/>
      <name val="ＭＳ Ｐ明朝"/>
      <family val="1"/>
      <charset val="128"/>
    </font>
    <font>
      <sz val="9"/>
      <name val="ＭＳ 明朝"/>
      <family val="1"/>
      <charset val="128"/>
    </font>
    <font>
      <sz val="6"/>
      <name val="Century"/>
      <family val="1"/>
    </font>
    <font>
      <sz val="6"/>
      <name val="ＭＳ 明朝"/>
      <family val="1"/>
      <charset val="128"/>
    </font>
    <font>
      <sz val="6"/>
      <color rgb="FFFF0000"/>
      <name val="ＭＳ 明朝"/>
      <family val="1"/>
      <charset val="128"/>
    </font>
    <font>
      <sz val="11"/>
      <name val="Centaur"/>
      <family val="1"/>
    </font>
    <font>
      <sz val="8"/>
      <name val="ＭＳ 明朝"/>
      <family val="1"/>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medium">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diagonalDown="1">
      <left style="thin">
        <color indexed="64"/>
      </left>
      <right style="hair">
        <color indexed="64"/>
      </right>
      <top style="thin">
        <color indexed="64"/>
      </top>
      <bottom style="thin">
        <color indexed="64"/>
      </bottom>
      <diagonal style="hair">
        <color indexed="8"/>
      </diagonal>
    </border>
    <border diagonalDown="1">
      <left style="hair">
        <color indexed="64"/>
      </left>
      <right/>
      <top style="thin">
        <color indexed="64"/>
      </top>
      <bottom style="thin">
        <color indexed="64"/>
      </bottom>
      <diagonal style="hair">
        <color indexed="8"/>
      </diagonal>
    </border>
    <border diagonalDown="1">
      <left style="thin">
        <color indexed="64"/>
      </left>
      <right/>
      <top style="thin">
        <color indexed="64"/>
      </top>
      <bottom style="thin">
        <color indexed="64"/>
      </bottom>
      <diagonal style="hair">
        <color indexed="8"/>
      </diagonal>
    </border>
    <border diagonalDown="1">
      <left/>
      <right style="thin">
        <color indexed="64"/>
      </right>
      <top style="thin">
        <color indexed="64"/>
      </top>
      <bottom style="thin">
        <color indexed="64"/>
      </bottom>
      <diagonal style="hair">
        <color indexed="8"/>
      </diagonal>
    </border>
    <border diagonalDown="1">
      <left style="thin">
        <color indexed="64"/>
      </left>
      <right style="thin">
        <color indexed="64"/>
      </right>
      <top style="thin">
        <color indexed="64"/>
      </top>
      <bottom style="thin">
        <color indexed="64"/>
      </bottom>
      <diagonal style="hair">
        <color indexed="8"/>
      </diagonal>
    </border>
    <border>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8"/>
      </right>
      <top style="thin">
        <color indexed="64"/>
      </top>
      <bottom/>
      <diagonal/>
    </border>
    <border>
      <left/>
      <right/>
      <top style="thin">
        <color indexed="8"/>
      </top>
      <bottom/>
      <diagonal/>
    </border>
    <border>
      <left style="thin">
        <color indexed="8"/>
      </left>
      <right/>
      <top/>
      <bottom/>
      <diagonal/>
    </border>
    <border diagonalDown="1">
      <left style="thin">
        <color indexed="64"/>
      </left>
      <right/>
      <top style="thin">
        <color indexed="64"/>
      </top>
      <bottom/>
      <diagonal style="thin">
        <color indexed="64"/>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hair">
        <color indexed="8"/>
      </right>
      <top style="thin">
        <color indexed="64"/>
      </top>
      <bottom/>
      <diagonal/>
    </border>
    <border>
      <left style="thin">
        <color indexed="8"/>
      </left>
      <right style="thin">
        <color indexed="64"/>
      </right>
      <top style="thin">
        <color indexed="64"/>
      </top>
      <bottom/>
      <diagonal/>
    </border>
    <border>
      <left style="hair">
        <color indexed="8"/>
      </left>
      <right style="hair">
        <color indexed="8"/>
      </right>
      <top style="thin">
        <color indexed="64"/>
      </top>
      <bottom/>
      <diagonal/>
    </border>
    <border>
      <left style="thin">
        <color indexed="8"/>
      </left>
      <right style="hair">
        <color indexed="8"/>
      </right>
      <top/>
      <bottom style="thin">
        <color indexed="64"/>
      </bottom>
      <diagonal/>
    </border>
    <border>
      <left style="thin">
        <color indexed="8"/>
      </left>
      <right style="thin">
        <color indexed="64"/>
      </right>
      <top/>
      <bottom style="thin">
        <color indexed="64"/>
      </bottom>
      <diagonal/>
    </border>
    <border>
      <left style="hair">
        <color indexed="8"/>
      </left>
      <right style="hair">
        <color indexed="8"/>
      </right>
      <top/>
      <bottom style="thin">
        <color indexed="64"/>
      </bottom>
      <diagonal/>
    </border>
    <border>
      <left style="thin">
        <color indexed="8"/>
      </left>
      <right style="hair">
        <color indexed="8"/>
      </right>
      <top/>
      <bottom/>
      <diagonal/>
    </border>
    <border>
      <left style="thin">
        <color indexed="8"/>
      </left>
      <right style="thin">
        <color indexed="64"/>
      </right>
      <top/>
      <bottom/>
      <diagonal/>
    </border>
    <border>
      <left/>
      <right style="hair">
        <color indexed="8"/>
      </right>
      <top/>
      <bottom/>
      <diagonal/>
    </border>
    <border>
      <left style="hair">
        <color indexed="8"/>
      </left>
      <right style="hair">
        <color indexed="8"/>
      </right>
      <top/>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8"/>
      </left>
      <right/>
      <top style="thin">
        <color indexed="8"/>
      </top>
      <bottom/>
      <diagonal style="thin">
        <color indexed="8"/>
      </diagonal>
    </border>
    <border>
      <left/>
      <right style="thin">
        <color indexed="64"/>
      </right>
      <top style="thin">
        <color indexed="8"/>
      </top>
      <bottom/>
      <diagonal/>
    </border>
    <border>
      <left style="thin">
        <color indexed="8"/>
      </left>
      <right/>
      <top/>
      <bottom style="thin">
        <color indexed="64"/>
      </bottom>
      <diagonal/>
    </border>
    <border diagonalDown="1">
      <left/>
      <right style="thin">
        <color indexed="64"/>
      </right>
      <top/>
      <bottom style="thin">
        <color indexed="64"/>
      </bottom>
      <diagonal style="thin">
        <color indexed="64"/>
      </diagonal>
    </border>
  </borders>
  <cellStyleXfs count="5">
    <xf numFmtId="0" fontId="0" fillId="0" borderId="0"/>
    <xf numFmtId="0" fontId="12" fillId="0" borderId="0">
      <alignment vertical="center"/>
    </xf>
    <xf numFmtId="0" fontId="28" fillId="0" borderId="0">
      <alignment vertical="center"/>
    </xf>
    <xf numFmtId="38" fontId="28" fillId="0" borderId="0" applyFill="0" applyBorder="0" applyProtection="0">
      <alignment vertical="center"/>
    </xf>
    <xf numFmtId="38" fontId="28" fillId="0" borderId="0" applyFont="0" applyFill="0" applyBorder="0" applyAlignment="0" applyProtection="0">
      <alignment vertical="center"/>
    </xf>
  </cellStyleXfs>
  <cellXfs count="963">
    <xf numFmtId="0" fontId="0" fillId="0" borderId="0" xfId="0"/>
    <xf numFmtId="0" fontId="2" fillId="0" borderId="0" xfId="0" applyFont="1" applyAlignment="1">
      <alignment vertical="center"/>
    </xf>
    <xf numFmtId="0" fontId="9" fillId="0" borderId="0" xfId="0" applyFont="1"/>
    <xf numFmtId="0" fontId="10" fillId="0" borderId="0" xfId="0" applyFont="1" applyAlignment="1">
      <alignment horizontal="center"/>
    </xf>
    <xf numFmtId="0" fontId="9" fillId="0" borderId="0" xfId="0" applyFont="1"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13" fillId="2" borderId="0" xfId="1" applyFont="1" applyFill="1">
      <alignment vertical="center"/>
    </xf>
    <xf numFmtId="0" fontId="13" fillId="0" borderId="0" xfId="1" applyFont="1">
      <alignment vertical="center"/>
    </xf>
    <xf numFmtId="0" fontId="14" fillId="0" borderId="0" xfId="0" applyFont="1" applyFill="1" applyAlignment="1">
      <alignment vertical="center"/>
    </xf>
    <xf numFmtId="0" fontId="17"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vertical="center" shrinkToFit="1"/>
    </xf>
    <xf numFmtId="0" fontId="21" fillId="0" borderId="1" xfId="0" applyFont="1" applyFill="1" applyBorder="1" applyAlignment="1">
      <alignment vertical="center"/>
    </xf>
    <xf numFmtId="0" fontId="19" fillId="0" borderId="0" xfId="0" applyFont="1" applyFill="1" applyAlignment="1">
      <alignment vertical="center" wrapText="1"/>
    </xf>
    <xf numFmtId="0" fontId="19" fillId="0" borderId="0" xfId="0" applyFont="1" applyFill="1" applyAlignment="1">
      <alignment horizontal="lef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19" fillId="0" borderId="4" xfId="0" applyFont="1" applyFill="1" applyBorder="1" applyAlignment="1">
      <alignment vertical="center"/>
    </xf>
    <xf numFmtId="0" fontId="19" fillId="0" borderId="5" xfId="0" applyFont="1" applyFill="1" applyBorder="1" applyAlignment="1">
      <alignment vertical="center"/>
    </xf>
    <xf numFmtId="0" fontId="23" fillId="0" borderId="0" xfId="0" applyFont="1" applyFill="1" applyBorder="1" applyAlignment="1">
      <alignment vertical="center"/>
    </xf>
    <xf numFmtId="0" fontId="19" fillId="0" borderId="0" xfId="0" applyFont="1" applyFill="1" applyAlignment="1">
      <alignment wrapText="1"/>
    </xf>
    <xf numFmtId="0" fontId="21" fillId="0" borderId="2" xfId="0" applyFont="1" applyFill="1" applyBorder="1" applyAlignment="1">
      <alignment vertical="center" shrinkToFit="1"/>
    </xf>
    <xf numFmtId="0" fontId="23" fillId="0" borderId="5" xfId="0" applyFont="1" applyFill="1" applyBorder="1" applyAlignment="1">
      <alignment vertical="center"/>
    </xf>
    <xf numFmtId="49" fontId="21" fillId="0" borderId="2" xfId="0" applyNumberFormat="1" applyFont="1" applyFill="1" applyBorder="1" applyAlignment="1">
      <alignment vertical="center"/>
    </xf>
    <xf numFmtId="0" fontId="23" fillId="0" borderId="0" xfId="0" applyFont="1" applyFill="1" applyAlignment="1">
      <alignment vertical="center"/>
    </xf>
    <xf numFmtId="0" fontId="19" fillId="0" borderId="4" xfId="0" applyFont="1" applyFill="1" applyBorder="1" applyAlignment="1">
      <alignment vertical="center" wrapText="1"/>
    </xf>
    <xf numFmtId="0" fontId="17" fillId="0" borderId="9" xfId="0" applyFont="1" applyFill="1" applyBorder="1" applyAlignment="1">
      <alignment horizontal="center" vertical="center"/>
    </xf>
    <xf numFmtId="0" fontId="17" fillId="2" borderId="10"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Alignment="1">
      <alignment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7" fillId="2" borderId="12" xfId="0" applyFont="1" applyFill="1" applyBorder="1" applyAlignment="1">
      <alignment vertical="center"/>
    </xf>
    <xf numFmtId="0" fontId="17" fillId="2" borderId="13" xfId="0" applyFont="1" applyFill="1" applyBorder="1" applyAlignment="1">
      <alignment vertical="center"/>
    </xf>
    <xf numFmtId="3" fontId="17" fillId="2" borderId="9" xfId="0" applyNumberFormat="1" applyFont="1" applyFill="1" applyBorder="1" applyAlignment="1">
      <alignment vertical="center"/>
    </xf>
    <xf numFmtId="3" fontId="17" fillId="2" borderId="7" xfId="0" applyNumberFormat="1" applyFont="1" applyFill="1" applyBorder="1" applyAlignment="1">
      <alignment vertical="center"/>
    </xf>
    <xf numFmtId="0" fontId="17" fillId="0" borderId="0" xfId="0" applyFont="1" applyFill="1" applyAlignment="1">
      <alignment horizontal="center" vertical="center"/>
    </xf>
    <xf numFmtId="3" fontId="17"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7" fillId="0" borderId="0" xfId="2" applyFont="1" applyAlignment="1">
      <alignment horizontal="center" vertical="center"/>
    </xf>
    <xf numFmtId="0" fontId="17" fillId="0" borderId="0" xfId="2" applyFont="1">
      <alignment vertical="center"/>
    </xf>
    <xf numFmtId="0" fontId="14" fillId="0" borderId="0" xfId="2" applyFont="1">
      <alignment vertical="center"/>
    </xf>
    <xf numFmtId="0" fontId="29" fillId="0" borderId="9" xfId="2" applyFont="1" applyBorder="1" applyAlignment="1">
      <alignment horizontal="center" vertical="center"/>
    </xf>
    <xf numFmtId="0" fontId="29" fillId="0" borderId="0" xfId="2" applyFont="1">
      <alignment vertical="center"/>
    </xf>
    <xf numFmtId="0" fontId="29" fillId="0" borderId="9" xfId="2" applyFont="1" applyBorder="1" applyAlignment="1">
      <alignment horizontal="distributed" vertical="center"/>
    </xf>
    <xf numFmtId="0" fontId="29" fillId="0" borderId="9" xfId="2" applyFont="1" applyBorder="1" applyAlignment="1">
      <alignment horizontal="center" vertical="center" shrinkToFit="1"/>
    </xf>
    <xf numFmtId="0" fontId="29" fillId="0" borderId="9" xfId="2" applyFont="1" applyBorder="1" applyAlignment="1">
      <alignment horizontal="justify" vertical="center" indent="1"/>
    </xf>
    <xf numFmtId="0" fontId="29" fillId="0" borderId="9" xfId="2" applyNumberFormat="1" applyFont="1" applyBorder="1" applyAlignment="1">
      <alignment vertical="center"/>
    </xf>
    <xf numFmtId="0" fontId="32" fillId="0" borderId="9" xfId="2" applyNumberFormat="1" applyFont="1" applyBorder="1" applyAlignment="1">
      <alignment horizontal="right" vertical="center"/>
    </xf>
    <xf numFmtId="0" fontId="30" fillId="0" borderId="9" xfId="2" applyFont="1" applyBorder="1" applyAlignment="1">
      <alignment horizontal="justify" vertical="center" indent="1"/>
    </xf>
    <xf numFmtId="0" fontId="29" fillId="0" borderId="9" xfId="2" applyNumberFormat="1" applyFont="1" applyBorder="1" applyAlignment="1">
      <alignment horizontal="right" vertical="center"/>
    </xf>
    <xf numFmtId="0" fontId="29" fillId="0" borderId="0" xfId="2" applyFont="1" applyAlignment="1">
      <alignment horizontal="center" vertical="center"/>
    </xf>
    <xf numFmtId="0" fontId="29" fillId="0" borderId="0" xfId="2" applyFont="1" applyBorder="1" applyAlignment="1">
      <alignment horizontal="center" vertical="center"/>
    </xf>
    <xf numFmtId="0" fontId="30" fillId="0" borderId="1" xfId="2" applyFont="1" applyBorder="1" applyAlignment="1">
      <alignment horizontal="left" vertical="center"/>
    </xf>
    <xf numFmtId="0" fontId="30" fillId="0" borderId="2" xfId="2" applyFont="1" applyBorder="1" applyAlignment="1">
      <alignment horizontal="left" vertical="center"/>
    </xf>
    <xf numFmtId="0" fontId="30" fillId="0" borderId="3" xfId="2" applyFont="1" applyBorder="1" applyAlignment="1">
      <alignment horizontal="left" vertical="center" wrapText="1"/>
    </xf>
    <xf numFmtId="0" fontId="17" fillId="0" borderId="0" xfId="2" applyFont="1">
      <alignment vertical="center"/>
    </xf>
    <xf numFmtId="0" fontId="17" fillId="0" borderId="23" xfId="2" applyFont="1" applyBorder="1" applyAlignment="1">
      <alignment horizontal="center" vertical="distributed" wrapText="1"/>
    </xf>
    <xf numFmtId="0" fontId="17" fillId="0" borderId="23" xfId="2" applyFont="1" applyBorder="1" applyAlignment="1">
      <alignment horizontal="center" vertical="center" wrapText="1"/>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7" fillId="0" borderId="28" xfId="2" applyFont="1" applyBorder="1" applyAlignment="1">
      <alignment horizontal="center" vertical="center"/>
    </xf>
    <xf numFmtId="0" fontId="17" fillId="0" borderId="0" xfId="2" applyFont="1" applyAlignment="1">
      <alignment horizontal="left" vertical="center"/>
    </xf>
    <xf numFmtId="0" fontId="17" fillId="0" borderId="0" xfId="2" applyFont="1">
      <alignment vertical="center"/>
    </xf>
    <xf numFmtId="0" fontId="17" fillId="0" borderId="6" xfId="2" applyFont="1" applyBorder="1" applyAlignment="1">
      <alignment horizontal="center" vertical="center"/>
    </xf>
    <xf numFmtId="0" fontId="17" fillId="0" borderId="9" xfId="2" applyFont="1" applyBorder="1" applyAlignment="1">
      <alignment horizontal="center" vertical="center"/>
    </xf>
    <xf numFmtId="49" fontId="17" fillId="0" borderId="9" xfId="2" applyNumberFormat="1" applyFont="1" applyBorder="1" applyAlignment="1">
      <alignment horizontal="center" vertical="center"/>
    </xf>
    <xf numFmtId="0" fontId="17" fillId="0" borderId="9" xfId="2" applyFont="1" applyBorder="1" applyAlignment="1">
      <alignment horizontal="justify" vertical="center"/>
    </xf>
    <xf numFmtId="37" fontId="17" fillId="0" borderId="9" xfId="2" applyNumberFormat="1" applyFont="1" applyBorder="1">
      <alignment vertical="center"/>
    </xf>
    <xf numFmtId="9" fontId="17" fillId="0" borderId="9" xfId="2" applyNumberFormat="1" applyFont="1" applyBorder="1" applyAlignment="1">
      <alignment horizontal="right" vertical="center"/>
    </xf>
    <xf numFmtId="0" fontId="17" fillId="0" borderId="9" xfId="2" applyFont="1" applyBorder="1" applyAlignment="1">
      <alignment horizontal="left" vertical="center" shrinkToFit="1"/>
    </xf>
    <xf numFmtId="0" fontId="17" fillId="0" borderId="9" xfId="2" applyFont="1" applyBorder="1" applyAlignment="1">
      <alignment vertical="center" shrinkToFit="1"/>
    </xf>
    <xf numFmtId="9" fontId="17" fillId="0" borderId="9" xfId="2" applyNumberFormat="1" applyFont="1" applyBorder="1">
      <alignment vertical="center"/>
    </xf>
    <xf numFmtId="0" fontId="17" fillId="0" borderId="7" xfId="2" applyFont="1" applyBorder="1" applyAlignment="1">
      <alignment horizontal="center" vertical="center"/>
    </xf>
    <xf numFmtId="37" fontId="17" fillId="0" borderId="0" xfId="2" applyNumberFormat="1" applyFont="1">
      <alignment vertical="center"/>
    </xf>
    <xf numFmtId="0" fontId="17" fillId="0" borderId="0" xfId="2" applyFont="1" applyAlignment="1">
      <alignment horizontal="center" vertical="center"/>
    </xf>
    <xf numFmtId="0" fontId="17" fillId="0" borderId="0" xfId="2" applyFont="1">
      <alignment vertical="center"/>
    </xf>
    <xf numFmtId="0" fontId="17" fillId="0" borderId="0" xfId="2" applyFont="1" applyAlignment="1">
      <alignment horizontal="left" vertical="center"/>
    </xf>
    <xf numFmtId="0" fontId="17" fillId="0" borderId="0" xfId="2" applyFont="1" applyAlignment="1">
      <alignment horizontal="right" vertical="center"/>
    </xf>
    <xf numFmtId="0" fontId="17" fillId="0" borderId="0" xfId="2" applyFont="1" applyAlignment="1">
      <alignment horizontal="center" vertical="center"/>
    </xf>
    <xf numFmtId="49" fontId="17" fillId="0" borderId="0" xfId="2" applyNumberFormat="1" applyFont="1">
      <alignment vertical="center"/>
    </xf>
    <xf numFmtId="0" fontId="26" fillId="0" borderId="0" xfId="2" applyFont="1">
      <alignment vertical="center"/>
    </xf>
    <xf numFmtId="0" fontId="17" fillId="0" borderId="9" xfId="2" applyFont="1" applyBorder="1" applyAlignment="1">
      <alignment horizontal="center" vertical="center"/>
    </xf>
    <xf numFmtId="37" fontId="17" fillId="0" borderId="9" xfId="2" applyNumberFormat="1" applyFont="1" applyBorder="1" applyAlignment="1">
      <alignment horizontal="center" vertical="center"/>
    </xf>
    <xf numFmtId="0" fontId="17" fillId="0" borderId="9" xfId="2" applyFont="1" applyBorder="1">
      <alignment vertical="center"/>
    </xf>
    <xf numFmtId="9" fontId="19" fillId="0" borderId="9" xfId="2" applyNumberFormat="1" applyFont="1" applyBorder="1" applyAlignment="1">
      <alignment horizontal="right" vertical="center"/>
    </xf>
    <xf numFmtId="0" fontId="28" fillId="0" borderId="0" xfId="2" applyFont="1">
      <alignment vertical="center"/>
    </xf>
    <xf numFmtId="0" fontId="28" fillId="0" borderId="9" xfId="2" applyFont="1" applyBorder="1" applyAlignment="1">
      <alignment horizontal="center" vertical="center"/>
    </xf>
    <xf numFmtId="49" fontId="28" fillId="0" borderId="9" xfId="2" applyNumberFormat="1" applyFont="1" applyBorder="1" applyAlignment="1">
      <alignment horizontal="center" vertical="center"/>
    </xf>
    <xf numFmtId="0" fontId="28" fillId="0" borderId="9" xfId="2" applyFont="1" applyBorder="1">
      <alignment vertical="center"/>
    </xf>
    <xf numFmtId="3" fontId="17" fillId="0" borderId="9" xfId="2" applyNumberFormat="1" applyFont="1" applyFill="1" applyBorder="1" applyAlignment="1">
      <alignment horizontal="center" vertical="center" shrinkToFit="1"/>
    </xf>
    <xf numFmtId="3" fontId="17" fillId="0" borderId="9" xfId="2" applyNumberFormat="1" applyFont="1" applyFill="1" applyBorder="1" applyAlignment="1">
      <alignment horizontal="center" vertical="center" wrapText="1"/>
    </xf>
    <xf numFmtId="3" fontId="17" fillId="0" borderId="0" xfId="2" applyNumberFormat="1" applyFont="1" applyFill="1" applyAlignment="1">
      <alignment horizontal="center" vertical="center"/>
    </xf>
    <xf numFmtId="178" fontId="14" fillId="0" borderId="9" xfId="2" applyNumberFormat="1" applyFont="1" applyFill="1" applyBorder="1">
      <alignment vertical="center"/>
    </xf>
    <xf numFmtId="3" fontId="14" fillId="0" borderId="9" xfId="2" applyNumberFormat="1" applyFont="1" applyFill="1" applyBorder="1">
      <alignment vertical="center"/>
    </xf>
    <xf numFmtId="3" fontId="26" fillId="0" borderId="9" xfId="2" applyNumberFormat="1" applyFont="1" applyFill="1" applyBorder="1" applyAlignment="1">
      <alignment horizontal="center" vertical="center"/>
    </xf>
    <xf numFmtId="3" fontId="26" fillId="0" borderId="9" xfId="2" applyNumberFormat="1" applyFont="1" applyFill="1" applyBorder="1" applyAlignment="1">
      <alignment horizontal="center" vertical="center" shrinkToFit="1"/>
    </xf>
    <xf numFmtId="3" fontId="17" fillId="0" borderId="0" xfId="2" applyNumberFormat="1" applyFont="1" applyFill="1" applyAlignment="1">
      <alignment vertical="center"/>
    </xf>
    <xf numFmtId="0" fontId="19" fillId="0" borderId="0" xfId="0" applyFont="1" applyAlignment="1">
      <alignment vertical="center"/>
    </xf>
    <xf numFmtId="0" fontId="35"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horizontal="distributed" vertical="center"/>
    </xf>
    <xf numFmtId="0" fontId="19" fillId="0" borderId="9" xfId="0" applyFont="1" applyBorder="1" applyAlignment="1">
      <alignment horizontal="center" vertical="center"/>
    </xf>
    <xf numFmtId="0" fontId="19" fillId="0" borderId="35" xfId="0" applyFont="1" applyBorder="1" applyAlignment="1">
      <alignment horizontal="distributed" vertical="center"/>
    </xf>
    <xf numFmtId="0" fontId="19" fillId="0" borderId="8" xfId="0" applyFont="1" applyBorder="1" applyAlignment="1">
      <alignment horizontal="distributed" vertical="center"/>
    </xf>
    <xf numFmtId="49" fontId="19" fillId="0" borderId="7" xfId="0" applyNumberFormat="1" applyFont="1" applyBorder="1" applyAlignment="1">
      <alignment horizontal="right" vertical="center"/>
    </xf>
    <xf numFmtId="49" fontId="19" fillId="0" borderId="35" xfId="0" applyNumberFormat="1" applyFont="1" applyBorder="1" applyAlignment="1">
      <alignment horizontal="center" vertical="center"/>
    </xf>
    <xf numFmtId="49" fontId="19" fillId="0" borderId="8" xfId="0" applyNumberFormat="1" applyFont="1" applyBorder="1" applyAlignment="1">
      <alignment horizontal="right" vertical="center" wrapText="1"/>
    </xf>
    <xf numFmtId="49" fontId="19" fillId="0" borderId="35" xfId="0" applyNumberFormat="1" applyFont="1" applyBorder="1" applyAlignment="1">
      <alignment horizontal="right" vertical="center"/>
    </xf>
    <xf numFmtId="49" fontId="19" fillId="0" borderId="8" xfId="0" applyNumberFormat="1" applyFont="1" applyBorder="1" applyAlignment="1">
      <alignment horizontal="right" vertical="center"/>
    </xf>
    <xf numFmtId="0" fontId="19" fillId="0" borderId="9" xfId="0" applyFont="1" applyBorder="1" applyAlignment="1">
      <alignment horizontal="right" vertical="center"/>
    </xf>
    <xf numFmtId="0" fontId="19" fillId="0" borderId="9" xfId="0" applyFont="1" applyFill="1" applyBorder="1" applyAlignment="1">
      <alignment horizontal="right" vertical="center"/>
    </xf>
    <xf numFmtId="49" fontId="19" fillId="0" borderId="7" xfId="0" applyNumberFormat="1" applyFont="1" applyFill="1" applyBorder="1" applyAlignment="1">
      <alignment horizontal="right" vertical="center"/>
    </xf>
    <xf numFmtId="0" fontId="19" fillId="0" borderId="10" xfId="0" applyFont="1" applyBorder="1" applyAlignment="1">
      <alignment vertical="center"/>
    </xf>
    <xf numFmtId="0" fontId="19" fillId="0" borderId="16" xfId="0" applyFont="1" applyBorder="1" applyAlignment="1">
      <alignment horizontal="distributed" vertical="center"/>
    </xf>
    <xf numFmtId="0" fontId="19" fillId="0" borderId="11" xfId="0" applyFont="1" applyBorder="1" applyAlignment="1">
      <alignment horizontal="distributed"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49" fontId="19" fillId="0" borderId="7" xfId="0" applyNumberFormat="1" applyFont="1" applyBorder="1" applyAlignment="1">
      <alignment horizontal="left" vertical="center"/>
    </xf>
    <xf numFmtId="49" fontId="19" fillId="0" borderId="35" xfId="0" applyNumberFormat="1" applyFont="1" applyBorder="1" applyAlignment="1">
      <alignment horizontal="left" vertical="center"/>
    </xf>
    <xf numFmtId="49" fontId="19" fillId="0" borderId="8" xfId="0" applyNumberFormat="1" applyFont="1" applyBorder="1" applyAlignment="1">
      <alignment horizontal="left" vertical="center"/>
    </xf>
    <xf numFmtId="49" fontId="14" fillId="0" borderId="0" xfId="0" applyNumberFormat="1" applyFont="1" applyAlignment="1">
      <alignment horizontal="left" vertical="center"/>
    </xf>
    <xf numFmtId="49" fontId="17" fillId="0" borderId="0" xfId="0" applyNumberFormat="1" applyFont="1"/>
    <xf numFmtId="49" fontId="14" fillId="0" borderId="0" xfId="0" applyNumberFormat="1" applyFont="1"/>
    <xf numFmtId="49" fontId="14" fillId="0" borderId="0" xfId="0" applyNumberFormat="1" applyFont="1" applyBorder="1" applyAlignment="1">
      <alignment vertical="center"/>
    </xf>
    <xf numFmtId="49" fontId="14" fillId="0" borderId="0" xfId="0" applyNumberFormat="1" applyFont="1" applyBorder="1" applyAlignment="1">
      <alignment horizontal="right" vertical="center"/>
    </xf>
    <xf numFmtId="49" fontId="17" fillId="0" borderId="7" xfId="0" applyNumberFormat="1" applyFont="1" applyBorder="1" applyAlignment="1">
      <alignment horizontal="center" vertical="center" wrapText="1"/>
    </xf>
    <xf numFmtId="49" fontId="17" fillId="0" borderId="7" xfId="0" applyNumberFormat="1" applyFont="1" applyBorder="1" applyAlignment="1">
      <alignment horizontal="distributed" vertical="center" wrapText="1"/>
    </xf>
    <xf numFmtId="49" fontId="17" fillId="0" borderId="16" xfId="0" applyNumberFormat="1" applyFont="1" applyBorder="1" applyAlignment="1">
      <alignment vertical="center" wrapText="1"/>
    </xf>
    <xf numFmtId="49" fontId="17" fillId="0" borderId="35" xfId="0" applyNumberFormat="1" applyFont="1" applyBorder="1" applyAlignment="1">
      <alignment horizontal="left" vertical="center" wrapText="1"/>
    </xf>
    <xf numFmtId="49" fontId="17" fillId="0" borderId="8" xfId="0" applyNumberFormat="1" applyFont="1" applyBorder="1" applyAlignment="1">
      <alignment horizontal="right" vertical="center" wrapText="1"/>
    </xf>
    <xf numFmtId="49" fontId="17" fillId="0" borderId="14" xfId="0" applyNumberFormat="1" applyFont="1" applyBorder="1" applyAlignment="1">
      <alignment horizontal="distributed" vertical="center" wrapText="1"/>
    </xf>
    <xf numFmtId="49" fontId="17" fillId="0" borderId="35" xfId="0" applyNumberFormat="1" applyFont="1" applyBorder="1" applyAlignment="1">
      <alignment vertical="center" wrapText="1"/>
    </xf>
    <xf numFmtId="49" fontId="17" fillId="0" borderId="0" xfId="0" applyNumberFormat="1" applyFont="1" applyAlignment="1">
      <alignment horizontal="left" vertical="center"/>
    </xf>
    <xf numFmtId="0" fontId="17" fillId="0" borderId="0" xfId="0" applyFont="1"/>
    <xf numFmtId="49" fontId="21" fillId="0" borderId="0" xfId="0" applyNumberFormat="1" applyFont="1" applyBorder="1" applyAlignment="1">
      <alignment horizontal="center" vertical="center"/>
    </xf>
    <xf numFmtId="0" fontId="17" fillId="0" borderId="0" xfId="0" applyFont="1" applyBorder="1" applyAlignment="1"/>
    <xf numFmtId="49" fontId="14" fillId="0" borderId="6" xfId="0" applyNumberFormat="1" applyFont="1" applyBorder="1" applyAlignment="1">
      <alignment horizontal="right" vertical="center"/>
    </xf>
    <xf numFmtId="49" fontId="17" fillId="0" borderId="0" xfId="0" applyNumberFormat="1" applyFont="1" applyAlignment="1">
      <alignment vertical="center"/>
    </xf>
    <xf numFmtId="0" fontId="14" fillId="0" borderId="0" xfId="0" applyFont="1" applyAlignment="1">
      <alignment vertical="center"/>
    </xf>
    <xf numFmtId="0" fontId="14" fillId="0" borderId="6" xfId="0" applyFont="1" applyBorder="1" applyAlignment="1">
      <alignment horizontal="right" vertical="center"/>
    </xf>
    <xf numFmtId="0" fontId="17" fillId="0" borderId="0" xfId="0"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7" xfId="0" applyFont="1" applyBorder="1" applyAlignment="1">
      <alignment vertical="center"/>
    </xf>
    <xf numFmtId="0" fontId="17" fillId="0" borderId="35" xfId="0" applyFont="1" applyBorder="1" applyAlignment="1">
      <alignment vertical="center"/>
    </xf>
    <xf numFmtId="0" fontId="17" fillId="0" borderId="8" xfId="0" applyFont="1" applyBorder="1" applyAlignment="1">
      <alignment vertical="center"/>
    </xf>
    <xf numFmtId="0" fontId="17" fillId="0" borderId="14" xfId="0" applyFont="1" applyBorder="1" applyAlignment="1">
      <alignment vertical="center"/>
    </xf>
    <xf numFmtId="0" fontId="17" fillId="0" borderId="0" xfId="0" applyFont="1" applyBorder="1" applyAlignment="1">
      <alignment vertical="center"/>
    </xf>
    <xf numFmtId="0" fontId="17" fillId="0" borderId="15" xfId="0" applyFont="1" applyBorder="1" applyAlignment="1">
      <alignment vertical="center"/>
    </xf>
    <xf numFmtId="0" fontId="17" fillId="0" borderId="12" xfId="0" applyFont="1" applyBorder="1" applyAlignment="1">
      <alignment vertical="center"/>
    </xf>
    <xf numFmtId="0" fontId="17" fillId="0" borderId="6" xfId="0" applyFont="1" applyBorder="1" applyAlignment="1">
      <alignment vertical="center"/>
    </xf>
    <xf numFmtId="0" fontId="14" fillId="0" borderId="0" xfId="0" applyFont="1" applyBorder="1" applyAlignment="1">
      <alignment horizontal="right" vertical="center"/>
    </xf>
    <xf numFmtId="0" fontId="14" fillId="0" borderId="6" xfId="0" applyFont="1" applyBorder="1" applyAlignment="1">
      <alignment vertical="center"/>
    </xf>
    <xf numFmtId="0" fontId="14" fillId="0" borderId="0" xfId="0" applyFont="1" applyBorder="1" applyAlignment="1">
      <alignment vertical="center"/>
    </xf>
    <xf numFmtId="0" fontId="35" fillId="0" borderId="0" xfId="2" applyFont="1">
      <alignment vertical="center"/>
    </xf>
    <xf numFmtId="0" fontId="39" fillId="0" borderId="0" xfId="2" applyFont="1">
      <alignment vertical="center"/>
    </xf>
    <xf numFmtId="0" fontId="17" fillId="0" borderId="1" xfId="2" applyFont="1" applyBorder="1" applyAlignment="1">
      <alignment horizontal="center" vertical="center"/>
    </xf>
    <xf numFmtId="0" fontId="17" fillId="0" borderId="16" xfId="2" applyFont="1" applyBorder="1">
      <alignment vertical="center"/>
    </xf>
    <xf numFmtId="0" fontId="17" fillId="0" borderId="16" xfId="2" applyFont="1" applyBorder="1" applyAlignment="1">
      <alignment horizontal="center" vertical="center"/>
    </xf>
    <xf numFmtId="0" fontId="17" fillId="0" borderId="11" xfId="2" applyFont="1" applyBorder="1">
      <alignment vertical="center"/>
    </xf>
    <xf numFmtId="0" fontId="17" fillId="0" borderId="2" xfId="2" applyFont="1" applyBorder="1" applyAlignment="1">
      <alignment horizontal="center" vertical="center"/>
    </xf>
    <xf numFmtId="0" fontId="17" fillId="0" borderId="0" xfId="2" applyFont="1" applyBorder="1" applyAlignment="1">
      <alignment horizontal="left" vertical="center"/>
    </xf>
    <xf numFmtId="0" fontId="17" fillId="0" borderId="0" xfId="2" applyFont="1" applyBorder="1">
      <alignment vertical="center"/>
    </xf>
    <xf numFmtId="0" fontId="17" fillId="0" borderId="15" xfId="2" applyFont="1" applyBorder="1" applyAlignment="1">
      <alignment horizontal="center" vertical="center"/>
    </xf>
    <xf numFmtId="0" fontId="17" fillId="0" borderId="1" xfId="2" applyFont="1" applyBorder="1">
      <alignment vertical="center"/>
    </xf>
    <xf numFmtId="0" fontId="17" fillId="0" borderId="0" xfId="2" applyFont="1" applyBorder="1" applyAlignment="1">
      <alignment horizontal="center" vertical="center"/>
    </xf>
    <xf numFmtId="0" fontId="17" fillId="0" borderId="10" xfId="2" applyFont="1" applyBorder="1" applyAlignment="1">
      <alignment horizontal="center" vertical="center"/>
    </xf>
    <xf numFmtId="0" fontId="17" fillId="0" borderId="11" xfId="2" applyFont="1" applyBorder="1" applyAlignment="1">
      <alignment horizontal="center" vertical="center"/>
    </xf>
    <xf numFmtId="0" fontId="17" fillId="0" borderId="2" xfId="2" applyFont="1" applyBorder="1">
      <alignment vertical="center"/>
    </xf>
    <xf numFmtId="0" fontId="17" fillId="0" borderId="14" xfId="2" applyFont="1" applyBorder="1" applyAlignment="1">
      <alignment horizontal="center" vertical="center"/>
    </xf>
    <xf numFmtId="0" fontId="17" fillId="0" borderId="6" xfId="2" applyFont="1" applyBorder="1">
      <alignment vertical="center"/>
    </xf>
    <xf numFmtId="0" fontId="17" fillId="0" borderId="13" xfId="2" applyFont="1" applyBorder="1">
      <alignment vertical="center"/>
    </xf>
    <xf numFmtId="0" fontId="17" fillId="0" borderId="3" xfId="2" applyFont="1" applyBorder="1">
      <alignment vertical="center"/>
    </xf>
    <xf numFmtId="0" fontId="17" fillId="0" borderId="12" xfId="2" applyFont="1" applyBorder="1">
      <alignment vertical="center"/>
    </xf>
    <xf numFmtId="0" fontId="17" fillId="0" borderId="13" xfId="2" applyFont="1" applyBorder="1" applyAlignment="1">
      <alignment horizontal="center" vertical="center"/>
    </xf>
    <xf numFmtId="0" fontId="17" fillId="0" borderId="12" xfId="2" applyFont="1" applyBorder="1" applyAlignment="1">
      <alignment horizontal="center" vertical="center"/>
    </xf>
    <xf numFmtId="0" fontId="17" fillId="0" borderId="35" xfId="2" applyFont="1" applyBorder="1" applyAlignment="1">
      <alignment horizontal="center" vertical="center"/>
    </xf>
    <xf numFmtId="0" fontId="17" fillId="0" borderId="36" xfId="2" applyFont="1" applyBorder="1">
      <alignment vertical="center"/>
    </xf>
    <xf numFmtId="0" fontId="17" fillId="0" borderId="37" xfId="2" applyFont="1" applyBorder="1">
      <alignment vertical="center"/>
    </xf>
    <xf numFmtId="0" fontId="17" fillId="0" borderId="38" xfId="2" applyFont="1" applyBorder="1" applyAlignment="1">
      <alignment horizontal="center" vertical="center"/>
    </xf>
    <xf numFmtId="0" fontId="17" fillId="0" borderId="35" xfId="2" applyFont="1" applyBorder="1">
      <alignment vertical="center"/>
    </xf>
    <xf numFmtId="0" fontId="17" fillId="0" borderId="7" xfId="2" applyFont="1" applyBorder="1">
      <alignment vertical="center"/>
    </xf>
    <xf numFmtId="0" fontId="17" fillId="0" borderId="8" xfId="2" applyFont="1" applyBorder="1">
      <alignment vertical="center"/>
    </xf>
    <xf numFmtId="0" fontId="40" fillId="0" borderId="0" xfId="2" applyFont="1">
      <alignment vertical="center"/>
    </xf>
    <xf numFmtId="0" fontId="17" fillId="0" borderId="0" xfId="2" applyFont="1" applyAlignment="1">
      <alignment horizontal="distributed" vertical="center"/>
    </xf>
    <xf numFmtId="49" fontId="13" fillId="0" borderId="0" xfId="0" applyNumberFormat="1" applyFont="1" applyAlignment="1">
      <alignment horizontal="left" vertical="center"/>
    </xf>
    <xf numFmtId="49" fontId="42" fillId="0" borderId="0" xfId="0" applyNumberFormat="1" applyFont="1" applyAlignment="1">
      <alignment horizontal="left" vertical="center"/>
    </xf>
    <xf numFmtId="49" fontId="43" fillId="0" borderId="0" xfId="0" applyNumberFormat="1" applyFont="1" applyAlignment="1">
      <alignment horizontal="left" vertical="center"/>
    </xf>
    <xf numFmtId="49" fontId="44" fillId="0" borderId="0" xfId="0" applyNumberFormat="1" applyFont="1" applyAlignment="1">
      <alignment horizontal="left" vertical="center"/>
    </xf>
    <xf numFmtId="49" fontId="43" fillId="0" borderId="0" xfId="0" applyNumberFormat="1" applyFont="1" applyAlignment="1">
      <alignment vertical="center"/>
    </xf>
    <xf numFmtId="49" fontId="43" fillId="0" borderId="9" xfId="0" applyNumberFormat="1" applyFont="1" applyBorder="1" applyAlignment="1">
      <alignment horizontal="center" vertical="center" wrapText="1"/>
    </xf>
    <xf numFmtId="49" fontId="13" fillId="0" borderId="0" xfId="0" applyNumberFormat="1" applyFont="1" applyAlignment="1">
      <alignment horizontal="left" vertical="center" wrapText="1"/>
    </xf>
    <xf numFmtId="49" fontId="46" fillId="0" borderId="0" xfId="0" applyNumberFormat="1" applyFont="1" applyAlignment="1">
      <alignment horizontal="left" vertical="center"/>
    </xf>
    <xf numFmtId="49" fontId="47" fillId="0" borderId="0" xfId="0" applyNumberFormat="1" applyFont="1" applyAlignment="1">
      <alignment horizontal="left" vertical="center"/>
    </xf>
    <xf numFmtId="49" fontId="13" fillId="0" borderId="9" xfId="0" applyNumberFormat="1" applyFont="1" applyBorder="1" applyAlignment="1">
      <alignment horizontal="center" vertical="center" wrapText="1"/>
    </xf>
    <xf numFmtId="3" fontId="13" fillId="0" borderId="9" xfId="0" applyNumberFormat="1" applyFont="1" applyBorder="1" applyAlignment="1">
      <alignment horizontal="right" vertical="center" wrapText="1"/>
    </xf>
    <xf numFmtId="49" fontId="13" fillId="0" borderId="9" xfId="0" applyNumberFormat="1" applyFont="1" applyBorder="1" applyAlignment="1">
      <alignment horizontal="right" vertical="center" wrapText="1"/>
    </xf>
    <xf numFmtId="0" fontId="24" fillId="0" borderId="0" xfId="0" applyFont="1" applyAlignment="1">
      <alignment vertical="center"/>
    </xf>
    <xf numFmtId="0" fontId="48" fillId="0" borderId="0" xfId="0" applyFont="1" applyAlignment="1">
      <alignment vertical="center"/>
    </xf>
    <xf numFmtId="0" fontId="24" fillId="0" borderId="7" xfId="0" applyFont="1" applyBorder="1" applyAlignment="1">
      <alignment vertical="center"/>
    </xf>
    <xf numFmtId="0" fontId="24" fillId="0" borderId="3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5" xfId="0" applyFont="1" applyBorder="1" applyAlignment="1">
      <alignment horizontal="distributed" vertical="center" wrapText="1"/>
    </xf>
    <xf numFmtId="58" fontId="24" fillId="0" borderId="9" xfId="0" applyNumberFormat="1" applyFont="1" applyBorder="1" applyAlignment="1">
      <alignment horizontal="center" vertical="center" wrapText="1"/>
    </xf>
    <xf numFmtId="0" fontId="51" fillId="0" borderId="9" xfId="0" applyFont="1" applyBorder="1" applyAlignment="1">
      <alignment horizontal="center" vertical="center" wrapText="1"/>
    </xf>
    <xf numFmtId="0" fontId="24" fillId="0" borderId="10" xfId="0" applyFont="1" applyBorder="1" applyAlignment="1">
      <alignment vertical="center"/>
    </xf>
    <xf numFmtId="0" fontId="24" fillId="0" borderId="11" xfId="0" applyFont="1" applyBorder="1" applyAlignment="1">
      <alignment vertical="center" wrapText="1"/>
    </xf>
    <xf numFmtId="0" fontId="24" fillId="0" borderId="12" xfId="0" applyFont="1" applyBorder="1" applyAlignment="1">
      <alignment vertical="center"/>
    </xf>
    <xf numFmtId="0" fontId="24" fillId="0" borderId="13" xfId="0" applyFont="1" applyBorder="1" applyAlignment="1">
      <alignment vertical="center" wrapText="1"/>
    </xf>
    <xf numFmtId="0" fontId="24" fillId="0" borderId="0" xfId="0" applyFont="1" applyAlignment="1">
      <alignment horizontal="center" vertical="center"/>
    </xf>
    <xf numFmtId="0" fontId="24" fillId="0" borderId="7" xfId="0" applyFont="1" applyBorder="1" applyAlignment="1">
      <alignment vertical="center" wrapText="1"/>
    </xf>
    <xf numFmtId="0" fontId="24" fillId="0" borderId="8" xfId="0" applyFont="1" applyBorder="1" applyAlignment="1">
      <alignment vertical="center" wrapText="1"/>
    </xf>
    <xf numFmtId="3" fontId="24" fillId="0" borderId="7" xfId="0" applyNumberFormat="1" applyFont="1" applyBorder="1" applyAlignment="1">
      <alignment vertical="center" wrapText="1"/>
    </xf>
    <xf numFmtId="0" fontId="24" fillId="0" borderId="0" xfId="0" applyFont="1" applyBorder="1" applyAlignment="1">
      <alignment vertical="center"/>
    </xf>
    <xf numFmtId="0" fontId="14" fillId="0" borderId="0" xfId="2" applyFont="1" applyAlignment="1">
      <alignment vertical="center"/>
    </xf>
    <xf numFmtId="0" fontId="17" fillId="0" borderId="0" xfId="2" applyFont="1" applyAlignment="1">
      <alignment vertical="center"/>
    </xf>
    <xf numFmtId="0" fontId="17" fillId="0" borderId="6" xfId="2" applyFont="1" applyBorder="1" applyAlignment="1">
      <alignment vertical="center" wrapText="1"/>
    </xf>
    <xf numFmtId="0" fontId="17" fillId="0" borderId="0" xfId="2" applyFont="1" applyBorder="1" applyAlignment="1"/>
    <xf numFmtId="0" fontId="17" fillId="0" borderId="10" xfId="2" applyFont="1" applyBorder="1">
      <alignment vertical="center"/>
    </xf>
    <xf numFmtId="0" fontId="17" fillId="0" borderId="16" xfId="2" applyFont="1" applyBorder="1" applyAlignment="1">
      <alignment horizontal="left" vertical="center" wrapText="1"/>
    </xf>
    <xf numFmtId="0" fontId="17" fillId="0" borderId="14" xfId="2" applyFont="1" applyBorder="1">
      <alignment vertical="center"/>
    </xf>
    <xf numFmtId="0" fontId="17" fillId="0" borderId="0" xfId="2" applyFont="1" applyBorder="1" applyAlignment="1">
      <alignment horizontal="left" vertical="center" wrapText="1"/>
    </xf>
    <xf numFmtId="0" fontId="17" fillId="0" borderId="0" xfId="2" applyFont="1" applyBorder="1" applyAlignment="1">
      <alignment vertical="center" wrapText="1"/>
    </xf>
    <xf numFmtId="0" fontId="17" fillId="0" borderId="39" xfId="2" applyFont="1" applyBorder="1" applyAlignment="1">
      <alignment horizontal="left" vertical="center" wrapText="1"/>
    </xf>
    <xf numFmtId="0" fontId="19" fillId="0" borderId="6" xfId="2" applyFont="1" applyBorder="1" applyAlignment="1">
      <alignment vertical="center" shrinkToFit="1"/>
    </xf>
    <xf numFmtId="0" fontId="17" fillId="0" borderId="14" xfId="2" applyFont="1" applyBorder="1" applyAlignment="1">
      <alignment horizontal="left" vertical="center"/>
    </xf>
    <xf numFmtId="0" fontId="17" fillId="0" borderId="0" xfId="2" applyFont="1" applyAlignment="1">
      <alignment horizontal="left" vertical="center" wrapText="1"/>
    </xf>
    <xf numFmtId="0" fontId="17" fillId="0" borderId="16" xfId="2" applyFont="1" applyBorder="1" applyAlignment="1">
      <alignment vertical="center" wrapText="1"/>
    </xf>
    <xf numFmtId="0" fontId="17" fillId="0" borderId="0" xfId="2" applyFont="1" applyAlignment="1">
      <alignment vertical="center" wrapText="1"/>
    </xf>
    <xf numFmtId="0" fontId="17" fillId="0" borderId="10" xfId="2" applyFont="1" applyFill="1" applyBorder="1">
      <alignment vertical="center"/>
    </xf>
    <xf numFmtId="0" fontId="17" fillId="0" borderId="16" xfId="2" applyFont="1" applyFill="1" applyBorder="1" applyAlignment="1">
      <alignment vertical="center" wrapText="1"/>
    </xf>
    <xf numFmtId="0" fontId="17" fillId="0" borderId="12" xfId="2" applyFont="1" applyFill="1" applyBorder="1">
      <alignment vertical="center"/>
    </xf>
    <xf numFmtId="0" fontId="17" fillId="0" borderId="14" xfId="2" applyFont="1" applyFill="1" applyBorder="1">
      <alignment vertical="center"/>
    </xf>
    <xf numFmtId="0" fontId="17" fillId="0" borderId="0" xfId="2" applyFont="1" applyFill="1" applyAlignment="1">
      <alignment horizontal="left" vertical="center" wrapText="1"/>
    </xf>
    <xf numFmtId="0" fontId="17" fillId="0" borderId="6" xfId="2" applyFont="1" applyFill="1" applyBorder="1" applyAlignment="1">
      <alignment vertical="center" wrapText="1"/>
    </xf>
    <xf numFmtId="0" fontId="17" fillId="0" borderId="0" xfId="2" applyFont="1" applyFill="1">
      <alignment vertical="center"/>
    </xf>
    <xf numFmtId="0" fontId="14" fillId="0" borderId="0" xfId="2" applyFont="1" applyFill="1">
      <alignment vertical="center"/>
    </xf>
    <xf numFmtId="0" fontId="17" fillId="0" borderId="0" xfId="2" applyFont="1" applyFill="1" applyAlignment="1">
      <alignment horizontal="center" vertical="center"/>
    </xf>
    <xf numFmtId="0" fontId="24" fillId="0" borderId="9" xfId="2" applyFont="1" applyFill="1" applyBorder="1" applyAlignment="1">
      <alignment horizontal="center" vertical="center"/>
    </xf>
    <xf numFmtId="37" fontId="24" fillId="0" borderId="9" xfId="2" applyNumberFormat="1" applyFont="1" applyFill="1" applyBorder="1">
      <alignment vertical="center"/>
    </xf>
    <xf numFmtId="0" fontId="24" fillId="0" borderId="9" xfId="2" applyFont="1" applyFill="1" applyBorder="1" applyAlignment="1">
      <alignment vertical="center" wrapText="1"/>
    </xf>
    <xf numFmtId="37" fontId="24" fillId="0" borderId="9" xfId="2" applyNumberFormat="1" applyFont="1" applyFill="1" applyBorder="1" applyAlignment="1">
      <alignment horizontal="right" vertical="center"/>
    </xf>
    <xf numFmtId="0" fontId="52" fillId="0" borderId="9" xfId="2" applyFont="1" applyFill="1" applyBorder="1" applyAlignment="1">
      <alignment vertical="center" wrapText="1"/>
    </xf>
    <xf numFmtId="0" fontId="50" fillId="0" borderId="9" xfId="2" applyFont="1" applyFill="1" applyBorder="1" applyAlignment="1">
      <alignment vertical="center" wrapText="1"/>
    </xf>
    <xf numFmtId="0" fontId="17" fillId="0" borderId="0" xfId="2" applyFont="1" applyFill="1" applyAlignment="1">
      <alignment horizontal="left" vertical="center" indent="1"/>
    </xf>
    <xf numFmtId="0" fontId="24" fillId="0" borderId="9" xfId="2" applyFont="1" applyFill="1" applyBorder="1" applyAlignment="1">
      <alignment horizontal="left" vertical="center"/>
    </xf>
    <xf numFmtId="0" fontId="12" fillId="2" borderId="0" xfId="1" applyFill="1">
      <alignment vertical="center"/>
    </xf>
    <xf numFmtId="0" fontId="12" fillId="0" borderId="0" xfId="1">
      <alignment vertical="center"/>
    </xf>
    <xf numFmtId="0" fontId="14" fillId="0" borderId="0" xfId="2" applyFont="1" applyAlignment="1">
      <alignment horizontal="left"/>
    </xf>
    <xf numFmtId="49" fontId="14" fillId="0" borderId="0" xfId="2" applyNumberFormat="1" applyFont="1" applyAlignment="1">
      <alignment horizontal="left" vertical="center"/>
    </xf>
    <xf numFmtId="0" fontId="14" fillId="0" borderId="0" xfId="2" applyFont="1">
      <alignment vertical="center"/>
    </xf>
    <xf numFmtId="0" fontId="17" fillId="0" borderId="0" xfId="2" applyFont="1" applyAlignment="1">
      <alignment horizontal="right"/>
    </xf>
    <xf numFmtId="0" fontId="17" fillId="0" borderId="9" xfId="2" applyFont="1" applyBorder="1" applyAlignment="1">
      <alignment horizontal="right" vertical="center"/>
    </xf>
    <xf numFmtId="0" fontId="17" fillId="0" borderId="41" xfId="2" applyFont="1" applyBorder="1">
      <alignment vertical="center"/>
    </xf>
    <xf numFmtId="176" fontId="17" fillId="0" borderId="0" xfId="2" applyNumberFormat="1" applyFont="1" applyFill="1" applyBorder="1">
      <alignment vertical="center"/>
    </xf>
    <xf numFmtId="176" fontId="17" fillId="0" borderId="0" xfId="2" applyNumberFormat="1" applyFont="1" applyFill="1">
      <alignment vertical="center"/>
    </xf>
    <xf numFmtId="176" fontId="17" fillId="0" borderId="46" xfId="2" applyNumberFormat="1" applyFont="1" applyFill="1" applyBorder="1">
      <alignment vertical="center"/>
    </xf>
    <xf numFmtId="0" fontId="21" fillId="0" borderId="8" xfId="2" applyFont="1" applyBorder="1" applyAlignment="1">
      <alignment vertical="top"/>
    </xf>
    <xf numFmtId="176" fontId="17" fillId="0" borderId="45" xfId="2" applyNumberFormat="1" applyFont="1" applyBorder="1">
      <alignment vertical="center"/>
    </xf>
    <xf numFmtId="176" fontId="17" fillId="0" borderId="8" xfId="2" applyNumberFormat="1" applyFont="1" applyBorder="1">
      <alignment vertical="center"/>
    </xf>
    <xf numFmtId="176" fontId="17" fillId="0" borderId="59" xfId="2" applyNumberFormat="1" applyFont="1" applyBorder="1">
      <alignment vertical="center"/>
    </xf>
    <xf numFmtId="49" fontId="14" fillId="0" borderId="0" xfId="2" applyNumberFormat="1" applyFont="1" applyAlignment="1">
      <alignment vertical="center"/>
    </xf>
    <xf numFmtId="0" fontId="17" fillId="0" borderId="1" xfId="2" applyFont="1" applyFill="1" applyBorder="1" applyAlignment="1">
      <alignment horizontal="center" vertical="center" shrinkToFit="1"/>
    </xf>
    <xf numFmtId="0" fontId="17" fillId="0" borderId="2"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41" xfId="2" applyFont="1" applyFill="1" applyBorder="1" applyAlignment="1">
      <alignment horizontal="center" vertical="center"/>
    </xf>
    <xf numFmtId="0" fontId="17" fillId="0" borderId="1"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1" xfId="2" applyFont="1" applyFill="1" applyBorder="1" applyAlignment="1">
      <alignment horizontal="center"/>
    </xf>
    <xf numFmtId="0" fontId="17" fillId="0" borderId="3" xfId="2" applyFont="1" applyFill="1" applyBorder="1" applyAlignment="1">
      <alignment horizontal="center" vertical="top"/>
    </xf>
    <xf numFmtId="0" fontId="17" fillId="0" borderId="41" xfId="2" applyFont="1" applyFill="1" applyBorder="1" applyAlignment="1">
      <alignment horizontal="center"/>
    </xf>
    <xf numFmtId="0" fontId="17" fillId="0" borderId="41" xfId="2" applyFont="1" applyFill="1" applyBorder="1" applyAlignment="1">
      <alignment horizontal="center" vertical="top"/>
    </xf>
    <xf numFmtId="0" fontId="17" fillId="0" borderId="1" xfId="2" applyFont="1" applyFill="1" applyBorder="1" applyAlignment="1">
      <alignment vertical="center"/>
    </xf>
    <xf numFmtId="0" fontId="17" fillId="0" borderId="3" xfId="2" applyFont="1" applyFill="1" applyBorder="1" applyAlignment="1">
      <alignment vertical="center"/>
    </xf>
    <xf numFmtId="0" fontId="17" fillId="0" borderId="0" xfId="2" applyFont="1" applyFill="1" applyAlignment="1">
      <alignment vertical="center"/>
    </xf>
    <xf numFmtId="0" fontId="17" fillId="0" borderId="0" xfId="2" applyFont="1" applyFill="1" applyAlignment="1"/>
    <xf numFmtId="49" fontId="17" fillId="0" borderId="0" xfId="2" applyNumberFormat="1" applyFont="1" applyFill="1" applyAlignment="1">
      <alignment vertical="center"/>
    </xf>
    <xf numFmtId="0" fontId="17" fillId="0" borderId="8" xfId="2" applyFont="1" applyFill="1" applyBorder="1" applyAlignment="1">
      <alignment vertical="center" shrinkToFit="1"/>
    </xf>
    <xf numFmtId="0" fontId="17" fillId="0" borderId="8" xfId="2" applyFont="1" applyFill="1" applyBorder="1">
      <alignment vertical="center"/>
    </xf>
    <xf numFmtId="0" fontId="14" fillId="0" borderId="0" xfId="2" applyFont="1" applyFill="1" applyAlignment="1">
      <alignment vertical="center"/>
    </xf>
    <xf numFmtId="0" fontId="14" fillId="0" borderId="0" xfId="2" applyFont="1" applyFill="1" applyAlignment="1">
      <alignment horizontal="right" vertical="center"/>
    </xf>
    <xf numFmtId="0" fontId="17" fillId="0" borderId="0" xfId="2" applyFont="1" applyFill="1" applyAlignment="1">
      <alignment horizontal="left" vertical="center"/>
    </xf>
    <xf numFmtId="0" fontId="17" fillId="0" borderId="0" xfId="2" applyFont="1" applyFill="1" applyAlignment="1">
      <alignment horizontal="right" vertical="center"/>
    </xf>
    <xf numFmtId="0" fontId="19" fillId="0" borderId="6" xfId="2" applyFont="1" applyFill="1" applyBorder="1" applyAlignment="1">
      <alignment vertical="center"/>
    </xf>
    <xf numFmtId="0" fontId="19" fillId="0" borderId="0" xfId="2" applyFont="1" applyFill="1">
      <alignment vertical="center"/>
    </xf>
    <xf numFmtId="0" fontId="19" fillId="0" borderId="0" xfId="2" applyFont="1" applyFill="1" applyAlignment="1">
      <alignment horizontal="right" vertical="center"/>
    </xf>
    <xf numFmtId="0" fontId="14" fillId="0" borderId="0" xfId="2" applyFont="1" applyBorder="1">
      <alignment vertical="center"/>
    </xf>
    <xf numFmtId="0" fontId="14" fillId="0" borderId="6" xfId="2" applyFont="1" applyBorder="1" applyAlignment="1">
      <alignment vertical="center"/>
    </xf>
    <xf numFmtId="0" fontId="17" fillId="0" borderId="74" xfId="2" applyFont="1" applyBorder="1">
      <alignment vertical="center"/>
    </xf>
    <xf numFmtId="0" fontId="54" fillId="0" borderId="40" xfId="2" applyFont="1" applyBorder="1" applyAlignment="1">
      <alignment horizontal="right" vertical="center"/>
    </xf>
    <xf numFmtId="0" fontId="54" fillId="0" borderId="41" xfId="2" applyFont="1" applyBorder="1" applyAlignment="1">
      <alignment vertical="center" wrapText="1"/>
    </xf>
    <xf numFmtId="0" fontId="54" fillId="0" borderId="0" xfId="2" applyFont="1" applyBorder="1">
      <alignment vertical="center"/>
    </xf>
    <xf numFmtId="0" fontId="17" fillId="0" borderId="9" xfId="2" applyFont="1" applyBorder="1" applyAlignment="1">
      <alignment horizontal="right" vertical="center"/>
    </xf>
    <xf numFmtId="0" fontId="17" fillId="0" borderId="75" xfId="2" applyFont="1" applyBorder="1" applyAlignment="1">
      <alignment horizontal="right" vertical="center"/>
    </xf>
    <xf numFmtId="0" fontId="54" fillId="0" borderId="0" xfId="2" applyFont="1" applyBorder="1" applyAlignment="1">
      <alignment horizontal="right" vertical="center"/>
    </xf>
    <xf numFmtId="0" fontId="17" fillId="0" borderId="9" xfId="2" applyFont="1" applyBorder="1" applyAlignment="1">
      <alignment horizontal="center" vertical="center" shrinkToFit="1"/>
    </xf>
    <xf numFmtId="0" fontId="14" fillId="0" borderId="0" xfId="2" applyFont="1" applyAlignment="1">
      <alignment horizontal="left" vertical="center"/>
    </xf>
    <xf numFmtId="0" fontId="17" fillId="0" borderId="74" xfId="2" applyFont="1" applyBorder="1" applyAlignment="1">
      <alignment horizontal="left" vertical="center"/>
    </xf>
    <xf numFmtId="0" fontId="17" fillId="0" borderId="41" xfId="2" applyFont="1" applyBorder="1" applyAlignment="1">
      <alignment horizontal="left" vertical="center"/>
    </xf>
    <xf numFmtId="3" fontId="17" fillId="0" borderId="9" xfId="2" applyNumberFormat="1" applyFont="1" applyBorder="1" applyAlignment="1">
      <alignment horizontal="right" vertical="center"/>
    </xf>
    <xf numFmtId="38" fontId="17" fillId="0" borderId="9" xfId="4" applyFont="1" applyBorder="1" applyAlignment="1">
      <alignment horizontal="right" vertical="center"/>
    </xf>
    <xf numFmtId="3" fontId="17" fillId="0" borderId="9" xfId="2" applyNumberFormat="1" applyFont="1" applyBorder="1">
      <alignment vertical="center"/>
    </xf>
    <xf numFmtId="185" fontId="17" fillId="0" borderId="9" xfId="2" applyNumberFormat="1" applyFont="1" applyBorder="1" applyAlignment="1">
      <alignment horizontal="right" vertical="center"/>
    </xf>
    <xf numFmtId="184" fontId="17" fillId="0" borderId="9" xfId="2" applyNumberFormat="1" applyFont="1" applyBorder="1" applyAlignment="1">
      <alignment horizontal="right" vertical="center"/>
    </xf>
    <xf numFmtId="0" fontId="17" fillId="0" borderId="1" xfId="2" applyFont="1" applyBorder="1" applyAlignment="1">
      <alignment horizontal="right" vertical="center"/>
    </xf>
    <xf numFmtId="0" fontId="17" fillId="0" borderId="3" xfId="2" applyFont="1" applyBorder="1" applyAlignment="1">
      <alignment horizontal="justify" vertical="center" wrapText="1"/>
    </xf>
    <xf numFmtId="187" fontId="17" fillId="0" borderId="3" xfId="2" applyNumberFormat="1" applyFont="1" applyBorder="1" applyAlignment="1">
      <alignment horizontal="right" vertical="center"/>
    </xf>
    <xf numFmtId="187" fontId="17" fillId="0" borderId="3" xfId="2" applyNumberFormat="1" applyFont="1" applyBorder="1" applyAlignment="1">
      <alignment horizontal="right" vertical="center" wrapText="1"/>
    </xf>
    <xf numFmtId="176" fontId="17" fillId="0" borderId="3" xfId="2" applyNumberFormat="1" applyFont="1" applyBorder="1" applyAlignment="1">
      <alignment horizontal="right" vertical="center"/>
    </xf>
    <xf numFmtId="181" fontId="17" fillId="0" borderId="3" xfId="2" applyNumberFormat="1" applyFont="1" applyBorder="1" applyAlignment="1">
      <alignment horizontal="right" vertical="center"/>
    </xf>
    <xf numFmtId="187" fontId="17" fillId="0" borderId="9" xfId="2" applyNumberFormat="1" applyFont="1" applyBorder="1" applyAlignment="1">
      <alignment horizontal="right" vertical="center"/>
    </xf>
    <xf numFmtId="187" fontId="17" fillId="0" borderId="9" xfId="2" applyNumberFormat="1" applyFont="1" applyBorder="1" applyAlignment="1">
      <alignment horizontal="right" vertical="center" wrapText="1"/>
    </xf>
    <xf numFmtId="176" fontId="17" fillId="0" borderId="9" xfId="2" applyNumberFormat="1" applyFont="1" applyBorder="1" applyAlignment="1">
      <alignment horizontal="right" vertical="center"/>
    </xf>
    <xf numFmtId="181" fontId="17" fillId="0" borderId="9" xfId="2" applyNumberFormat="1" applyFont="1" applyBorder="1" applyAlignment="1">
      <alignment horizontal="right" vertical="center"/>
    </xf>
    <xf numFmtId="57" fontId="17" fillId="0" borderId="9" xfId="2" applyNumberFormat="1" applyFont="1" applyBorder="1" applyAlignment="1">
      <alignment horizontal="center" vertical="center"/>
    </xf>
    <xf numFmtId="0" fontId="17" fillId="0" borderId="9" xfId="2" applyFont="1" applyBorder="1" applyAlignment="1">
      <alignment horizontal="justify" vertical="center" wrapText="1"/>
    </xf>
    <xf numFmtId="0" fontId="17" fillId="0" borderId="9" xfId="2" applyFont="1" applyBorder="1" applyAlignment="1">
      <alignment horizontal="center" vertical="center" wrapText="1" shrinkToFit="1"/>
    </xf>
    <xf numFmtId="49" fontId="17" fillId="0" borderId="0" xfId="0" applyNumberFormat="1" applyFont="1" applyFill="1" applyAlignment="1">
      <alignment vertical="center"/>
    </xf>
    <xf numFmtId="49" fontId="26" fillId="0" borderId="0" xfId="0" applyNumberFormat="1" applyFont="1" applyFill="1" applyAlignment="1">
      <alignment vertical="center"/>
    </xf>
    <xf numFmtId="49" fontId="34" fillId="0" borderId="0" xfId="0" applyNumberFormat="1" applyFont="1" applyFill="1" applyAlignment="1">
      <alignment vertical="center"/>
    </xf>
    <xf numFmtId="49" fontId="17" fillId="0" borderId="9" xfId="0" applyNumberFormat="1" applyFont="1" applyFill="1" applyBorder="1" applyAlignment="1">
      <alignment horizontal="center" vertical="center"/>
    </xf>
    <xf numFmtId="49" fontId="17" fillId="0" borderId="9" xfId="0" applyNumberFormat="1" applyFont="1" applyFill="1" applyBorder="1" applyAlignment="1">
      <alignment horizontal="right" vertical="center"/>
    </xf>
    <xf numFmtId="0" fontId="17" fillId="0" borderId="9" xfId="2" quotePrefix="1" applyFont="1" applyBorder="1" applyAlignment="1">
      <alignment horizontal="center" vertical="center"/>
    </xf>
    <xf numFmtId="49" fontId="17" fillId="0" borderId="0" xfId="2" applyNumberFormat="1" applyFont="1" applyAlignment="1">
      <alignment horizontal="left" vertical="center"/>
    </xf>
    <xf numFmtId="0" fontId="17" fillId="2" borderId="0" xfId="2" applyFont="1" applyFill="1">
      <alignment vertical="center"/>
    </xf>
    <xf numFmtId="0" fontId="17" fillId="2" borderId="0" xfId="2" applyFont="1" applyFill="1" applyAlignment="1">
      <alignment horizontal="left" vertical="center"/>
    </xf>
    <xf numFmtId="0" fontId="17" fillId="2" borderId="0" xfId="2" applyFont="1" applyFill="1" applyAlignment="1">
      <alignment horizontal="center" vertical="center"/>
    </xf>
    <xf numFmtId="0" fontId="17" fillId="2" borderId="0" xfId="2" applyFont="1" applyFill="1" applyAlignment="1">
      <alignment horizontal="justify" vertical="center"/>
    </xf>
    <xf numFmtId="0" fontId="17" fillId="2" borderId="0" xfId="2" applyFont="1" applyFill="1" applyAlignment="1">
      <alignment horizontal="right" vertical="center"/>
    </xf>
    <xf numFmtId="0" fontId="17" fillId="2" borderId="9" xfId="2" applyFont="1" applyFill="1" applyBorder="1" applyAlignment="1">
      <alignment horizontal="center" vertical="center"/>
    </xf>
    <xf numFmtId="49" fontId="17" fillId="2" borderId="9" xfId="2" applyNumberFormat="1" applyFont="1" applyFill="1" applyBorder="1" applyAlignment="1">
      <alignment horizontal="left" vertical="center"/>
    </xf>
    <xf numFmtId="0" fontId="17" fillId="2" borderId="9" xfId="2" applyFont="1" applyFill="1" applyBorder="1" applyAlignment="1">
      <alignment vertical="center" wrapText="1" shrinkToFit="1"/>
    </xf>
    <xf numFmtId="0" fontId="17" fillId="2" borderId="7" xfId="2" applyFont="1" applyFill="1" applyBorder="1" applyAlignment="1">
      <alignment vertical="center" wrapText="1" shrinkToFit="1"/>
    </xf>
    <xf numFmtId="0" fontId="17" fillId="2" borderId="8" xfId="2" applyFont="1" applyFill="1" applyBorder="1" applyAlignment="1">
      <alignment vertical="center" wrapText="1" shrinkToFit="1"/>
    </xf>
    <xf numFmtId="0" fontId="17" fillId="2" borderId="9" xfId="2" applyFont="1" applyFill="1" applyBorder="1" applyAlignment="1">
      <alignment vertical="center" wrapText="1"/>
    </xf>
    <xf numFmtId="0" fontId="17" fillId="2" borderId="9" xfId="2" applyFont="1" applyFill="1" applyBorder="1" applyAlignment="1">
      <alignment horizontal="left" vertical="center" wrapText="1" shrinkToFit="1"/>
    </xf>
    <xf numFmtId="0" fontId="17" fillId="2" borderId="9" xfId="2" applyFont="1" applyFill="1" applyBorder="1">
      <alignment vertical="center"/>
    </xf>
    <xf numFmtId="0" fontId="17" fillId="2" borderId="7" xfId="2" applyFont="1" applyFill="1" applyBorder="1" applyAlignment="1">
      <alignment vertical="center"/>
    </xf>
    <xf numFmtId="0" fontId="17" fillId="2" borderId="8" xfId="2" applyFont="1" applyFill="1" applyBorder="1" applyAlignment="1">
      <alignment vertical="center"/>
    </xf>
    <xf numFmtId="0" fontId="19" fillId="2" borderId="9" xfId="2" applyFont="1" applyFill="1" applyBorder="1" applyAlignment="1">
      <alignment vertical="center" wrapText="1" shrinkToFit="1"/>
    </xf>
    <xf numFmtId="0" fontId="19" fillId="2" borderId="9" xfId="2" applyFont="1" applyFill="1" applyBorder="1">
      <alignment vertical="center"/>
    </xf>
    <xf numFmtId="0" fontId="17" fillId="0" borderId="0" xfId="2" applyFont="1">
      <alignment vertical="center"/>
    </xf>
    <xf numFmtId="0" fontId="17" fillId="0" borderId="0" xfId="2" applyFont="1" applyAlignment="1">
      <alignment horizontal="center" vertical="center"/>
    </xf>
    <xf numFmtId="0" fontId="17" fillId="0" borderId="9" xfId="2" applyFont="1" applyBorder="1" applyAlignment="1">
      <alignment horizontal="center" vertical="center"/>
    </xf>
    <xf numFmtId="3" fontId="17" fillId="0" borderId="9" xfId="2" applyNumberFormat="1" applyFont="1" applyFill="1" applyBorder="1" applyAlignment="1">
      <alignment horizontal="center" vertical="center"/>
    </xf>
    <xf numFmtId="3" fontId="17" fillId="0" borderId="0" xfId="2" applyNumberFormat="1" applyFont="1" applyFill="1">
      <alignment vertical="center"/>
    </xf>
    <xf numFmtId="0" fontId="14" fillId="0" borderId="0" xfId="2" applyFont="1">
      <alignment vertical="center"/>
    </xf>
    <xf numFmtId="176" fontId="17" fillId="0" borderId="23" xfId="2" applyNumberFormat="1" applyFont="1" applyBorder="1" applyAlignment="1">
      <alignment horizontal="right" vertical="center"/>
    </xf>
    <xf numFmtId="176" fontId="17" fillId="0" borderId="24" xfId="2" applyNumberFormat="1" applyFont="1" applyBorder="1" applyAlignment="1">
      <alignment horizontal="right" vertical="center"/>
    </xf>
    <xf numFmtId="177" fontId="17" fillId="0" borderId="23" xfId="2" applyNumberFormat="1" applyFont="1" applyBorder="1" applyAlignment="1">
      <alignment horizontal="right" vertical="center"/>
    </xf>
    <xf numFmtId="177" fontId="17" fillId="0" borderId="24" xfId="2" applyNumberFormat="1" applyFont="1" applyBorder="1" applyAlignment="1">
      <alignment horizontal="right" vertical="center"/>
    </xf>
    <xf numFmtId="38" fontId="17" fillId="0" borderId="23" xfId="3" applyFont="1" applyBorder="1" applyAlignment="1">
      <alignment horizontal="right" vertical="center"/>
    </xf>
    <xf numFmtId="0" fontId="17" fillId="0" borderId="23" xfId="2" applyFont="1" applyBorder="1" applyAlignment="1">
      <alignment horizontal="right" vertical="center"/>
    </xf>
    <xf numFmtId="176" fontId="17" fillId="0" borderId="28" xfId="2" applyNumberFormat="1" applyFont="1" applyBorder="1" applyAlignment="1">
      <alignment horizontal="right" vertical="center"/>
    </xf>
    <xf numFmtId="176" fontId="17" fillId="0" borderId="29" xfId="2" applyNumberFormat="1" applyFont="1" applyBorder="1" applyAlignment="1">
      <alignment horizontal="right" vertical="center"/>
    </xf>
    <xf numFmtId="3" fontId="26" fillId="0" borderId="34" xfId="2" applyNumberFormat="1" applyFont="1" applyFill="1" applyBorder="1" applyAlignment="1">
      <alignment vertical="center" wrapText="1"/>
    </xf>
    <xf numFmtId="0" fontId="17" fillId="0" borderId="0" xfId="2" applyFont="1">
      <alignment vertical="center"/>
    </xf>
    <xf numFmtId="0" fontId="17" fillId="0" borderId="0" xfId="2" applyFont="1" applyAlignment="1">
      <alignment horizontal="center" vertical="center"/>
    </xf>
    <xf numFmtId="0" fontId="17" fillId="0" borderId="9" xfId="2" applyFont="1" applyBorder="1" applyAlignment="1">
      <alignment horizontal="center" vertical="center"/>
    </xf>
    <xf numFmtId="0" fontId="25" fillId="0" borderId="0" xfId="2" applyFont="1">
      <alignment vertical="center"/>
    </xf>
    <xf numFmtId="0" fontId="14" fillId="0" borderId="0" xfId="2" applyFont="1">
      <alignment vertical="center"/>
    </xf>
    <xf numFmtId="0" fontId="17" fillId="0" borderId="9" xfId="2" applyFont="1" applyBorder="1" applyAlignment="1">
      <alignment horizontal="center" vertical="center" wrapText="1"/>
    </xf>
    <xf numFmtId="0" fontId="17" fillId="0" borderId="9" xfId="2" applyFont="1" applyFill="1" applyBorder="1" applyAlignment="1">
      <alignment horizontal="center" vertical="center"/>
    </xf>
    <xf numFmtId="0" fontId="14" fillId="0" borderId="0" xfId="2" applyFont="1" applyAlignment="1">
      <alignment horizontal="left" vertical="center"/>
    </xf>
    <xf numFmtId="0" fontId="17" fillId="0" borderId="9" xfId="2" applyFont="1" applyFill="1" applyBorder="1" applyAlignment="1">
      <alignment horizontal="justify" vertical="center"/>
    </xf>
    <xf numFmtId="0" fontId="14" fillId="0" borderId="0" xfId="0" applyFont="1" applyAlignment="1">
      <alignment horizontal="right"/>
    </xf>
    <xf numFmtId="0" fontId="17" fillId="0" borderId="78" xfId="0" applyFont="1" applyBorder="1" applyAlignment="1">
      <alignment vertical="center"/>
    </xf>
    <xf numFmtId="0" fontId="19" fillId="0" borderId="79" xfId="0" applyFont="1" applyBorder="1" applyAlignment="1">
      <alignment vertical="center"/>
    </xf>
    <xf numFmtId="0" fontId="17" fillId="0" borderId="80" xfId="0" applyFont="1" applyBorder="1" applyAlignment="1">
      <alignment vertical="center"/>
    </xf>
    <xf numFmtId="0" fontId="17" fillId="0" borderId="81" xfId="0" applyFont="1" applyBorder="1" applyAlignment="1">
      <alignment vertical="center"/>
    </xf>
    <xf numFmtId="0" fontId="26" fillId="0" borderId="9" xfId="0" applyFont="1" applyBorder="1" applyAlignment="1">
      <alignment horizontal="center" vertical="center"/>
    </xf>
    <xf numFmtId="179" fontId="17" fillId="0" borderId="9" xfId="0" applyNumberFormat="1" applyFont="1" applyBorder="1" applyAlignment="1">
      <alignment vertical="center"/>
    </xf>
    <xf numFmtId="179" fontId="17" fillId="0" borderId="9" xfId="0" applyNumberFormat="1" applyFont="1" applyBorder="1" applyAlignment="1">
      <alignment horizontal="right" vertical="center"/>
    </xf>
    <xf numFmtId="0" fontId="17" fillId="0" borderId="0" xfId="0" applyFont="1" applyAlignment="1">
      <alignment horizontal="center" vertical="center"/>
    </xf>
    <xf numFmtId="179" fontId="17" fillId="0" borderId="0" xfId="0" applyNumberFormat="1" applyFont="1" applyAlignment="1">
      <alignment vertical="center"/>
    </xf>
    <xf numFmtId="179" fontId="17" fillId="0" borderId="0" xfId="0" applyNumberFormat="1" applyFont="1" applyAlignment="1">
      <alignment horizontal="right" vertical="center"/>
    </xf>
    <xf numFmtId="0" fontId="17" fillId="0" borderId="0" xfId="0" applyFont="1" applyAlignment="1">
      <alignment horizontal="right" vertical="center"/>
    </xf>
    <xf numFmtId="49" fontId="19" fillId="0" borderId="42" xfId="0" applyNumberFormat="1" applyFont="1" applyBorder="1" applyAlignment="1">
      <alignment vertical="center"/>
    </xf>
    <xf numFmtId="49" fontId="20" fillId="0" borderId="11" xfId="0" applyNumberFormat="1" applyFont="1" applyBorder="1" applyAlignment="1">
      <alignment vertical="center"/>
    </xf>
    <xf numFmtId="0" fontId="37" fillId="0" borderId="12" xfId="0" applyFont="1" applyBorder="1" applyAlignment="1">
      <alignment vertical="center" shrinkToFit="1"/>
    </xf>
    <xf numFmtId="0" fontId="19" fillId="0" borderId="81" xfId="0" applyFont="1" applyBorder="1" applyAlignment="1">
      <alignment vertical="center" shrinkToFit="1"/>
    </xf>
    <xf numFmtId="180" fontId="17" fillId="0" borderId="0" xfId="0" applyNumberFormat="1" applyFont="1" applyAlignment="1">
      <alignment horizontal="center" vertical="center"/>
    </xf>
    <xf numFmtId="181" fontId="17" fillId="0" borderId="0" xfId="0" applyNumberFormat="1" applyFont="1" applyAlignment="1">
      <alignment horizontal="center" vertical="center"/>
    </xf>
    <xf numFmtId="0" fontId="18" fillId="0" borderId="0" xfId="0" applyFont="1" applyAlignment="1">
      <alignment horizontal="left" vertical="center"/>
    </xf>
    <xf numFmtId="0" fontId="17" fillId="0" borderId="0" xfId="0" applyFont="1" applyAlignment="1">
      <alignment horizontal="left" vertical="center"/>
    </xf>
    <xf numFmtId="0" fontId="17" fillId="0" borderId="9" xfId="0" applyFont="1" applyBorder="1" applyAlignment="1">
      <alignment vertical="center"/>
    </xf>
    <xf numFmtId="0" fontId="17" fillId="0" borderId="0" xfId="2" applyFont="1" applyFill="1">
      <alignment vertical="center"/>
    </xf>
    <xf numFmtId="0" fontId="14" fillId="0" borderId="0" xfId="2" applyFont="1" applyAlignment="1">
      <alignment horizontal="center" vertical="center"/>
    </xf>
    <xf numFmtId="0" fontId="18" fillId="0" borderId="9" xfId="2" applyFont="1" applyBorder="1" applyAlignment="1">
      <alignment horizontal="justify" vertical="center"/>
    </xf>
    <xf numFmtId="0" fontId="26" fillId="0" borderId="9" xfId="2" applyFont="1" applyBorder="1" applyAlignment="1">
      <alignment horizontal="justify" vertical="center"/>
    </xf>
    <xf numFmtId="0" fontId="26" fillId="0" borderId="9" xfId="2" applyFont="1" applyBorder="1" applyAlignment="1">
      <alignment horizontal="left" vertical="center" shrinkToFit="1"/>
    </xf>
    <xf numFmtId="0" fontId="17" fillId="0" borderId="9" xfId="2" applyFont="1" applyFill="1" applyBorder="1" applyAlignment="1">
      <alignment horizontal="left" vertical="center" shrinkToFit="1"/>
    </xf>
    <xf numFmtId="0" fontId="14" fillId="0" borderId="6" xfId="2" applyFont="1" applyFill="1" applyBorder="1" applyAlignment="1">
      <alignment vertical="center"/>
    </xf>
    <xf numFmtId="0" fontId="26" fillId="0" borderId="7" xfId="2" applyFont="1" applyFill="1" applyBorder="1" applyAlignment="1">
      <alignment vertical="center"/>
    </xf>
    <xf numFmtId="0" fontId="26" fillId="0" borderId="8" xfId="2" applyFont="1" applyFill="1" applyBorder="1" applyAlignment="1">
      <alignment vertical="center"/>
    </xf>
    <xf numFmtId="0" fontId="26" fillId="0" borderId="0" xfId="2" applyFont="1" applyFill="1">
      <alignment vertical="center"/>
    </xf>
    <xf numFmtId="0" fontId="17" fillId="0" borderId="0" xfId="0" applyFont="1" applyFill="1" applyAlignment="1" applyProtection="1">
      <alignment vertical="center"/>
      <protection locked="0"/>
    </xf>
    <xf numFmtId="0" fontId="17" fillId="0" borderId="9" xfId="0"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0" fontId="17" fillId="0" borderId="16" xfId="0" applyFont="1" applyFill="1" applyBorder="1" applyAlignment="1" applyProtection="1">
      <alignment horizontal="left" vertical="center" wrapText="1"/>
      <protection locked="0"/>
    </xf>
    <xf numFmtId="49" fontId="17" fillId="0" borderId="16" xfId="0" applyNumberFormat="1" applyFont="1" applyFill="1" applyBorder="1" applyAlignment="1" applyProtection="1">
      <alignment horizontal="center" vertical="center"/>
      <protection locked="0"/>
    </xf>
    <xf numFmtId="58" fontId="17" fillId="0" borderId="16" xfId="0" applyNumberFormat="1" applyFont="1" applyFill="1" applyBorder="1" applyAlignment="1" applyProtection="1">
      <alignment horizontal="left" vertical="center"/>
      <protection locked="0"/>
    </xf>
    <xf numFmtId="0" fontId="17" fillId="0" borderId="0" xfId="0" applyFont="1" applyFill="1" applyBorder="1" applyAlignment="1" applyProtection="1">
      <alignment vertical="center" wrapText="1"/>
      <protection locked="0"/>
    </xf>
    <xf numFmtId="0" fontId="17" fillId="0" borderId="0" xfId="0" applyFont="1" applyFill="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0" fillId="0" borderId="0" xfId="0" applyFill="1"/>
    <xf numFmtId="49" fontId="19" fillId="0" borderId="9" xfId="0" applyNumberFormat="1" applyFont="1" applyFill="1" applyBorder="1" applyAlignment="1" applyProtection="1">
      <alignment horizontal="left" vertical="center" wrapText="1"/>
      <protection locked="0"/>
    </xf>
    <xf numFmtId="0" fontId="17" fillId="0" borderId="0" xfId="0" applyFont="1" applyFill="1" applyAlignment="1" applyProtection="1">
      <alignment horizontal="left" vertical="center"/>
      <protection locked="0"/>
    </xf>
    <xf numFmtId="0" fontId="4"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left" wrapText="1"/>
    </xf>
    <xf numFmtId="0" fontId="19" fillId="0" borderId="0" xfId="0" applyFont="1" applyFill="1" applyAlignment="1">
      <alignment vertical="center" shrinkToFit="1"/>
    </xf>
    <xf numFmtId="0" fontId="17" fillId="2" borderId="9" xfId="0" applyFont="1" applyFill="1" applyBorder="1" applyAlignment="1">
      <alignmen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3" fontId="17" fillId="2" borderId="1"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3" xfId="0" applyNumberFormat="1" applyFont="1" applyFill="1" applyBorder="1" applyAlignment="1">
      <alignment vertical="center"/>
    </xf>
    <xf numFmtId="0" fontId="14" fillId="2" borderId="0" xfId="0" applyFont="1" applyFill="1" applyAlignment="1">
      <alignment horizontal="left" vertical="center"/>
    </xf>
    <xf numFmtId="0" fontId="14" fillId="2" borderId="6" xfId="0" applyFont="1" applyFill="1" applyBorder="1" applyAlignment="1">
      <alignment horizontal="left" vertical="center"/>
    </xf>
    <xf numFmtId="0" fontId="14" fillId="2" borderId="0" xfId="0" applyFont="1" applyFill="1" applyAlignment="1">
      <alignment horizontal="center" vertical="center"/>
    </xf>
    <xf numFmtId="0" fontId="14" fillId="2" borderId="6"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vertical="center"/>
    </xf>
    <xf numFmtId="0" fontId="17" fillId="2" borderId="13" xfId="0" applyFont="1" applyFill="1" applyBorder="1" applyAlignment="1">
      <alignment vertical="center"/>
    </xf>
    <xf numFmtId="0" fontId="17" fillId="2" borderId="1" xfId="0" applyFont="1" applyFill="1" applyBorder="1" applyAlignment="1">
      <alignment vertical="center"/>
    </xf>
    <xf numFmtId="3" fontId="17" fillId="2" borderId="10" xfId="0" applyNumberFormat="1" applyFont="1" applyFill="1" applyBorder="1" applyAlignment="1">
      <alignment vertical="center"/>
    </xf>
    <xf numFmtId="3" fontId="17" fillId="2" borderId="14" xfId="0" applyNumberFormat="1" applyFont="1" applyFill="1" applyBorder="1" applyAlignment="1">
      <alignment vertical="center"/>
    </xf>
    <xf numFmtId="0" fontId="17" fillId="2" borderId="3" xfId="0" applyFont="1" applyFill="1" applyBorder="1" applyAlignment="1">
      <alignment vertical="center"/>
    </xf>
    <xf numFmtId="3" fontId="17" fillId="2" borderId="9" xfId="0" applyNumberFormat="1" applyFont="1" applyFill="1" applyBorder="1" applyAlignment="1">
      <alignment vertical="center"/>
    </xf>
    <xf numFmtId="3" fontId="17" fillId="2" borderId="12" xfId="0" applyNumberFormat="1"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7" fillId="2" borderId="9" xfId="0" applyFont="1" applyFill="1" applyBorder="1" applyAlignment="1">
      <alignment horizontal="center" vertical="center" wrapText="1"/>
    </xf>
    <xf numFmtId="0" fontId="14" fillId="2" borderId="0" xfId="0" applyFont="1" applyFill="1" applyAlignment="1">
      <alignment vertical="center"/>
    </xf>
    <xf numFmtId="0" fontId="14" fillId="2" borderId="6" xfId="0" applyFont="1" applyFill="1" applyBorder="1" applyAlignment="1">
      <alignment vertical="center"/>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0" xfId="0" applyFont="1" applyFill="1" applyBorder="1" applyAlignment="1">
      <alignment horizontal="distributed" vertical="center"/>
    </xf>
    <xf numFmtId="0" fontId="17" fillId="2" borderId="11" xfId="0" applyFont="1" applyFill="1" applyBorder="1" applyAlignment="1">
      <alignment horizontal="distributed" vertical="center"/>
    </xf>
    <xf numFmtId="0" fontId="17" fillId="2" borderId="12" xfId="0" applyFont="1" applyFill="1" applyBorder="1" applyAlignment="1">
      <alignment horizontal="distributed" vertical="center"/>
    </xf>
    <xf numFmtId="0" fontId="17" fillId="2" borderId="13" xfId="0" applyFont="1" applyFill="1" applyBorder="1" applyAlignment="1">
      <alignment horizontal="distributed" vertical="center"/>
    </xf>
    <xf numFmtId="0" fontId="17" fillId="2" borderId="10" xfId="0" applyFont="1" applyFill="1" applyBorder="1" applyAlignment="1">
      <alignment horizontal="left" vertical="center"/>
    </xf>
    <xf numFmtId="0" fontId="17" fillId="2" borderId="11" xfId="0" applyFont="1" applyFill="1" applyBorder="1" applyAlignment="1">
      <alignment horizontal="left" vertical="center"/>
    </xf>
    <xf numFmtId="0" fontId="14" fillId="0" borderId="0" xfId="0" applyFont="1" applyFill="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2" applyFont="1" applyBorder="1" applyAlignment="1">
      <alignment horizontal="justify" vertical="center"/>
    </xf>
    <xf numFmtId="0" fontId="29" fillId="0" borderId="9" xfId="2" applyNumberFormat="1" applyFont="1" applyBorder="1" applyAlignment="1">
      <alignment vertical="center"/>
    </xf>
    <xf numFmtId="0" fontId="29" fillId="0" borderId="16" xfId="2" applyFont="1" applyBorder="1" applyAlignment="1">
      <alignment horizontal="center" vertical="center" shrinkToFit="1"/>
    </xf>
    <xf numFmtId="0" fontId="29" fillId="0" borderId="9" xfId="2" applyFont="1" applyBorder="1" applyAlignment="1">
      <alignment horizontal="center" vertical="center" shrinkToFit="1"/>
    </xf>
    <xf numFmtId="0" fontId="29" fillId="0" borderId="0" xfId="2" applyFont="1" applyBorder="1" applyAlignment="1">
      <alignment horizontal="center" vertical="center"/>
    </xf>
    <xf numFmtId="0" fontId="29" fillId="0" borderId="0" xfId="2" applyFont="1" applyAlignment="1">
      <alignment horizontal="left" vertical="center"/>
    </xf>
    <xf numFmtId="0" fontId="29" fillId="0" borderId="6" xfId="2" applyFont="1" applyBorder="1" applyAlignment="1">
      <alignment horizontal="center" vertical="center"/>
    </xf>
    <xf numFmtId="0" fontId="29" fillId="0" borderId="9" xfId="2" applyFont="1" applyBorder="1" applyAlignment="1">
      <alignment horizontal="center" vertical="center"/>
    </xf>
    <xf numFmtId="0" fontId="30" fillId="0" borderId="9" xfId="2" applyFont="1" applyBorder="1" applyAlignment="1">
      <alignment horizontal="center" vertical="center"/>
    </xf>
    <xf numFmtId="0" fontId="31" fillId="0" borderId="0" xfId="2" applyFont="1" applyAlignment="1">
      <alignment horizontal="center" vertical="center"/>
    </xf>
    <xf numFmtId="0" fontId="29" fillId="0" borderId="0" xfId="2" applyFont="1" applyAlignment="1">
      <alignment horizontal="center" vertical="center"/>
    </xf>
    <xf numFmtId="0" fontId="30" fillId="0" borderId="9" xfId="2" applyFont="1" applyBorder="1" applyAlignment="1">
      <alignment horizontal="distributed" vertical="center"/>
    </xf>
    <xf numFmtId="0" fontId="29" fillId="0" borderId="9" xfId="2" applyFont="1" applyBorder="1" applyAlignment="1">
      <alignment horizontal="distributed" vertical="center"/>
    </xf>
    <xf numFmtId="0" fontId="29" fillId="0" borderId="9" xfId="2" applyFont="1" applyBorder="1" applyAlignment="1">
      <alignment horizontal="distributed" vertical="center" wrapText="1"/>
    </xf>
    <xf numFmtId="0" fontId="17" fillId="0" borderId="25" xfId="2" applyFont="1" applyBorder="1" applyAlignment="1">
      <alignment horizontal="center" vertical="center"/>
    </xf>
    <xf numFmtId="0" fontId="17" fillId="0" borderId="26" xfId="2" applyFont="1" applyBorder="1" applyAlignment="1">
      <alignment horizontal="center" vertical="center"/>
    </xf>
    <xf numFmtId="0" fontId="17" fillId="0" borderId="21" xfId="2" applyFont="1" applyBorder="1" applyAlignment="1">
      <alignment horizontal="center" vertical="center"/>
    </xf>
    <xf numFmtId="0" fontId="17" fillId="0" borderId="27" xfId="2" applyFont="1" applyBorder="1" applyAlignment="1">
      <alignment horizontal="center" vertical="center"/>
    </xf>
    <xf numFmtId="0" fontId="17" fillId="0" borderId="0" xfId="2" applyFont="1" applyAlignment="1">
      <alignment horizontal="right" vertical="center"/>
    </xf>
    <xf numFmtId="0" fontId="17" fillId="0" borderId="17" xfId="2" applyFont="1" applyBorder="1" applyAlignment="1">
      <alignment horizontal="center" vertical="center"/>
    </xf>
    <xf numFmtId="0" fontId="17" fillId="0" borderId="18" xfId="2" applyFont="1" applyBorder="1" applyAlignment="1">
      <alignment horizontal="center" vertical="center"/>
    </xf>
    <xf numFmtId="0" fontId="17" fillId="0" borderId="22" xfId="2" applyFont="1" applyBorder="1" applyAlignment="1">
      <alignment horizontal="center" vertical="center"/>
    </xf>
    <xf numFmtId="0" fontId="17" fillId="0" borderId="19" xfId="2" applyFont="1" applyBorder="1" applyAlignment="1">
      <alignment horizontal="center" vertical="center"/>
    </xf>
    <xf numFmtId="0" fontId="17" fillId="0" borderId="20" xfId="2" applyFont="1" applyBorder="1" applyAlignment="1">
      <alignment horizontal="center" vertical="center"/>
    </xf>
    <xf numFmtId="0" fontId="17" fillId="0" borderId="0" xfId="2" applyFont="1">
      <alignment vertical="center"/>
    </xf>
    <xf numFmtId="0" fontId="17" fillId="0" borderId="0" xfId="2" applyFont="1" applyAlignment="1">
      <alignment horizontal="left" vertical="center"/>
    </xf>
    <xf numFmtId="0" fontId="17" fillId="0" borderId="6" xfId="2" applyFont="1" applyBorder="1" applyAlignment="1">
      <alignment horizontal="center" vertical="center"/>
    </xf>
    <xf numFmtId="49" fontId="17" fillId="0" borderId="30" xfId="2" applyNumberFormat="1" applyFont="1" applyBorder="1" applyAlignment="1">
      <alignment horizontal="center" vertical="center"/>
    </xf>
    <xf numFmtId="49" fontId="17" fillId="0" borderId="31" xfId="2" applyNumberFormat="1" applyFont="1" applyBorder="1" applyAlignment="1">
      <alignment horizontal="center" vertical="center"/>
    </xf>
    <xf numFmtId="0" fontId="17" fillId="0" borderId="0" xfId="2" applyFont="1" applyAlignment="1">
      <alignment horizontal="center" vertical="center"/>
    </xf>
    <xf numFmtId="49" fontId="26" fillId="0" borderId="7" xfId="2" applyNumberFormat="1" applyFont="1" applyBorder="1" applyAlignment="1">
      <alignment horizontal="center" vertical="center"/>
    </xf>
    <xf numFmtId="49" fontId="17" fillId="0" borderId="8" xfId="2" applyNumberFormat="1" applyFont="1" applyBorder="1" applyAlignment="1">
      <alignment horizontal="center" vertical="center"/>
    </xf>
    <xf numFmtId="0" fontId="17" fillId="0" borderId="7" xfId="2" applyFont="1" applyBorder="1" applyAlignment="1">
      <alignment horizontal="center" vertical="center"/>
    </xf>
    <xf numFmtId="0" fontId="17" fillId="0" borderId="8" xfId="2" applyFont="1" applyBorder="1" applyAlignment="1">
      <alignment horizontal="center" vertical="center"/>
    </xf>
    <xf numFmtId="37" fontId="17" fillId="0" borderId="10" xfId="2" applyNumberFormat="1" applyFont="1" applyBorder="1" applyAlignment="1">
      <alignment horizontal="center" vertical="center"/>
    </xf>
    <xf numFmtId="37" fontId="17" fillId="0" borderId="11" xfId="2" applyNumberFormat="1" applyFont="1" applyBorder="1" applyAlignment="1">
      <alignment horizontal="center" vertical="center"/>
    </xf>
    <xf numFmtId="37" fontId="17" fillId="0" borderId="12" xfId="2" applyNumberFormat="1" applyFont="1" applyBorder="1" applyAlignment="1">
      <alignment horizontal="center" vertical="center"/>
    </xf>
    <xf numFmtId="37" fontId="17" fillId="0" borderId="13" xfId="2" applyNumberFormat="1" applyFont="1" applyBorder="1" applyAlignment="1">
      <alignment horizontal="center" vertical="center"/>
    </xf>
    <xf numFmtId="0" fontId="26" fillId="0" borderId="7" xfId="2" applyFont="1" applyBorder="1" applyAlignment="1">
      <alignment horizontal="center" vertical="center"/>
    </xf>
    <xf numFmtId="49" fontId="17" fillId="0" borderId="32" xfId="2" applyNumberFormat="1" applyFont="1" applyBorder="1" applyAlignment="1">
      <alignment horizontal="center" vertical="center"/>
    </xf>
    <xf numFmtId="49" fontId="17" fillId="0" borderId="33" xfId="2" applyNumberFormat="1" applyFont="1" applyBorder="1" applyAlignment="1">
      <alignment horizontal="center" vertical="center"/>
    </xf>
    <xf numFmtId="49" fontId="17" fillId="0" borderId="7" xfId="2" applyNumberFormat="1" applyFont="1" applyBorder="1" applyAlignment="1">
      <alignment horizontal="center" vertical="center"/>
    </xf>
    <xf numFmtId="0" fontId="17" fillId="0" borderId="6" xfId="2" applyFont="1" applyBorder="1" applyAlignment="1">
      <alignment horizontal="right" vertical="center"/>
    </xf>
    <xf numFmtId="0" fontId="17" fillId="0" borderId="9" xfId="2" applyFont="1" applyBorder="1" applyAlignment="1">
      <alignment horizontal="center" vertical="center"/>
    </xf>
    <xf numFmtId="0" fontId="28" fillId="0" borderId="9" xfId="2" applyFont="1" applyBorder="1" applyAlignment="1">
      <alignment horizontal="center" vertical="center"/>
    </xf>
    <xf numFmtId="3" fontId="17" fillId="0" borderId="9" xfId="2" applyNumberFormat="1" applyFont="1" applyFill="1" applyBorder="1" applyAlignment="1">
      <alignment horizontal="center" vertical="center"/>
    </xf>
    <xf numFmtId="0" fontId="17" fillId="0" borderId="0" xfId="2" applyFont="1" applyFill="1">
      <alignment vertical="center"/>
    </xf>
    <xf numFmtId="3" fontId="26" fillId="0" borderId="0" xfId="2" applyNumberFormat="1" applyFont="1" applyFill="1">
      <alignment vertical="center"/>
    </xf>
    <xf numFmtId="3" fontId="17" fillId="0" borderId="0" xfId="2" applyNumberFormat="1" applyFont="1" applyFill="1">
      <alignment vertical="center"/>
    </xf>
    <xf numFmtId="3" fontId="34" fillId="0" borderId="0" xfId="2" applyNumberFormat="1" applyFont="1" applyFill="1" applyBorder="1" applyAlignment="1">
      <alignment horizontal="center" vertical="center"/>
    </xf>
    <xf numFmtId="3" fontId="26" fillId="0" borderId="0" xfId="2" applyNumberFormat="1" applyFont="1" applyFill="1" applyBorder="1" applyAlignment="1">
      <alignment horizontal="right" vertical="center"/>
    </xf>
    <xf numFmtId="3" fontId="17" fillId="0" borderId="0" xfId="2" applyNumberFormat="1" applyFont="1" applyFill="1" applyBorder="1" applyAlignment="1">
      <alignment horizontal="right" vertical="center"/>
    </xf>
    <xf numFmtId="0" fontId="19" fillId="0" borderId="9" xfId="0" applyFont="1" applyBorder="1" applyAlignment="1">
      <alignment horizontal="left" vertical="center"/>
    </xf>
    <xf numFmtId="49" fontId="19" fillId="0" borderId="9" xfId="0" applyNumberFormat="1" applyFont="1" applyBorder="1" applyAlignment="1">
      <alignment horizontal="left" vertical="center"/>
    </xf>
    <xf numFmtId="0" fontId="19" fillId="0" borderId="9" xfId="0" applyFont="1" applyFill="1" applyBorder="1" applyAlignment="1">
      <alignment horizontal="left" vertical="center"/>
    </xf>
    <xf numFmtId="0" fontId="19" fillId="0" borderId="10"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distributed" vertical="center"/>
    </xf>
    <xf numFmtId="0" fontId="19" fillId="0" borderId="16" xfId="0" applyFont="1" applyBorder="1" applyAlignment="1">
      <alignment horizontal="distributed" vertical="center"/>
    </xf>
    <xf numFmtId="0" fontId="19" fillId="0" borderId="11" xfId="0" applyFont="1" applyBorder="1" applyAlignment="1">
      <alignment horizontal="distributed" vertical="center"/>
    </xf>
    <xf numFmtId="0" fontId="19" fillId="0" borderId="12" xfId="0" applyFont="1" applyBorder="1" applyAlignment="1">
      <alignment horizontal="distributed" vertical="center"/>
    </xf>
    <xf numFmtId="0" fontId="19" fillId="0" borderId="6" xfId="0" applyFont="1" applyBorder="1" applyAlignment="1">
      <alignment horizontal="distributed" vertical="center"/>
    </xf>
    <xf numFmtId="0" fontId="19" fillId="0" borderId="13" xfId="0" applyFont="1" applyBorder="1" applyAlignment="1">
      <alignment horizontal="distributed" vertical="center"/>
    </xf>
    <xf numFmtId="0" fontId="19" fillId="0" borderId="35" xfId="0" applyFont="1" applyBorder="1" applyAlignment="1">
      <alignment horizontal="distributed"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right" vertical="center"/>
    </xf>
    <xf numFmtId="0" fontId="19" fillId="0" borderId="7" xfId="0" applyFont="1" applyBorder="1" applyAlignment="1">
      <alignment horizontal="right" vertical="center"/>
    </xf>
    <xf numFmtId="0" fontId="19" fillId="0" borderId="35" xfId="0" applyFont="1" applyBorder="1" applyAlignment="1">
      <alignment horizontal="right" vertical="center"/>
    </xf>
    <xf numFmtId="0" fontId="19" fillId="0" borderId="8" xfId="0" applyFont="1" applyBorder="1" applyAlignment="1">
      <alignment horizontal="right" vertical="center"/>
    </xf>
    <xf numFmtId="0" fontId="19" fillId="0" borderId="9" xfId="0" applyFont="1" applyBorder="1" applyAlignment="1">
      <alignment horizontal="center" vertical="center"/>
    </xf>
    <xf numFmtId="0" fontId="19" fillId="0" borderId="3" xfId="0" applyFont="1" applyBorder="1" applyAlignment="1">
      <alignment horizontal="distributed" vertical="center"/>
    </xf>
    <xf numFmtId="0" fontId="19" fillId="0" borderId="0" xfId="0" applyFont="1" applyAlignment="1">
      <alignment vertical="center" wrapText="1"/>
    </xf>
    <xf numFmtId="0" fontId="17" fillId="0" borderId="0" xfId="0" applyFont="1" applyAlignment="1">
      <alignment vertical="center" wrapText="1"/>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19" fillId="0" borderId="9" xfId="0" applyFont="1" applyBorder="1" applyAlignment="1">
      <alignment horizontal="distributed" vertical="center"/>
    </xf>
    <xf numFmtId="0" fontId="19" fillId="0" borderId="1" xfId="0" applyFont="1" applyBorder="1" applyAlignment="1">
      <alignment horizontal="distributed" vertical="center"/>
    </xf>
    <xf numFmtId="49" fontId="17" fillId="0" borderId="9" xfId="0" applyNumberFormat="1" applyFont="1" applyBorder="1" applyAlignment="1" applyProtection="1">
      <alignment horizontal="right" vertical="center"/>
      <protection locked="0"/>
    </xf>
    <xf numFmtId="49" fontId="17" fillId="0" borderId="9" xfId="0" applyNumberFormat="1" applyFont="1" applyFill="1" applyBorder="1" applyAlignment="1">
      <alignment horizontal="left" vertical="center"/>
    </xf>
    <xf numFmtId="49" fontId="17" fillId="0" borderId="9" xfId="0" applyNumberFormat="1" applyFont="1" applyFill="1" applyBorder="1" applyAlignment="1">
      <alignment horizontal="center" vertical="center"/>
    </xf>
    <xf numFmtId="49" fontId="17" fillId="0" borderId="9" xfId="0" applyNumberFormat="1" applyFont="1" applyBorder="1" applyAlignment="1">
      <alignment horizontal="left" vertical="center"/>
    </xf>
    <xf numFmtId="49" fontId="17" fillId="0" borderId="9" xfId="0" applyNumberFormat="1" applyFont="1" applyBorder="1" applyAlignment="1">
      <alignment horizontal="center" vertical="center" wrapText="1"/>
    </xf>
    <xf numFmtId="49" fontId="17" fillId="0" borderId="9" xfId="0" applyNumberFormat="1" applyFont="1" applyBorder="1" applyAlignment="1">
      <alignment horizontal="center" vertical="center"/>
    </xf>
    <xf numFmtId="49" fontId="17" fillId="0" borderId="7" xfId="0" applyNumberFormat="1" applyFont="1" applyBorder="1" applyAlignment="1">
      <alignment horizontal="center" vertical="center" wrapText="1"/>
    </xf>
    <xf numFmtId="49" fontId="17" fillId="0" borderId="8" xfId="0" applyNumberFormat="1" applyFont="1" applyBorder="1" applyAlignment="1">
      <alignment horizontal="right" vertical="center" wrapText="1"/>
    </xf>
    <xf numFmtId="49" fontId="17" fillId="0" borderId="9" xfId="0" applyNumberFormat="1" applyFont="1" applyBorder="1" applyAlignment="1">
      <alignment horizontal="right" vertical="center" wrapText="1"/>
    </xf>
    <xf numFmtId="49" fontId="17" fillId="0" borderId="35"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49" fontId="17" fillId="0" borderId="9" xfId="0" applyNumberFormat="1" applyFont="1" applyBorder="1" applyAlignment="1">
      <alignment horizontal="center"/>
    </xf>
    <xf numFmtId="0" fontId="17" fillId="0" borderId="9" xfId="0" applyNumberFormat="1" applyFont="1" applyBorder="1" applyAlignment="1">
      <alignment horizontal="right" vertical="center" wrapText="1"/>
    </xf>
    <xf numFmtId="49" fontId="17" fillId="0" borderId="9" xfId="0" applyNumberFormat="1" applyFont="1" applyBorder="1" applyAlignment="1">
      <alignment horizontal="distributed" vertical="center" wrapText="1"/>
    </xf>
    <xf numFmtId="49" fontId="17" fillId="0" borderId="12"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10" xfId="0" applyNumberFormat="1" applyFont="1" applyBorder="1" applyAlignment="1">
      <alignment horizontal="center" vertical="center" wrapText="1"/>
    </xf>
    <xf numFmtId="49" fontId="17" fillId="0" borderId="16"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0" fontId="17" fillId="0" borderId="9" xfId="0" applyFont="1" applyBorder="1" applyAlignment="1">
      <alignment horizontal="right" vertical="center"/>
    </xf>
    <xf numFmtId="0" fontId="17" fillId="0" borderId="7" xfId="0" applyFont="1" applyBorder="1" applyAlignment="1">
      <alignment horizontal="right" vertical="center"/>
    </xf>
    <xf numFmtId="0" fontId="17" fillId="0" borderId="35" xfId="0" applyFont="1" applyBorder="1" applyAlignment="1">
      <alignment horizontal="right" vertical="center"/>
    </xf>
    <xf numFmtId="0" fontId="17" fillId="0" borderId="8" xfId="0" applyFont="1" applyBorder="1" applyAlignment="1">
      <alignment horizontal="right" vertical="center"/>
    </xf>
    <xf numFmtId="0" fontId="17" fillId="0" borderId="9" xfId="0" applyFont="1" applyBorder="1" applyAlignment="1">
      <alignment horizontal="center" vertical="center"/>
    </xf>
    <xf numFmtId="0" fontId="17" fillId="0" borderId="7"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8" xfId="0" applyFont="1" applyBorder="1" applyAlignment="1">
      <alignment horizontal="right" vertical="center" wrapText="1"/>
    </xf>
    <xf numFmtId="0" fontId="17" fillId="0" borderId="9" xfId="0" applyFont="1" applyBorder="1" applyAlignment="1">
      <alignment horizontal="right" vertical="center" wrapText="1"/>
    </xf>
    <xf numFmtId="0" fontId="17" fillId="0" borderId="7" xfId="0" applyFont="1" applyBorder="1" applyAlignment="1">
      <alignment vertical="center"/>
    </xf>
    <xf numFmtId="0" fontId="17" fillId="0" borderId="35" xfId="0" applyFont="1" applyBorder="1" applyAlignment="1">
      <alignment vertical="center"/>
    </xf>
    <xf numFmtId="0" fontId="17" fillId="0" borderId="8" xfId="0" applyFont="1" applyBorder="1" applyAlignment="1">
      <alignment vertical="center"/>
    </xf>
    <xf numFmtId="0" fontId="17" fillId="0" borderId="12"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17" fillId="0" borderId="7" xfId="0" applyFont="1" applyBorder="1" applyAlignment="1">
      <alignment horizontal="center" vertical="center"/>
    </xf>
    <xf numFmtId="0" fontId="17" fillId="0" borderId="35"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vertical="center"/>
    </xf>
    <xf numFmtId="0" fontId="17" fillId="0" borderId="16" xfId="0" applyFont="1" applyBorder="1" applyAlignment="1">
      <alignment vertical="center"/>
    </xf>
    <xf numFmtId="0" fontId="17" fillId="0" borderId="11" xfId="0" applyFont="1" applyBorder="1" applyAlignment="1">
      <alignment vertical="center"/>
    </xf>
    <xf numFmtId="0" fontId="17" fillId="0" borderId="35" xfId="0" applyFont="1" applyBorder="1" applyAlignment="1">
      <alignment horizontal="distributed" vertical="center"/>
    </xf>
    <xf numFmtId="0" fontId="17" fillId="0" borderId="10" xfId="0" applyFont="1" applyBorder="1" applyAlignment="1">
      <alignment horizontal="right" vertical="center"/>
    </xf>
    <xf numFmtId="0" fontId="17" fillId="0" borderId="16" xfId="0" applyFont="1" applyBorder="1" applyAlignment="1">
      <alignment horizontal="right" vertical="center"/>
    </xf>
    <xf numFmtId="0" fontId="17" fillId="0" borderId="11" xfId="0" applyFont="1" applyBorder="1" applyAlignment="1">
      <alignment horizontal="right" vertical="center"/>
    </xf>
    <xf numFmtId="0" fontId="17" fillId="0" borderId="35" xfId="0" applyFont="1" applyBorder="1" applyAlignment="1">
      <alignment horizontal="distributed" vertical="center" wrapText="1"/>
    </xf>
    <xf numFmtId="0" fontId="17" fillId="0" borderId="0" xfId="0" applyFont="1" applyBorder="1" applyAlignment="1">
      <alignment horizontal="distributed" vertical="center"/>
    </xf>
    <xf numFmtId="0" fontId="17" fillId="0" borderId="7" xfId="0" applyFont="1" applyBorder="1" applyAlignment="1">
      <alignment horizontal="left" vertical="center"/>
    </xf>
    <xf numFmtId="0" fontId="17" fillId="0" borderId="35"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distributed" vertical="center"/>
    </xf>
    <xf numFmtId="0" fontId="17" fillId="0" borderId="0" xfId="2" applyFont="1" applyAlignment="1">
      <alignment horizontal="distributed" vertical="center"/>
    </xf>
    <xf numFmtId="0" fontId="17" fillId="0" borderId="35" xfId="2" applyFont="1" applyBorder="1" applyAlignment="1">
      <alignment horizontal="center" vertical="center"/>
    </xf>
    <xf numFmtId="49" fontId="13" fillId="0" borderId="9" xfId="0" applyNumberFormat="1" applyFont="1" applyBorder="1" applyAlignment="1">
      <alignment horizontal="center" vertical="center" wrapText="1"/>
    </xf>
    <xf numFmtId="49" fontId="13" fillId="0" borderId="9" xfId="0" applyNumberFormat="1" applyFont="1" applyBorder="1" applyAlignment="1">
      <alignment horizontal="distributed" vertical="center" wrapText="1"/>
    </xf>
    <xf numFmtId="49" fontId="43" fillId="0" borderId="9" xfId="0" applyNumberFormat="1" applyFont="1" applyBorder="1" applyAlignment="1">
      <alignment horizontal="center" vertical="center" wrapText="1"/>
    </xf>
    <xf numFmtId="49" fontId="43" fillId="0" borderId="0" xfId="0" applyNumberFormat="1" applyFont="1" applyAlignment="1">
      <alignment horizontal="distributed" vertical="center"/>
    </xf>
    <xf numFmtId="0" fontId="24" fillId="0" borderId="1" xfId="0" applyFont="1" applyBorder="1" applyAlignment="1">
      <alignment vertical="center" wrapText="1"/>
    </xf>
    <xf numFmtId="0" fontId="24" fillId="0" borderId="3" xfId="0" applyFont="1" applyBorder="1" applyAlignment="1">
      <alignment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24" fillId="0" borderId="35" xfId="0" applyFont="1" applyBorder="1" applyAlignment="1">
      <alignment horizontal="distributed"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58" fontId="24" fillId="0" borderId="7" xfId="0" applyNumberFormat="1" applyFont="1" applyBorder="1" applyAlignment="1">
      <alignment horizontal="center" vertical="center" wrapText="1"/>
    </xf>
    <xf numFmtId="58" fontId="24" fillId="0" borderId="8" xfId="0" applyNumberFormat="1" applyFont="1" applyBorder="1" applyAlignment="1">
      <alignment horizontal="center" vertical="center" wrapText="1"/>
    </xf>
    <xf numFmtId="3" fontId="17" fillId="0" borderId="1" xfId="2" applyNumberFormat="1" applyFont="1" applyFill="1" applyBorder="1">
      <alignment vertical="center"/>
    </xf>
    <xf numFmtId="3" fontId="17" fillId="0" borderId="3" xfId="2" applyNumberFormat="1" applyFont="1" applyFill="1" applyBorder="1">
      <alignment vertical="center"/>
    </xf>
    <xf numFmtId="49" fontId="17" fillId="0" borderId="11" xfId="2" applyNumberFormat="1" applyFont="1" applyBorder="1" applyAlignment="1">
      <alignment horizontal="center" vertical="center" wrapText="1"/>
    </xf>
    <xf numFmtId="49" fontId="17" fillId="0" borderId="13" xfId="2" applyNumberFormat="1" applyFont="1" applyBorder="1" applyAlignment="1">
      <alignment horizontal="center" vertical="center" wrapText="1"/>
    </xf>
    <xf numFmtId="3" fontId="17" fillId="0" borderId="10" xfId="2" applyNumberFormat="1" applyFont="1" applyBorder="1">
      <alignment vertical="center"/>
    </xf>
    <xf numFmtId="3" fontId="17" fillId="0" borderId="12" xfId="2" applyNumberFormat="1" applyFont="1" applyBorder="1">
      <alignment vertical="center"/>
    </xf>
    <xf numFmtId="49" fontId="17" fillId="0" borderId="10" xfId="2" applyNumberFormat="1" applyFont="1" applyBorder="1" applyAlignment="1">
      <alignment horizontal="center" vertical="center" wrapText="1"/>
    </xf>
    <xf numFmtId="49" fontId="17" fillId="0" borderId="12" xfId="2" applyNumberFormat="1" applyFont="1" applyBorder="1" applyAlignment="1">
      <alignment horizontal="center" vertical="center" wrapText="1"/>
    </xf>
    <xf numFmtId="0" fontId="17" fillId="0" borderId="6" xfId="2" applyFont="1" applyFill="1" applyBorder="1" applyAlignment="1">
      <alignment horizontal="left" vertical="center" wrapText="1"/>
    </xf>
    <xf numFmtId="0" fontId="26" fillId="0" borderId="1" xfId="2" applyFont="1" applyBorder="1" applyAlignment="1">
      <alignment horizontal="center" vertical="center"/>
    </xf>
    <xf numFmtId="0" fontId="26" fillId="0" borderId="3"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3" fontId="17" fillId="0" borderId="10" xfId="2" applyNumberFormat="1" applyFont="1" applyBorder="1" applyAlignment="1">
      <alignment vertical="center" shrinkToFit="1"/>
    </xf>
    <xf numFmtId="3" fontId="17" fillId="0" borderId="12" xfId="2" applyNumberFormat="1" applyFont="1" applyBorder="1" applyAlignment="1">
      <alignment vertical="center" shrinkToFit="1"/>
    </xf>
    <xf numFmtId="0" fontId="17" fillId="0" borderId="11" xfId="2" applyFont="1" applyBorder="1" applyAlignment="1">
      <alignment horizontal="center" vertical="center" shrinkToFit="1"/>
    </xf>
    <xf numFmtId="0" fontId="17" fillId="0" borderId="13" xfId="2" applyFont="1" applyBorder="1" applyAlignment="1">
      <alignment horizontal="center" vertical="center" shrinkToFit="1"/>
    </xf>
    <xf numFmtId="0" fontId="17" fillId="0" borderId="10" xfId="2" applyFont="1" applyBorder="1" applyAlignment="1">
      <alignment vertical="center" wrapText="1"/>
    </xf>
    <xf numFmtId="0" fontId="17" fillId="0" borderId="11" xfId="2" applyFont="1" applyBorder="1" applyAlignment="1">
      <alignment vertical="center" wrapText="1"/>
    </xf>
    <xf numFmtId="0" fontId="17" fillId="0" borderId="12" xfId="2" applyFont="1" applyBorder="1" applyAlignment="1">
      <alignment vertical="center" wrapText="1"/>
    </xf>
    <xf numFmtId="0" fontId="17" fillId="0" borderId="13" xfId="2" applyFont="1" applyBorder="1" applyAlignment="1">
      <alignment vertical="center" wrapText="1"/>
    </xf>
    <xf numFmtId="3" fontId="17" fillId="0" borderId="10" xfId="2" applyNumberFormat="1" applyFont="1" applyBorder="1" applyAlignment="1">
      <alignment vertical="center"/>
    </xf>
    <xf numFmtId="3" fontId="17" fillId="0" borderId="12" xfId="2" applyNumberFormat="1" applyFont="1" applyBorder="1" applyAlignment="1">
      <alignment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17" fillId="0" borderId="10" xfId="2" applyFont="1" applyBorder="1" applyAlignment="1">
      <alignment horizontal="center" vertical="center"/>
    </xf>
    <xf numFmtId="0" fontId="17" fillId="0" borderId="12" xfId="2" applyFont="1" applyBorder="1" applyAlignment="1">
      <alignment horizontal="center" vertical="center"/>
    </xf>
    <xf numFmtId="0" fontId="17" fillId="0" borderId="6" xfId="2" applyFont="1" applyFill="1" applyBorder="1" applyAlignment="1">
      <alignment vertical="center" wrapText="1"/>
    </xf>
    <xf numFmtId="0" fontId="17" fillId="0" borderId="6" xfId="2" applyFont="1" applyFill="1" applyBorder="1" applyAlignment="1">
      <alignment vertical="center" shrinkToFit="1"/>
    </xf>
    <xf numFmtId="0" fontId="17" fillId="0" borderId="10" xfId="2" applyFont="1" applyFill="1" applyBorder="1" applyAlignment="1">
      <alignment horizontal="center" vertical="center"/>
    </xf>
    <xf numFmtId="0" fontId="17" fillId="0" borderId="12" xfId="2" applyFont="1" applyFill="1" applyBorder="1" applyAlignment="1">
      <alignment horizontal="center" vertical="center"/>
    </xf>
    <xf numFmtId="0" fontId="17" fillId="0" borderId="16"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16" xfId="2" applyFont="1" applyFill="1" applyBorder="1" applyAlignment="1">
      <alignment vertical="center" wrapText="1"/>
    </xf>
    <xf numFmtId="0" fontId="17" fillId="0" borderId="11" xfId="2" applyFont="1" applyFill="1" applyBorder="1" applyAlignment="1">
      <alignment vertical="center" wrapText="1"/>
    </xf>
    <xf numFmtId="0" fontId="26" fillId="0" borderId="6" xfId="2" applyFont="1" applyFill="1" applyBorder="1" applyAlignment="1">
      <alignment vertical="center" shrinkToFit="1"/>
    </xf>
    <xf numFmtId="0" fontId="17" fillId="0" borderId="6" xfId="2" applyFont="1" applyBorder="1" applyAlignment="1">
      <alignment vertical="center" wrapText="1"/>
    </xf>
    <xf numFmtId="0" fontId="17" fillId="0" borderId="16" xfId="2" applyFont="1" applyBorder="1" applyAlignment="1">
      <alignment vertical="center" wrapText="1"/>
    </xf>
    <xf numFmtId="3" fontId="17" fillId="0" borderId="1" xfId="2" applyNumberFormat="1" applyFont="1" applyBorder="1">
      <alignment vertical="center"/>
    </xf>
    <xf numFmtId="3" fontId="17" fillId="0" borderId="3" xfId="2" applyNumberFormat="1" applyFont="1" applyBorder="1">
      <alignment vertical="center"/>
    </xf>
    <xf numFmtId="0" fontId="17" fillId="0" borderId="6" xfId="2" applyFont="1" applyBorder="1" applyAlignment="1">
      <alignment vertical="center" shrinkToFit="1"/>
    </xf>
    <xf numFmtId="0" fontId="17" fillId="0" borderId="16" xfId="2" applyFont="1" applyBorder="1" applyAlignment="1">
      <alignment horizontal="left" vertical="center" wrapText="1"/>
    </xf>
    <xf numFmtId="0" fontId="17" fillId="0" borderId="11" xfId="2" applyFont="1" applyBorder="1" applyAlignment="1">
      <alignment horizontal="left" vertical="center" wrapText="1"/>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0" xfId="2" applyFont="1" applyBorder="1" applyAlignment="1">
      <alignment horizontal="left" vertical="center" wrapText="1"/>
    </xf>
    <xf numFmtId="0" fontId="17" fillId="0" borderId="1" xfId="2" applyFont="1" applyBorder="1" applyAlignment="1">
      <alignment horizontal="center" vertical="center"/>
    </xf>
    <xf numFmtId="0" fontId="17" fillId="0" borderId="3" xfId="2" applyFont="1" applyBorder="1" applyAlignment="1">
      <alignment horizontal="center" vertical="center"/>
    </xf>
    <xf numFmtId="0" fontId="17" fillId="0" borderId="16" xfId="2" applyFont="1" applyBorder="1" applyAlignment="1">
      <alignment horizontal="center" vertical="center"/>
    </xf>
    <xf numFmtId="0" fontId="17" fillId="0" borderId="7" xfId="2" applyFont="1" applyBorder="1" applyAlignment="1">
      <alignment horizontal="center" vertical="center" shrinkToFit="1"/>
    </xf>
    <xf numFmtId="0" fontId="17" fillId="0" borderId="8" xfId="2" applyFont="1" applyBorder="1" applyAlignment="1">
      <alignment horizontal="center" vertical="center" shrinkToFit="1"/>
    </xf>
    <xf numFmtId="37" fontId="24" fillId="0" borderId="9" xfId="2" applyNumberFormat="1" applyFont="1" applyFill="1" applyBorder="1">
      <alignment vertical="center"/>
    </xf>
    <xf numFmtId="176" fontId="24" fillId="0" borderId="9" xfId="2" applyNumberFormat="1" applyFont="1" applyFill="1" applyBorder="1" applyAlignment="1">
      <alignment vertical="center" wrapText="1"/>
    </xf>
    <xf numFmtId="0" fontId="24" fillId="0" borderId="9" xfId="2" applyFont="1" applyFill="1" applyBorder="1" applyAlignment="1">
      <alignment horizontal="center" vertical="center"/>
    </xf>
    <xf numFmtId="176" fontId="24" fillId="0" borderId="9" xfId="2" applyNumberFormat="1" applyFont="1" applyFill="1" applyBorder="1" applyAlignment="1">
      <alignment horizontal="center" vertical="center"/>
    </xf>
    <xf numFmtId="0" fontId="24" fillId="0" borderId="9" xfId="2" applyFont="1" applyFill="1" applyBorder="1" applyAlignment="1">
      <alignment horizontal="center" vertical="center" wrapText="1"/>
    </xf>
    <xf numFmtId="0" fontId="24" fillId="0" borderId="9" xfId="2" applyFont="1" applyFill="1" applyBorder="1" applyAlignment="1">
      <alignment horizontal="center" vertical="center" shrinkToFit="1"/>
    </xf>
    <xf numFmtId="0" fontId="14" fillId="0" borderId="0" xfId="2" applyFont="1" applyFill="1">
      <alignment vertical="center"/>
    </xf>
    <xf numFmtId="49" fontId="17" fillId="0" borderId="0" xfId="2" applyNumberFormat="1" applyFont="1" applyFill="1" applyAlignment="1">
      <alignment horizontal="left" vertical="center"/>
    </xf>
    <xf numFmtId="0" fontId="24" fillId="0" borderId="0" xfId="2" applyFont="1" applyFill="1">
      <alignment vertical="center"/>
    </xf>
    <xf numFmtId="180" fontId="17" fillId="0" borderId="9" xfId="0" applyNumberFormat="1" applyFont="1" applyBorder="1" applyAlignment="1">
      <alignment horizontal="right" vertical="center"/>
    </xf>
    <xf numFmtId="181" fontId="17" fillId="0" borderId="9" xfId="0" applyNumberFormat="1" applyFont="1" applyBorder="1" applyAlignment="1">
      <alignment horizontal="right" vertical="center"/>
    </xf>
    <xf numFmtId="49" fontId="14" fillId="0" borderId="0" xfId="0" applyNumberFormat="1" applyFont="1" applyAlignment="1">
      <alignment vertical="center"/>
    </xf>
    <xf numFmtId="0" fontId="26" fillId="0" borderId="9" xfId="0" applyFont="1" applyBorder="1" applyAlignment="1">
      <alignment horizontal="center" vertical="center"/>
    </xf>
    <xf numFmtId="0" fontId="17" fillId="0" borderId="9" xfId="0" applyFont="1" applyBorder="1" applyAlignment="1">
      <alignment horizontal="center" vertical="center" wrapText="1" shrinkToFit="1"/>
    </xf>
    <xf numFmtId="0" fontId="18" fillId="0" borderId="43" xfId="0" applyFont="1" applyBorder="1" applyAlignment="1">
      <alignment horizontal="center" vertical="center"/>
    </xf>
    <xf numFmtId="0" fontId="17" fillId="0" borderId="44" xfId="0" applyFont="1" applyBorder="1" applyAlignment="1">
      <alignment horizontal="center" vertical="center"/>
    </xf>
    <xf numFmtId="0" fontId="34" fillId="0" borderId="9" xfId="0" applyFont="1" applyBorder="1" applyAlignment="1">
      <alignment horizontal="left" vertical="center"/>
    </xf>
    <xf numFmtId="0" fontId="17" fillId="0" borderId="9" xfId="0" applyFont="1" applyBorder="1" applyAlignment="1">
      <alignment horizontal="left" vertical="center"/>
    </xf>
    <xf numFmtId="0" fontId="26" fillId="0" borderId="9" xfId="2" applyFont="1" applyBorder="1" applyAlignment="1">
      <alignment horizontal="center" vertical="center"/>
    </xf>
    <xf numFmtId="0" fontId="17" fillId="0" borderId="9" xfId="2" applyFont="1" applyBorder="1" applyAlignment="1">
      <alignment horizontal="left" vertical="center" wrapText="1"/>
    </xf>
    <xf numFmtId="49" fontId="14" fillId="0" borderId="0" xfId="0" applyNumberFormat="1" applyFont="1" applyAlignment="1">
      <alignment horizontal="left" vertical="center"/>
    </xf>
    <xf numFmtId="0" fontId="17" fillId="0" borderId="9" xfId="0" applyFont="1" applyBorder="1" applyAlignment="1">
      <alignment horizontal="center" vertical="center" wrapText="1"/>
    </xf>
    <xf numFmtId="0" fontId="25" fillId="0" borderId="0" xfId="2" applyFont="1">
      <alignment vertical="center"/>
    </xf>
    <xf numFmtId="0" fontId="14" fillId="0" borderId="0" xfId="2" applyFont="1">
      <alignment vertical="center"/>
    </xf>
    <xf numFmtId="0" fontId="19" fillId="0" borderId="0" xfId="2" applyFont="1" applyBorder="1" applyAlignment="1">
      <alignment horizontal="center" vertical="center" shrinkToFit="1"/>
    </xf>
    <xf numFmtId="0" fontId="14" fillId="0" borderId="0" xfId="2" applyFont="1" applyAlignment="1">
      <alignment horizontal="left" vertical="center"/>
    </xf>
    <xf numFmtId="49" fontId="17" fillId="0" borderId="0" xfId="2" applyNumberFormat="1" applyFont="1" applyAlignment="1">
      <alignment horizontal="left" vertical="center"/>
    </xf>
    <xf numFmtId="56" fontId="17" fillId="0" borderId="9" xfId="2" applyNumberFormat="1" applyFont="1" applyBorder="1" applyAlignment="1">
      <alignment horizontal="center" vertical="center"/>
    </xf>
    <xf numFmtId="0" fontId="17" fillId="0" borderId="9" xfId="2" applyFont="1" applyFill="1" applyBorder="1" applyAlignment="1">
      <alignment horizontal="center" vertical="center"/>
    </xf>
    <xf numFmtId="0" fontId="21" fillId="0" borderId="9" xfId="2" applyFont="1" applyBorder="1" applyAlignment="1">
      <alignment horizontal="center" vertical="center"/>
    </xf>
    <xf numFmtId="0" fontId="17" fillId="2" borderId="7"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21" fillId="0" borderId="7"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vertical="center" wrapText="1"/>
      <protection locked="0"/>
    </xf>
    <xf numFmtId="0" fontId="19" fillId="0" borderId="9" xfId="0" applyFont="1" applyFill="1" applyBorder="1" applyAlignment="1" applyProtection="1">
      <alignment horizontal="left" vertical="center"/>
      <protection locked="0"/>
    </xf>
    <xf numFmtId="0" fontId="19" fillId="0" borderId="9"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protection locked="0"/>
    </xf>
    <xf numFmtId="0" fontId="37" fillId="0" borderId="3"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protection locked="0"/>
    </xf>
    <xf numFmtId="0" fontId="0" fillId="0" borderId="0" xfId="0" applyFill="1"/>
    <xf numFmtId="0" fontId="17" fillId="0" borderId="0" xfId="0" applyFont="1" applyFill="1" applyAlignment="1" applyProtection="1">
      <alignment horizontal="left" vertical="center" wrapText="1"/>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9" fillId="0" borderId="7"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6" fillId="0" borderId="10"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58" fontId="17" fillId="0" borderId="10" xfId="0" applyNumberFormat="1" applyFont="1" applyFill="1" applyBorder="1" applyAlignment="1" applyProtection="1">
      <alignment horizontal="left" vertical="center"/>
      <protection locked="0"/>
    </xf>
    <xf numFmtId="58" fontId="17" fillId="0" borderId="11" xfId="0" applyNumberFormat="1" applyFont="1" applyFill="1" applyBorder="1" applyAlignment="1" applyProtection="1">
      <alignment horizontal="left" vertical="center"/>
      <protection locked="0"/>
    </xf>
    <xf numFmtId="0" fontId="26" fillId="0" borderId="9"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58" fontId="17" fillId="0" borderId="12" xfId="0" applyNumberFormat="1" applyFont="1" applyFill="1" applyBorder="1" applyAlignment="1" applyProtection="1">
      <alignment horizontal="left" vertical="center"/>
      <protection locked="0"/>
    </xf>
    <xf numFmtId="58" fontId="17" fillId="0" borderId="13" xfId="0" applyNumberFormat="1" applyFont="1" applyFill="1" applyBorder="1" applyAlignment="1" applyProtection="1">
      <alignment horizontal="left" vertical="center"/>
      <protection locked="0"/>
    </xf>
    <xf numFmtId="58" fontId="17" fillId="0" borderId="16" xfId="0" applyNumberFormat="1" applyFont="1" applyFill="1" applyBorder="1" applyAlignment="1" applyProtection="1">
      <alignment horizontal="left" vertical="center"/>
      <protection locked="0"/>
    </xf>
    <xf numFmtId="0" fontId="26" fillId="0" borderId="10" xfId="0" applyFont="1" applyFill="1" applyBorder="1" applyAlignment="1" applyProtection="1">
      <alignment vertical="center" wrapText="1"/>
      <protection locked="0"/>
    </xf>
    <xf numFmtId="0" fontId="17" fillId="0" borderId="16" xfId="0" applyFont="1" applyFill="1" applyBorder="1" applyAlignment="1" applyProtection="1">
      <alignment vertical="center" wrapText="1"/>
      <protection locked="0"/>
    </xf>
    <xf numFmtId="0" fontId="17" fillId="0" borderId="11" xfId="0" applyFont="1" applyFill="1" applyBorder="1" applyAlignment="1" applyProtection="1">
      <alignment vertical="center" wrapText="1"/>
      <protection locked="0"/>
    </xf>
    <xf numFmtId="58" fontId="17" fillId="0" borderId="6" xfId="0" applyNumberFormat="1" applyFont="1" applyFill="1" applyBorder="1" applyAlignment="1" applyProtection="1">
      <alignment horizontal="left" vertical="center"/>
      <protection locked="0"/>
    </xf>
    <xf numFmtId="0" fontId="18" fillId="0" borderId="12" xfId="0" applyFont="1" applyFill="1" applyBorder="1" applyAlignment="1" applyProtection="1">
      <alignment vertical="center" wrapText="1"/>
      <protection locked="0"/>
    </xf>
    <xf numFmtId="0" fontId="17" fillId="0" borderId="6" xfId="0" applyFont="1" applyFill="1" applyBorder="1" applyAlignment="1" applyProtection="1">
      <alignment vertical="center" wrapText="1"/>
      <protection locked="0"/>
    </xf>
    <xf numFmtId="0" fontId="17" fillId="0" borderId="13" xfId="0" applyFont="1" applyFill="1" applyBorder="1" applyAlignment="1" applyProtection="1">
      <alignment vertical="center" wrapText="1"/>
      <protection locked="0"/>
    </xf>
    <xf numFmtId="0" fontId="18" fillId="0" borderId="10"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183" fontId="17" fillId="0" borderId="0" xfId="2" applyNumberFormat="1" applyFont="1">
      <alignment vertical="center"/>
    </xf>
    <xf numFmtId="0" fontId="17" fillId="0" borderId="7" xfId="2" applyNumberFormat="1" applyFont="1" applyFill="1" applyBorder="1" applyAlignment="1">
      <alignment horizontal="right" vertical="center"/>
    </xf>
    <xf numFmtId="0" fontId="17" fillId="0" borderId="54" xfId="2" applyNumberFormat="1" applyFont="1" applyFill="1" applyBorder="1" applyAlignment="1">
      <alignment horizontal="right" vertical="center"/>
    </xf>
    <xf numFmtId="3" fontId="17" fillId="0" borderId="9" xfId="2" applyNumberFormat="1" applyFont="1" applyFill="1" applyBorder="1" applyAlignment="1">
      <alignment horizontal="right" vertical="center"/>
    </xf>
    <xf numFmtId="0" fontId="17" fillId="0" borderId="6" xfId="2" applyNumberFormat="1" applyFont="1" applyFill="1" applyBorder="1" applyAlignment="1">
      <alignment horizontal="right" vertical="center"/>
    </xf>
    <xf numFmtId="0" fontId="17" fillId="0" borderId="58" xfId="2" applyNumberFormat="1" applyFont="1" applyFill="1" applyBorder="1" applyAlignment="1">
      <alignment horizontal="right" vertical="center"/>
    </xf>
    <xf numFmtId="0" fontId="17" fillId="0" borderId="9" xfId="2" applyFont="1" applyBorder="1" applyAlignment="1">
      <alignment horizontal="center" vertical="center" shrinkToFit="1"/>
    </xf>
    <xf numFmtId="0" fontId="17" fillId="0" borderId="9" xfId="2" applyFont="1" applyBorder="1" applyAlignment="1">
      <alignment horizontal="left" vertical="center"/>
    </xf>
    <xf numFmtId="0" fontId="17" fillId="0" borderId="9" xfId="2" applyNumberFormat="1" applyFont="1" applyFill="1" applyBorder="1" applyAlignment="1">
      <alignment horizontal="right" vertical="center"/>
    </xf>
    <xf numFmtId="0" fontId="17" fillId="0" borderId="0" xfId="2" applyNumberFormat="1" applyFont="1" applyFill="1" applyBorder="1" applyAlignment="1">
      <alignment horizontal="right" vertical="center"/>
    </xf>
    <xf numFmtId="0" fontId="17" fillId="0" borderId="57" xfId="2" applyNumberFormat="1" applyFont="1" applyFill="1" applyBorder="1" applyAlignment="1">
      <alignment horizontal="right" vertical="center"/>
    </xf>
    <xf numFmtId="0" fontId="17" fillId="0" borderId="35" xfId="2" applyNumberFormat="1" applyFont="1" applyFill="1" applyBorder="1" applyAlignment="1">
      <alignment horizontal="right" vertical="center"/>
    </xf>
    <xf numFmtId="0" fontId="17" fillId="0" borderId="3" xfId="2" applyNumberFormat="1" applyFont="1" applyFill="1" applyBorder="1" applyAlignment="1">
      <alignment horizontal="right" vertical="center"/>
    </xf>
    <xf numFmtId="0" fontId="17" fillId="0" borderId="52" xfId="2" applyFont="1" applyFill="1" applyBorder="1" applyAlignment="1">
      <alignment horizontal="right" vertical="center"/>
    </xf>
    <xf numFmtId="0" fontId="17" fillId="0" borderId="53" xfId="2" applyFont="1" applyFill="1" applyBorder="1" applyAlignment="1">
      <alignment horizontal="right" vertical="center"/>
    </xf>
    <xf numFmtId="0" fontId="17" fillId="0" borderId="54" xfId="2" applyFont="1" applyFill="1" applyBorder="1" applyAlignment="1">
      <alignment horizontal="right" vertical="center"/>
    </xf>
    <xf numFmtId="0" fontId="21" fillId="0" borderId="55" xfId="2" applyFont="1" applyFill="1" applyBorder="1" applyAlignment="1">
      <alignment horizontal="center" vertical="top"/>
    </xf>
    <xf numFmtId="0" fontId="21" fillId="0" borderId="56" xfId="2" applyFont="1" applyFill="1" applyBorder="1" applyAlignment="1">
      <alignment horizontal="center" vertical="top"/>
    </xf>
    <xf numFmtId="0" fontId="17" fillId="0" borderId="55" xfId="2" applyFont="1" applyFill="1" applyBorder="1" applyAlignment="1">
      <alignment horizontal="right" vertical="center"/>
    </xf>
    <xf numFmtId="58" fontId="17" fillId="0" borderId="7" xfId="2" applyNumberFormat="1" applyFont="1" applyBorder="1" applyAlignment="1">
      <alignment horizontal="center" vertical="center"/>
    </xf>
    <xf numFmtId="58" fontId="17" fillId="0" borderId="35" xfId="2" applyNumberFormat="1" applyFont="1" applyBorder="1" applyAlignment="1">
      <alignment horizontal="center" vertical="center"/>
    </xf>
    <xf numFmtId="58" fontId="17" fillId="0" borderId="8" xfId="2" applyNumberFormat="1" applyFont="1" applyBorder="1" applyAlignment="1">
      <alignment horizontal="center" vertical="center"/>
    </xf>
    <xf numFmtId="0" fontId="17" fillId="0" borderId="48" xfId="2" applyFont="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7" fillId="0" borderId="0" xfId="2" applyFont="1" applyBorder="1" applyAlignment="1">
      <alignment horizontal="center" vertical="center"/>
    </xf>
    <xf numFmtId="0" fontId="17" fillId="0" borderId="45" xfId="2" applyFont="1" applyBorder="1" applyAlignment="1">
      <alignment horizontal="center" vertical="center"/>
    </xf>
    <xf numFmtId="176" fontId="17" fillId="0" borderId="9" xfId="2" applyNumberFormat="1" applyFont="1" applyFill="1" applyBorder="1" applyAlignment="1">
      <alignment horizontal="right" vertical="center"/>
    </xf>
    <xf numFmtId="176" fontId="17" fillId="0" borderId="45" xfId="2" applyNumberFormat="1" applyFont="1" applyFill="1" applyBorder="1" applyAlignment="1">
      <alignment horizontal="left" vertical="center"/>
    </xf>
    <xf numFmtId="0" fontId="17" fillId="0" borderId="45" xfId="2" applyFont="1" applyFill="1" applyBorder="1" applyAlignment="1">
      <alignment horizontal="left" vertical="center" shrinkToFit="1"/>
    </xf>
    <xf numFmtId="0" fontId="21" fillId="0" borderId="9" xfId="2" applyFont="1" applyFill="1" applyBorder="1" applyAlignment="1">
      <alignment horizontal="center" vertical="center" wrapText="1"/>
    </xf>
    <xf numFmtId="0" fontId="17" fillId="0" borderId="45" xfId="2" applyFont="1" applyFill="1" applyBorder="1" applyAlignment="1">
      <alignment horizontal="left" vertical="center"/>
    </xf>
    <xf numFmtId="176" fontId="17" fillId="0" borderId="47" xfId="2" applyNumberFormat="1" applyFont="1" applyFill="1" applyBorder="1" applyAlignment="1">
      <alignment horizontal="left" vertical="center"/>
    </xf>
    <xf numFmtId="176" fontId="17" fillId="0" borderId="9" xfId="2" applyNumberFormat="1" applyFont="1" applyFill="1" applyBorder="1">
      <alignment vertical="center"/>
    </xf>
    <xf numFmtId="0" fontId="17" fillId="0" borderId="9" xfId="2" applyFont="1" applyFill="1" applyBorder="1" applyAlignment="1">
      <alignment horizontal="center" vertical="center" wrapText="1"/>
    </xf>
    <xf numFmtId="0" fontId="17" fillId="0" borderId="9" xfId="2" applyFont="1" applyBorder="1" applyAlignment="1">
      <alignment horizontal="center" vertical="center" wrapText="1"/>
    </xf>
    <xf numFmtId="182" fontId="17" fillId="0" borderId="9" xfId="2" applyNumberFormat="1" applyFont="1" applyFill="1" applyBorder="1" applyAlignment="1">
      <alignment horizontal="right" vertical="center"/>
    </xf>
    <xf numFmtId="182" fontId="17" fillId="0" borderId="9" xfId="2" applyNumberFormat="1" applyFont="1" applyFill="1" applyBorder="1">
      <alignment vertical="center"/>
    </xf>
    <xf numFmtId="3" fontId="14" fillId="0" borderId="9" xfId="2" applyNumberFormat="1" applyFont="1" applyFill="1" applyBorder="1" applyAlignment="1">
      <alignment horizontal="right" vertical="center" wrapText="1"/>
    </xf>
    <xf numFmtId="3" fontId="14" fillId="0" borderId="9" xfId="2" applyNumberFormat="1" applyFont="1" applyFill="1" applyBorder="1" applyAlignment="1">
      <alignment horizontal="right" vertical="center"/>
    </xf>
    <xf numFmtId="0" fontId="17" fillId="0" borderId="9" xfId="2" applyFont="1" applyFill="1" applyBorder="1" applyAlignment="1">
      <alignment vertical="center" wrapText="1"/>
    </xf>
    <xf numFmtId="3" fontId="14" fillId="0" borderId="9" xfId="3" applyNumberFormat="1" applyFont="1" applyFill="1" applyBorder="1" applyAlignment="1">
      <alignment horizontal="right" vertical="center"/>
    </xf>
    <xf numFmtId="3" fontId="14" fillId="0" borderId="1" xfId="2" applyNumberFormat="1" applyFont="1" applyFill="1" applyBorder="1" applyAlignment="1">
      <alignment horizontal="right" vertical="center" wrapText="1"/>
    </xf>
    <xf numFmtId="3" fontId="14" fillId="0" borderId="3" xfId="2" applyNumberFormat="1" applyFont="1" applyFill="1" applyBorder="1" applyAlignment="1">
      <alignment horizontal="right" vertical="center" wrapText="1"/>
    </xf>
    <xf numFmtId="0" fontId="26" fillId="0" borderId="9" xfId="2" applyFont="1" applyFill="1" applyBorder="1" applyAlignment="1">
      <alignment vertical="center" wrapText="1"/>
    </xf>
    <xf numFmtId="3" fontId="14" fillId="0" borderId="9" xfId="2" applyNumberFormat="1" applyFont="1" applyFill="1" applyBorder="1" applyAlignment="1">
      <alignment horizontal="right" vertical="center" shrinkToFit="1"/>
    </xf>
    <xf numFmtId="3" fontId="14" fillId="0" borderId="3" xfId="2" applyNumberFormat="1" applyFont="1" applyFill="1" applyBorder="1" applyAlignment="1">
      <alignment horizontal="right" vertical="center"/>
    </xf>
    <xf numFmtId="0" fontId="17" fillId="0" borderId="9" xfId="2" applyFont="1" applyFill="1" applyBorder="1" applyAlignment="1">
      <alignment horizontal="center" vertical="center" wrapText="1" shrinkToFit="1"/>
    </xf>
    <xf numFmtId="0" fontId="17" fillId="0" borderId="9" xfId="2" applyFont="1" applyFill="1" applyBorder="1" applyAlignment="1">
      <alignment horizontal="center" vertical="center" shrinkToFit="1"/>
    </xf>
    <xf numFmtId="0" fontId="17" fillId="0" borderId="7" xfId="2" applyFont="1" applyFill="1" applyBorder="1" applyAlignment="1">
      <alignment horizontal="center" vertical="center" wrapText="1" shrinkToFit="1"/>
    </xf>
    <xf numFmtId="0" fontId="17" fillId="0" borderId="7" xfId="2" applyFont="1" applyFill="1" applyBorder="1" applyAlignment="1">
      <alignment horizontal="center" vertical="center" shrinkToFit="1"/>
    </xf>
    <xf numFmtId="0" fontId="17" fillId="0" borderId="35" xfId="2" applyFont="1" applyFill="1" applyBorder="1" applyAlignment="1">
      <alignment horizontal="center" vertical="center" wrapText="1" shrinkToFit="1"/>
    </xf>
    <xf numFmtId="0" fontId="17" fillId="0" borderId="0" xfId="2" applyFont="1" applyFill="1" applyAlignment="1">
      <alignment horizontal="right" vertical="center"/>
    </xf>
    <xf numFmtId="0" fontId="17" fillId="0" borderId="1" xfId="2" applyFont="1" applyFill="1" applyBorder="1" applyAlignment="1">
      <alignment horizontal="center" vertical="center" shrinkToFit="1"/>
    </xf>
    <xf numFmtId="0" fontId="17" fillId="0" borderId="8" xfId="2" applyFont="1" applyFill="1" applyBorder="1" applyAlignment="1">
      <alignment horizontal="center" vertical="center" wrapText="1" shrinkToFit="1"/>
    </xf>
    <xf numFmtId="0" fontId="17" fillId="0" borderId="10" xfId="2" applyFont="1" applyFill="1" applyBorder="1" applyAlignment="1">
      <alignment horizontal="right" vertical="center"/>
    </xf>
    <xf numFmtId="0" fontId="17" fillId="0" borderId="16" xfId="2" applyFont="1" applyFill="1" applyBorder="1" applyAlignment="1">
      <alignment horizontal="right" vertical="center"/>
    </xf>
    <xf numFmtId="0" fontId="17" fillId="0" borderId="11" xfId="2" applyFont="1" applyFill="1" applyBorder="1" applyAlignment="1">
      <alignment horizontal="right" vertical="center"/>
    </xf>
    <xf numFmtId="0" fontId="17" fillId="0" borderId="12" xfId="2" applyFont="1" applyFill="1" applyBorder="1" applyAlignment="1">
      <alignment horizontal="right" vertical="center"/>
    </xf>
    <xf numFmtId="0" fontId="17" fillId="0" borderId="6" xfId="2" applyFont="1" applyFill="1" applyBorder="1" applyAlignment="1">
      <alignment horizontal="right" vertical="center"/>
    </xf>
    <xf numFmtId="0" fontId="17" fillId="0" borderId="13" xfId="2" applyFont="1" applyFill="1" applyBorder="1" applyAlignment="1">
      <alignment horizontal="right" vertical="center"/>
    </xf>
    <xf numFmtId="0" fontId="17" fillId="0" borderId="9" xfId="2" applyFont="1" applyFill="1" applyBorder="1" applyAlignment="1">
      <alignment horizontal="left" vertical="center" wrapText="1"/>
    </xf>
    <xf numFmtId="0" fontId="17" fillId="0" borderId="0" xfId="2" applyFont="1" applyFill="1" applyAlignment="1">
      <alignment horizontal="center" vertical="center"/>
    </xf>
    <xf numFmtId="0" fontId="17" fillId="0" borderId="7" xfId="2" applyFont="1" applyFill="1" applyBorder="1" applyAlignment="1">
      <alignment horizontal="center" vertical="center"/>
    </xf>
    <xf numFmtId="0" fontId="17" fillId="0" borderId="35" xfId="2" applyFont="1" applyFill="1" applyBorder="1" applyAlignment="1">
      <alignment horizontal="center" vertical="center"/>
    </xf>
    <xf numFmtId="0" fontId="17" fillId="0" borderId="8" xfId="2" applyFont="1" applyFill="1" applyBorder="1" applyAlignment="1">
      <alignment horizontal="center" vertical="center"/>
    </xf>
    <xf numFmtId="3" fontId="17" fillId="0" borderId="9" xfId="3" applyNumberFormat="1" applyFont="1" applyFill="1" applyBorder="1" applyAlignment="1">
      <alignment horizontal="right" vertical="center"/>
    </xf>
    <xf numFmtId="0" fontId="17" fillId="0" borderId="16" xfId="2" applyFont="1" applyFill="1" applyBorder="1" applyAlignment="1">
      <alignment horizontal="center" vertical="center"/>
    </xf>
    <xf numFmtId="0" fontId="17" fillId="0" borderId="11" xfId="2" applyFont="1" applyFill="1" applyBorder="1" applyAlignment="1">
      <alignment horizontal="center" vertical="center"/>
    </xf>
    <xf numFmtId="0" fontId="17" fillId="0" borderId="9" xfId="2" applyFont="1" applyFill="1" applyBorder="1">
      <alignment vertical="center"/>
    </xf>
    <xf numFmtId="0" fontId="17" fillId="0" borderId="9" xfId="2" applyFont="1" applyFill="1" applyBorder="1" applyAlignment="1">
      <alignment horizontal="justify" vertical="center"/>
    </xf>
    <xf numFmtId="3" fontId="17" fillId="0" borderId="9" xfId="3" applyNumberFormat="1" applyFont="1" applyFill="1" applyBorder="1" applyAlignment="1">
      <alignment vertical="center"/>
    </xf>
    <xf numFmtId="3" fontId="17" fillId="0" borderId="9" xfId="3" applyNumberFormat="1" applyFont="1" applyFill="1" applyBorder="1">
      <alignment vertical="center"/>
    </xf>
    <xf numFmtId="0" fontId="17" fillId="0" borderId="9" xfId="2" applyFont="1" applyFill="1" applyBorder="1" applyAlignment="1">
      <alignment horizontal="center" vertical="center" textRotation="255" wrapText="1"/>
    </xf>
    <xf numFmtId="0" fontId="17" fillId="0" borderId="0" xfId="2" applyFont="1" applyFill="1" applyBorder="1" applyAlignment="1">
      <alignment horizontal="center" vertical="center"/>
    </xf>
    <xf numFmtId="38" fontId="17" fillId="0" borderId="9" xfId="3" applyFont="1" applyFill="1" applyBorder="1">
      <alignment vertical="center"/>
    </xf>
    <xf numFmtId="0" fontId="21" fillId="0" borderId="9" xfId="2" applyFont="1" applyFill="1" applyBorder="1" applyAlignment="1">
      <alignment horizontal="center" vertical="center"/>
    </xf>
    <xf numFmtId="0" fontId="17" fillId="0" borderId="9" xfId="2" applyFont="1" applyFill="1" applyBorder="1" applyAlignment="1">
      <alignment horizontal="right" vertical="center"/>
    </xf>
    <xf numFmtId="0" fontId="17" fillId="0" borderId="7" xfId="2" applyFont="1" applyFill="1" applyBorder="1" applyAlignment="1">
      <alignment horizontal="right" vertical="center"/>
    </xf>
    <xf numFmtId="40" fontId="17" fillId="0" borderId="9" xfId="3" applyNumberFormat="1" applyFont="1" applyFill="1" applyBorder="1" applyAlignment="1">
      <alignment horizontal="right" vertical="center"/>
    </xf>
    <xf numFmtId="40" fontId="17" fillId="0" borderId="7" xfId="3" applyNumberFormat="1" applyFont="1" applyFill="1" applyBorder="1" applyAlignment="1">
      <alignment horizontal="right" vertical="center"/>
    </xf>
    <xf numFmtId="38" fontId="17" fillId="0" borderId="9" xfId="3" applyFont="1" applyFill="1" applyBorder="1" applyAlignment="1">
      <alignment horizontal="right" vertical="center"/>
    </xf>
    <xf numFmtId="184" fontId="17" fillId="0" borderId="7" xfId="2" applyNumberFormat="1" applyFont="1" applyFill="1" applyBorder="1" applyAlignment="1">
      <alignment horizontal="right" vertical="center"/>
    </xf>
    <xf numFmtId="184" fontId="17" fillId="0" borderId="35" xfId="2" applyNumberFormat="1" applyFont="1" applyFill="1" applyBorder="1" applyAlignment="1">
      <alignment horizontal="right" vertical="center"/>
    </xf>
    <xf numFmtId="184" fontId="17" fillId="0" borderId="8" xfId="2" applyNumberFormat="1" applyFont="1" applyFill="1" applyBorder="1" applyAlignment="1">
      <alignment horizontal="right" vertical="center"/>
    </xf>
    <xf numFmtId="0" fontId="19" fillId="0" borderId="9" xfId="2" applyFont="1" applyFill="1" applyBorder="1" applyAlignment="1">
      <alignment horizontal="center" vertical="center" wrapText="1"/>
    </xf>
    <xf numFmtId="0" fontId="17" fillId="0" borderId="14" xfId="2" applyFont="1" applyFill="1" applyBorder="1" applyAlignment="1">
      <alignment horizontal="center" vertical="center"/>
    </xf>
    <xf numFmtId="0" fontId="17" fillId="0" borderId="27" xfId="2" applyFont="1" applyFill="1" applyBorder="1" applyAlignment="1">
      <alignment horizontal="center" vertical="top"/>
    </xf>
    <xf numFmtId="0" fontId="17" fillId="0" borderId="63" xfId="2" applyFont="1" applyFill="1" applyBorder="1" applyAlignment="1">
      <alignment horizontal="center" vertical="top"/>
    </xf>
    <xf numFmtId="0" fontId="17" fillId="0" borderId="64" xfId="2" applyFont="1" applyFill="1" applyBorder="1" applyAlignment="1">
      <alignment horizontal="center" vertical="top"/>
    </xf>
    <xf numFmtId="0" fontId="17" fillId="0" borderId="70" xfId="2" applyFont="1" applyFill="1" applyBorder="1" applyAlignment="1">
      <alignment horizontal="left" vertical="top"/>
    </xf>
    <xf numFmtId="0" fontId="17" fillId="0" borderId="71" xfId="2" applyFont="1" applyFill="1" applyBorder="1" applyAlignment="1">
      <alignment horizontal="left" vertical="top"/>
    </xf>
    <xf numFmtId="0" fontId="17" fillId="0" borderId="26" xfId="2" applyFont="1" applyFill="1" applyBorder="1" applyAlignment="1">
      <alignment horizontal="center"/>
    </xf>
    <xf numFmtId="0" fontId="17" fillId="0" borderId="66" xfId="2" applyFont="1" applyFill="1" applyBorder="1" applyAlignment="1">
      <alignment horizontal="center"/>
    </xf>
    <xf numFmtId="0" fontId="17" fillId="0" borderId="67" xfId="2" applyFont="1" applyFill="1" applyBorder="1" applyAlignment="1">
      <alignment horizontal="center"/>
    </xf>
    <xf numFmtId="0" fontId="17" fillId="0" borderId="68" xfId="2" applyFont="1" applyFill="1" applyBorder="1" applyAlignment="1">
      <alignment horizontal="left"/>
    </xf>
    <xf numFmtId="0" fontId="17" fillId="0" borderId="69" xfId="2" applyFont="1" applyFill="1" applyBorder="1" applyAlignment="1">
      <alignment horizontal="left"/>
    </xf>
    <xf numFmtId="0" fontId="17" fillId="0" borderId="9" xfId="2" applyFont="1" applyFill="1" applyBorder="1" applyAlignment="1">
      <alignment horizontal="left" vertical="center"/>
    </xf>
    <xf numFmtId="0" fontId="17" fillId="0" borderId="17" xfId="2" applyFont="1" applyFill="1" applyBorder="1" applyAlignment="1">
      <alignment horizontal="center"/>
    </xf>
    <xf numFmtId="0" fontId="17" fillId="0" borderId="60" xfId="2" applyFont="1" applyFill="1" applyBorder="1" applyAlignment="1">
      <alignment horizontal="center"/>
    </xf>
    <xf numFmtId="0" fontId="17" fillId="0" borderId="61" xfId="2" applyFont="1" applyFill="1" applyBorder="1" applyAlignment="1">
      <alignment horizontal="center"/>
    </xf>
    <xf numFmtId="0" fontId="17" fillId="0" borderId="62" xfId="2" applyFont="1" applyFill="1" applyBorder="1" applyAlignment="1">
      <alignment horizontal="center"/>
    </xf>
    <xf numFmtId="0" fontId="17" fillId="0" borderId="65" xfId="2" applyFont="1" applyFill="1" applyBorder="1" applyAlignment="1">
      <alignment horizontal="center" vertical="top"/>
    </xf>
    <xf numFmtId="0" fontId="17" fillId="0" borderId="10" xfId="2" applyFont="1" applyFill="1" applyBorder="1" applyAlignment="1">
      <alignment horizontal="right" vertical="center" wrapText="1"/>
    </xf>
    <xf numFmtId="0" fontId="17" fillId="0" borderId="14" xfId="2" applyFont="1" applyFill="1" applyBorder="1" applyAlignment="1">
      <alignment horizontal="right" vertical="center" wrapText="1"/>
    </xf>
    <xf numFmtId="0" fontId="17" fillId="0" borderId="12" xfId="2" applyFont="1" applyFill="1" applyBorder="1" applyAlignment="1">
      <alignment horizontal="right" vertical="center" wrapText="1"/>
    </xf>
    <xf numFmtId="0" fontId="17" fillId="0" borderId="0" xfId="2" applyFont="1" applyFill="1" applyBorder="1" applyAlignment="1">
      <alignment horizontal="left" vertical="center" wrapText="1"/>
    </xf>
    <xf numFmtId="0" fontId="17" fillId="0" borderId="15" xfId="2" applyFont="1" applyFill="1" applyBorder="1" applyAlignment="1">
      <alignment horizontal="left" vertical="center" wrapText="1"/>
    </xf>
    <xf numFmtId="0" fontId="17" fillId="0" borderId="13" xfId="2" applyFont="1" applyFill="1" applyBorder="1" applyAlignment="1">
      <alignment horizontal="left" vertical="center" wrapText="1"/>
    </xf>
    <xf numFmtId="0" fontId="17" fillId="0" borderId="14" xfId="2" applyFont="1" applyFill="1" applyBorder="1" applyAlignment="1">
      <alignment horizontal="right" vertical="center"/>
    </xf>
    <xf numFmtId="0" fontId="17" fillId="0" borderId="0" xfId="2" applyFont="1" applyFill="1" applyBorder="1" applyAlignment="1">
      <alignment horizontal="right" vertical="center"/>
    </xf>
    <xf numFmtId="0" fontId="17" fillId="0" borderId="15" xfId="2" applyFont="1" applyFill="1" applyBorder="1" applyAlignment="1">
      <alignment horizontal="right" vertical="center"/>
    </xf>
    <xf numFmtId="0" fontId="17" fillId="0" borderId="3" xfId="2" applyFont="1" applyFill="1" applyBorder="1" applyAlignment="1">
      <alignment horizontal="right" vertical="center"/>
    </xf>
    <xf numFmtId="0" fontId="17" fillId="0" borderId="3" xfId="2" applyFont="1" applyFill="1" applyBorder="1" applyAlignment="1">
      <alignment horizontal="center" vertical="center" wrapText="1"/>
    </xf>
    <xf numFmtId="0" fontId="17" fillId="0" borderId="16" xfId="2" applyFont="1" applyFill="1" applyBorder="1" applyAlignment="1">
      <alignment horizontal="right" vertical="center" wrapText="1"/>
    </xf>
    <xf numFmtId="0" fontId="17" fillId="0" borderId="11" xfId="2" applyFont="1" applyFill="1" applyBorder="1" applyAlignment="1">
      <alignment horizontal="right" vertical="center" wrapText="1"/>
    </xf>
    <xf numFmtId="0" fontId="17" fillId="0" borderId="0" xfId="2" applyFont="1" applyFill="1" applyBorder="1" applyAlignment="1">
      <alignment horizontal="right" vertical="center" wrapText="1"/>
    </xf>
    <xf numFmtId="0" fontId="17" fillId="0" borderId="15" xfId="2" applyFont="1" applyFill="1" applyBorder="1" applyAlignment="1">
      <alignment horizontal="right" vertical="center" wrapText="1"/>
    </xf>
    <xf numFmtId="0" fontId="17" fillId="0" borderId="6" xfId="2" applyFont="1" applyFill="1" applyBorder="1" applyAlignment="1">
      <alignment horizontal="right" vertical="center" wrapText="1"/>
    </xf>
    <xf numFmtId="0" fontId="17" fillId="0" borderId="13" xfId="2" applyFont="1" applyFill="1" applyBorder="1" applyAlignment="1">
      <alignment horizontal="right" vertical="center" wrapText="1"/>
    </xf>
    <xf numFmtId="0" fontId="26" fillId="0" borderId="9"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0" xfId="2" applyFont="1" applyFill="1" applyBorder="1" applyAlignment="1">
      <alignment horizontal="center" vertical="center"/>
    </xf>
    <xf numFmtId="0" fontId="26" fillId="0" borderId="16" xfId="2" applyFont="1" applyFill="1" applyBorder="1" applyAlignment="1">
      <alignment horizontal="center" vertical="center"/>
    </xf>
    <xf numFmtId="0" fontId="26" fillId="0" borderId="11"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15" xfId="2" applyFont="1" applyFill="1" applyBorder="1" applyAlignment="1">
      <alignment horizontal="center" vertical="center"/>
    </xf>
    <xf numFmtId="0" fontId="26" fillId="0" borderId="14" xfId="2" applyFont="1" applyFill="1" applyBorder="1" applyAlignment="1">
      <alignment horizontal="center" vertical="top"/>
    </xf>
    <xf numFmtId="0" fontId="26" fillId="0" borderId="0" xfId="2" applyFont="1" applyFill="1" applyBorder="1" applyAlignment="1">
      <alignment horizontal="center" vertical="top"/>
    </xf>
    <xf numFmtId="0" fontId="26" fillId="0" borderId="15" xfId="2" applyFont="1" applyFill="1" applyBorder="1" applyAlignment="1">
      <alignment horizontal="center" vertical="top"/>
    </xf>
    <xf numFmtId="0" fontId="26" fillId="0" borderId="68" xfId="2" applyFont="1" applyFill="1" applyBorder="1" applyAlignment="1">
      <alignment horizontal="center" vertical="top"/>
    </xf>
    <xf numFmtId="0" fontId="26" fillId="0" borderId="69" xfId="2" applyFont="1" applyFill="1" applyBorder="1" applyAlignment="1">
      <alignment horizontal="center" vertical="top"/>
    </xf>
    <xf numFmtId="0" fontId="26" fillId="0" borderId="1" xfId="2" applyFont="1" applyFill="1" applyBorder="1" applyAlignment="1">
      <alignment horizontal="center" vertical="center"/>
    </xf>
    <xf numFmtId="37" fontId="17" fillId="0" borderId="9" xfId="3" applyNumberFormat="1" applyFont="1" applyFill="1" applyBorder="1" applyAlignment="1">
      <alignment horizontal="right" vertical="center"/>
    </xf>
    <xf numFmtId="0" fontId="14" fillId="0" borderId="0" xfId="2" applyFont="1" applyFill="1" applyBorder="1">
      <alignment vertical="center"/>
    </xf>
    <xf numFmtId="0" fontId="14" fillId="0" borderId="46" xfId="2" applyFont="1" applyFill="1" applyBorder="1">
      <alignment vertical="center"/>
    </xf>
    <xf numFmtId="0" fontId="14" fillId="0" borderId="6" xfId="2" applyFont="1" applyFill="1" applyBorder="1" applyAlignment="1">
      <alignment horizontal="center" vertical="center"/>
    </xf>
    <xf numFmtId="0" fontId="26" fillId="0" borderId="10" xfId="2" applyFont="1" applyFill="1" applyBorder="1" applyAlignment="1">
      <alignment horizontal="center"/>
    </xf>
    <xf numFmtId="0" fontId="26" fillId="0" borderId="16" xfId="2" applyFont="1" applyFill="1" applyBorder="1" applyAlignment="1">
      <alignment horizontal="center"/>
    </xf>
    <xf numFmtId="0" fontId="26" fillId="0" borderId="11" xfId="2" applyFont="1" applyFill="1" applyBorder="1" applyAlignment="1">
      <alignment horizontal="center"/>
    </xf>
    <xf numFmtId="0" fontId="26" fillId="0" borderId="72" xfId="2" applyFont="1" applyFill="1" applyBorder="1" applyAlignment="1">
      <alignment horizontal="center"/>
    </xf>
    <xf numFmtId="0" fontId="26" fillId="0" borderId="73" xfId="2" applyFont="1" applyFill="1" applyBorder="1" applyAlignment="1">
      <alignment horizontal="center"/>
    </xf>
    <xf numFmtId="0" fontId="26" fillId="0" borderId="9" xfId="2" applyFont="1" applyFill="1" applyBorder="1" applyAlignment="1">
      <alignment horizontal="center" vertical="center"/>
    </xf>
    <xf numFmtId="184" fontId="17" fillId="0" borderId="10" xfId="2" applyNumberFormat="1" applyFont="1" applyFill="1" applyBorder="1" applyAlignment="1">
      <alignment horizontal="right" vertical="center"/>
    </xf>
    <xf numFmtId="184" fontId="17" fillId="0" borderId="16" xfId="2" applyNumberFormat="1" applyFont="1" applyFill="1" applyBorder="1" applyAlignment="1">
      <alignment horizontal="right" vertical="center"/>
    </xf>
    <xf numFmtId="184" fontId="17" fillId="0" borderId="11" xfId="2" applyNumberFormat="1" applyFont="1" applyFill="1" applyBorder="1" applyAlignment="1">
      <alignment horizontal="right" vertical="center"/>
    </xf>
    <xf numFmtId="0" fontId="26" fillId="0" borderId="7" xfId="2" applyFont="1" applyFill="1" applyBorder="1" applyAlignment="1">
      <alignment horizontal="center" vertical="center"/>
    </xf>
    <xf numFmtId="0" fontId="26" fillId="0" borderId="35" xfId="2" applyFont="1" applyFill="1" applyBorder="1" applyAlignment="1">
      <alignment horizontal="center" vertical="center"/>
    </xf>
    <xf numFmtId="0" fontId="26" fillId="0" borderId="8" xfId="2" applyFont="1" applyFill="1" applyBorder="1" applyAlignment="1">
      <alignment horizontal="center" vertical="center"/>
    </xf>
    <xf numFmtId="0" fontId="17" fillId="0" borderId="9" xfId="2" applyFont="1" applyBorder="1" applyAlignment="1">
      <alignment horizontal="right" vertical="center"/>
    </xf>
    <xf numFmtId="0" fontId="17" fillId="0" borderId="0" xfId="2" applyFont="1" applyBorder="1">
      <alignment vertical="center"/>
    </xf>
    <xf numFmtId="0" fontId="17" fillId="0" borderId="7" xfId="2" applyFont="1" applyBorder="1" applyAlignment="1">
      <alignment horizontal="right" vertical="center"/>
    </xf>
    <xf numFmtId="0" fontId="17" fillId="0" borderId="8" xfId="2" applyFont="1" applyBorder="1" applyAlignment="1">
      <alignment horizontal="right" vertical="center"/>
    </xf>
    <xf numFmtId="0" fontId="17" fillId="0" borderId="75" xfId="2" applyFont="1" applyBorder="1" applyAlignment="1">
      <alignment horizontal="center" vertical="center"/>
    </xf>
    <xf numFmtId="0" fontId="17" fillId="0" borderId="75" xfId="2" applyFont="1" applyBorder="1" applyAlignment="1">
      <alignment horizontal="right" vertical="center"/>
    </xf>
    <xf numFmtId="0" fontId="17" fillId="0" borderId="76" xfId="2" applyFont="1" applyBorder="1" applyAlignment="1">
      <alignment horizontal="right" vertical="center"/>
    </xf>
    <xf numFmtId="0" fontId="17" fillId="0" borderId="77" xfId="2" applyFont="1" applyBorder="1" applyAlignment="1">
      <alignment horizontal="right" vertical="center"/>
    </xf>
    <xf numFmtId="0" fontId="14" fillId="0" borderId="46" xfId="2" applyFont="1" applyBorder="1" applyAlignment="1">
      <alignment horizontal="left" vertical="center"/>
    </xf>
    <xf numFmtId="0" fontId="14" fillId="0" borderId="0" xfId="2" applyFont="1" applyBorder="1" applyAlignment="1">
      <alignment horizontal="left" vertical="center"/>
    </xf>
    <xf numFmtId="0" fontId="14" fillId="0" borderId="6" xfId="2" applyFont="1" applyBorder="1" applyAlignment="1">
      <alignment horizontal="right" vertical="center"/>
    </xf>
    <xf numFmtId="0" fontId="17" fillId="0" borderId="9" xfId="2" applyFont="1" applyBorder="1" applyAlignment="1">
      <alignment horizontal="center" vertical="center" wrapText="1" shrinkToFit="1"/>
    </xf>
    <xf numFmtId="0" fontId="35" fillId="0" borderId="0" xfId="2" applyFont="1" applyAlignment="1">
      <alignment horizontal="left" vertical="center"/>
    </xf>
    <xf numFmtId="186" fontId="17" fillId="0" borderId="9" xfId="2" applyNumberFormat="1" applyFont="1" applyBorder="1" applyAlignment="1">
      <alignment horizontal="center" vertical="center"/>
    </xf>
    <xf numFmtId="49" fontId="17" fillId="0" borderId="3"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49" fontId="57" fillId="0" borderId="9" xfId="0" applyNumberFormat="1" applyFont="1" applyFill="1" applyBorder="1" applyAlignment="1">
      <alignment horizontal="center" vertical="center"/>
    </xf>
    <xf numFmtId="49" fontId="17" fillId="0" borderId="10" xfId="0" applyNumberFormat="1" applyFont="1" applyFill="1" applyBorder="1" applyAlignment="1">
      <alignment horizontal="center" vertical="center"/>
    </xf>
    <xf numFmtId="49" fontId="17" fillId="0" borderId="11" xfId="0" applyNumberFormat="1" applyFont="1" applyFill="1" applyBorder="1" applyAlignment="1">
      <alignment horizontal="center" vertical="center"/>
    </xf>
    <xf numFmtId="49" fontId="17" fillId="0" borderId="7" xfId="0" applyNumberFormat="1" applyFont="1" applyFill="1" applyBorder="1" applyAlignment="1">
      <alignment horizontal="right" vertical="center"/>
    </xf>
    <xf numFmtId="49" fontId="17" fillId="0" borderId="8" xfId="0" applyNumberFormat="1" applyFont="1" applyFill="1" applyBorder="1" applyAlignment="1">
      <alignment horizontal="right" vertical="center"/>
    </xf>
    <xf numFmtId="49" fontId="17" fillId="0" borderId="9" xfId="0" applyNumberFormat="1" applyFont="1" applyFill="1" applyBorder="1" applyAlignment="1">
      <alignment horizontal="right" vertical="center"/>
    </xf>
  </cellXfs>
  <cellStyles count="5">
    <cellStyle name="桁区切り 2" xfId="3"/>
    <cellStyle name="桁区切り 3"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114300</xdr:rowOff>
    </xdr:from>
    <xdr:to>
      <xdr:col>14</xdr:col>
      <xdr:colOff>466725</xdr:colOff>
      <xdr:row>36</xdr:row>
      <xdr:rowOff>28575</xdr:rowOff>
    </xdr:to>
    <xdr:grpSp>
      <xdr:nvGrpSpPr>
        <xdr:cNvPr id="2" name="グループ化 1"/>
        <xdr:cNvGrpSpPr/>
      </xdr:nvGrpSpPr>
      <xdr:grpSpPr>
        <a:xfrm>
          <a:off x="47625" y="114300"/>
          <a:ext cx="9220200" cy="7115175"/>
          <a:chOff x="47625" y="114300"/>
          <a:chExt cx="8724899" cy="7115175"/>
        </a:xfrm>
      </xdr:grpSpPr>
      <xdr:sp macro="" textlink="">
        <xdr:nvSpPr>
          <xdr:cNvPr id="3" name="Rectangle 516">
            <a:extLst>
              <a:ext uri="{FF2B5EF4-FFF2-40B4-BE49-F238E27FC236}">
                <a16:creationId xmlns:a16="http://schemas.microsoft.com/office/drawing/2014/main" xmlns="" id="{DF583697-7425-4622-ADFF-5C5BD2FF2BBB}"/>
              </a:ext>
            </a:extLst>
          </xdr:cNvPr>
          <xdr:cNvSpPr>
            <a:spLocks noChangeAspect="1" noChangeArrowheads="1"/>
          </xdr:cNvSpPr>
        </xdr:nvSpPr>
        <xdr:spPr bwMode="auto">
          <a:xfrm rot="16200000">
            <a:off x="862598" y="-693090"/>
            <a:ext cx="7094954" cy="8724899"/>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a16="http://schemas.microsoft.com/office/drawing/2014/main" xmlns="" id="{EBE2EA8C-5B28-4CA3-AC90-84C54F171948}"/>
              </a:ext>
            </a:extLst>
          </xdr:cNvPr>
          <xdr:cNvSpPr>
            <a:spLocks noChangeAspect="1"/>
          </xdr:cNvSpPr>
        </xdr:nvSpPr>
        <xdr:spPr bwMode="auto">
          <a:xfrm rot="16200000">
            <a:off x="4754907" y="6924305"/>
            <a:ext cx="375348" cy="234992"/>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a16="http://schemas.microsoft.com/office/drawing/2014/main" xmlns="" id="{CB510334-9CDE-451A-A616-37CBA6B6843A}"/>
              </a:ext>
            </a:extLst>
          </xdr:cNvPr>
          <xdr:cNvSpPr>
            <a:spLocks noChangeAspect="1" noChangeArrowheads="1"/>
          </xdr:cNvSpPr>
        </xdr:nvSpPr>
        <xdr:spPr bwMode="auto">
          <a:xfrm>
            <a:off x="4822390" y="7072764"/>
            <a:ext cx="204810" cy="5939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a16="http://schemas.microsoft.com/office/drawing/2014/main" xmlns="" id="{D394E75F-0875-401B-9FB4-227F6EE9CA73}"/>
              </a:ext>
            </a:extLst>
          </xdr:cNvPr>
          <xdr:cNvSpPr>
            <a:spLocks noChangeAspect="1" noChangeShapeType="1"/>
          </xdr:cNvSpPr>
        </xdr:nvSpPr>
        <xdr:spPr bwMode="auto">
          <a:xfrm rot="16200000" flipH="1" flipV="1">
            <a:off x="3199635" y="2851683"/>
            <a:ext cx="218637" cy="6230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a16="http://schemas.microsoft.com/office/drawing/2014/main" xmlns="" id="{5FBE24EB-CB3C-4475-AF37-0614BE947CF7}"/>
              </a:ext>
            </a:extLst>
          </xdr:cNvPr>
          <xdr:cNvSpPr>
            <a:spLocks noChangeAspect="1" noChangeShapeType="1"/>
          </xdr:cNvSpPr>
        </xdr:nvSpPr>
        <xdr:spPr bwMode="auto">
          <a:xfrm rot="16200000">
            <a:off x="154729" y="1901520"/>
            <a:ext cx="4627391" cy="168105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a16="http://schemas.microsoft.com/office/drawing/2014/main" xmlns="" id="{0BDE6E71-453C-4BCC-9C6A-5F73ED7E8283}"/>
              </a:ext>
            </a:extLst>
          </xdr:cNvPr>
          <xdr:cNvSpPr>
            <a:spLocks noChangeAspect="1" noChangeShapeType="1"/>
          </xdr:cNvSpPr>
        </xdr:nvSpPr>
        <xdr:spPr bwMode="auto">
          <a:xfrm rot="16200000">
            <a:off x="3102602" y="1125495"/>
            <a:ext cx="1032522" cy="4856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a16="http://schemas.microsoft.com/office/drawing/2014/main" xmlns="" id="{4D25B6B0-321A-4646-AD3F-38909B841FDD}"/>
              </a:ext>
            </a:extLst>
          </xdr:cNvPr>
          <xdr:cNvSpPr>
            <a:spLocks noChangeAspect="1" noChangeShapeType="1"/>
          </xdr:cNvSpPr>
        </xdr:nvSpPr>
        <xdr:spPr bwMode="auto">
          <a:xfrm rot="16200000" flipH="1" flipV="1">
            <a:off x="3751220" y="1646458"/>
            <a:ext cx="1542464" cy="4888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a16="http://schemas.microsoft.com/office/drawing/2014/main" xmlns="" id="{F7527E14-6623-4B1C-83FF-87997889E6A8}"/>
              </a:ext>
            </a:extLst>
          </xdr:cNvPr>
          <xdr:cNvSpPr>
            <a:spLocks noChangeAspect="1"/>
          </xdr:cNvSpPr>
        </xdr:nvSpPr>
        <xdr:spPr bwMode="auto">
          <a:xfrm rot="16200000">
            <a:off x="7517173" y="3885598"/>
            <a:ext cx="712149" cy="712523"/>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a16="http://schemas.microsoft.com/office/drawing/2014/main" xmlns="" id="{86BF57AA-22D5-4F7E-93B0-A1A162AF8448}"/>
              </a:ext>
            </a:extLst>
          </xdr:cNvPr>
          <xdr:cNvSpPr>
            <a:spLocks noChangeAspect="1"/>
          </xdr:cNvSpPr>
        </xdr:nvSpPr>
        <xdr:spPr bwMode="auto">
          <a:xfrm rot="16200000">
            <a:off x="7415419" y="4402315"/>
            <a:ext cx="263502" cy="292662"/>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6">
            <a:extLst>
              <a:ext uri="{FF2B5EF4-FFF2-40B4-BE49-F238E27FC236}">
                <a16:creationId xmlns:a16="http://schemas.microsoft.com/office/drawing/2014/main" xmlns="" id="{039A0722-1D0E-4E38-8DB7-B219958D1903}"/>
              </a:ext>
            </a:extLst>
          </xdr:cNvPr>
          <xdr:cNvSpPr>
            <a:spLocks noChangeAspect="1"/>
          </xdr:cNvSpPr>
        </xdr:nvSpPr>
        <xdr:spPr bwMode="auto">
          <a:xfrm rot="16200000">
            <a:off x="5599088" y="1918035"/>
            <a:ext cx="681186" cy="19403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7">
            <a:extLst>
              <a:ext uri="{FF2B5EF4-FFF2-40B4-BE49-F238E27FC236}">
                <a16:creationId xmlns:a16="http://schemas.microsoft.com/office/drawing/2014/main" xmlns="" id="{C96F8C6C-394C-4758-9534-1F54EDB0D1F7}"/>
              </a:ext>
            </a:extLst>
          </xdr:cNvPr>
          <xdr:cNvSpPr>
            <a:spLocks noChangeAspect="1"/>
          </xdr:cNvSpPr>
        </xdr:nvSpPr>
        <xdr:spPr bwMode="auto">
          <a:xfrm rot="16200000">
            <a:off x="5906229" y="1696935"/>
            <a:ext cx="894768" cy="715218"/>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4" name="Freeform 528">
            <a:extLst>
              <a:ext uri="{FF2B5EF4-FFF2-40B4-BE49-F238E27FC236}">
                <a16:creationId xmlns:a16="http://schemas.microsoft.com/office/drawing/2014/main" xmlns="" id="{17D1B6FF-C4C2-4145-97B4-2E13C5280018}"/>
              </a:ext>
            </a:extLst>
          </xdr:cNvPr>
          <xdr:cNvSpPr>
            <a:spLocks noChangeAspect="1"/>
          </xdr:cNvSpPr>
        </xdr:nvSpPr>
        <xdr:spPr bwMode="auto">
          <a:xfrm rot="16200000">
            <a:off x="6321378" y="2351247"/>
            <a:ext cx="599671" cy="506096"/>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5" name="Freeform 529">
            <a:extLst>
              <a:ext uri="{FF2B5EF4-FFF2-40B4-BE49-F238E27FC236}">
                <a16:creationId xmlns:a16="http://schemas.microsoft.com/office/drawing/2014/main" xmlns="" id="{03F4B570-1FC2-49C6-9186-3E52471F56C4}"/>
              </a:ext>
            </a:extLst>
          </xdr:cNvPr>
          <xdr:cNvSpPr>
            <a:spLocks noChangeAspect="1"/>
          </xdr:cNvSpPr>
        </xdr:nvSpPr>
        <xdr:spPr bwMode="auto">
          <a:xfrm rot="16200000">
            <a:off x="6694979" y="3263644"/>
            <a:ext cx="488457" cy="388061"/>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6" name="Freeform 530">
            <a:extLst>
              <a:ext uri="{FF2B5EF4-FFF2-40B4-BE49-F238E27FC236}">
                <a16:creationId xmlns:a16="http://schemas.microsoft.com/office/drawing/2014/main" xmlns="" id="{7464B43B-3571-48CD-91D9-ECEC773E7A24}"/>
              </a:ext>
            </a:extLst>
          </xdr:cNvPr>
          <xdr:cNvSpPr>
            <a:spLocks noChangeAspect="1"/>
          </xdr:cNvSpPr>
        </xdr:nvSpPr>
        <xdr:spPr bwMode="auto">
          <a:xfrm rot="16200000">
            <a:off x="7149528" y="3377348"/>
            <a:ext cx="353863" cy="226369"/>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7" name="Freeform 531">
            <a:extLst>
              <a:ext uri="{FF2B5EF4-FFF2-40B4-BE49-F238E27FC236}">
                <a16:creationId xmlns:a16="http://schemas.microsoft.com/office/drawing/2014/main" xmlns="" id="{84CAC045-1963-4EF3-B7CB-9A2D3D5D9744}"/>
              </a:ext>
            </a:extLst>
          </xdr:cNvPr>
          <xdr:cNvSpPr>
            <a:spLocks noChangeAspect="1"/>
          </xdr:cNvSpPr>
        </xdr:nvSpPr>
        <xdr:spPr bwMode="auto">
          <a:xfrm rot="16200000">
            <a:off x="7375711" y="2843738"/>
            <a:ext cx="136490" cy="91086"/>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8" name="Freeform 532">
            <a:extLst>
              <a:ext uri="{FF2B5EF4-FFF2-40B4-BE49-F238E27FC236}">
                <a16:creationId xmlns:a16="http://schemas.microsoft.com/office/drawing/2014/main" xmlns="" id="{75018524-FC6A-4E9C-930C-0124C1E30E6A}"/>
              </a:ext>
            </a:extLst>
          </xdr:cNvPr>
          <xdr:cNvSpPr>
            <a:spLocks noChangeAspect="1"/>
          </xdr:cNvSpPr>
        </xdr:nvSpPr>
        <xdr:spPr bwMode="auto">
          <a:xfrm rot="16200000">
            <a:off x="7465060" y="2388558"/>
            <a:ext cx="130803" cy="242538"/>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Line 533">
            <a:extLst>
              <a:ext uri="{FF2B5EF4-FFF2-40B4-BE49-F238E27FC236}">
                <a16:creationId xmlns:a16="http://schemas.microsoft.com/office/drawing/2014/main" xmlns="" id="{17F34072-E5F9-45E9-B6D0-1556412E9114}"/>
              </a:ext>
            </a:extLst>
          </xdr:cNvPr>
          <xdr:cNvSpPr>
            <a:spLocks noChangeAspect="1" noChangeShapeType="1"/>
          </xdr:cNvSpPr>
        </xdr:nvSpPr>
        <xdr:spPr bwMode="auto">
          <a:xfrm rot="16200000">
            <a:off x="4556676" y="2800017"/>
            <a:ext cx="0" cy="79256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534">
            <a:extLst>
              <a:ext uri="{FF2B5EF4-FFF2-40B4-BE49-F238E27FC236}">
                <a16:creationId xmlns:a16="http://schemas.microsoft.com/office/drawing/2014/main" xmlns="" id="{DFB565C9-5611-4271-BF27-FE5E221551CF}"/>
              </a:ext>
            </a:extLst>
          </xdr:cNvPr>
          <xdr:cNvSpPr>
            <a:spLocks noChangeAspect="1" noChangeShapeType="1"/>
          </xdr:cNvSpPr>
        </xdr:nvSpPr>
        <xdr:spPr bwMode="auto">
          <a:xfrm rot="16200000">
            <a:off x="-1972875" y="3670624"/>
            <a:ext cx="708674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5">
            <a:extLst>
              <a:ext uri="{FF2B5EF4-FFF2-40B4-BE49-F238E27FC236}">
                <a16:creationId xmlns:a16="http://schemas.microsoft.com/office/drawing/2014/main" xmlns="" id="{2AFEE71D-2CB0-46D0-8CB7-509F842B798C}"/>
              </a:ext>
            </a:extLst>
          </xdr:cNvPr>
          <xdr:cNvSpPr>
            <a:spLocks noChangeAspect="1" noChangeShapeType="1"/>
          </xdr:cNvSpPr>
        </xdr:nvSpPr>
        <xdr:spPr bwMode="auto">
          <a:xfrm rot="16200000" flipH="1">
            <a:off x="1901694" y="2002818"/>
            <a:ext cx="0" cy="26948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6">
            <a:extLst>
              <a:ext uri="{FF2B5EF4-FFF2-40B4-BE49-F238E27FC236}">
                <a16:creationId xmlns:a16="http://schemas.microsoft.com/office/drawing/2014/main" xmlns="" id="{A3A647B7-2C81-4B54-88DE-36CC0EA2838C}"/>
              </a:ext>
            </a:extLst>
          </xdr:cNvPr>
          <xdr:cNvSpPr>
            <a:spLocks noChangeAspect="1" noChangeShapeType="1"/>
          </xdr:cNvSpPr>
        </xdr:nvSpPr>
        <xdr:spPr bwMode="auto">
          <a:xfrm rot="16200000">
            <a:off x="5946688" y="781997"/>
            <a:ext cx="0" cy="513587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7">
            <a:extLst>
              <a:ext uri="{FF2B5EF4-FFF2-40B4-BE49-F238E27FC236}">
                <a16:creationId xmlns:a16="http://schemas.microsoft.com/office/drawing/2014/main" xmlns="" id="{9A3EA2DC-6A7F-42DA-A569-D85A3E10B5AC}"/>
              </a:ext>
            </a:extLst>
          </xdr:cNvPr>
          <xdr:cNvSpPr>
            <a:spLocks noChangeAspect="1" noChangeShapeType="1"/>
          </xdr:cNvSpPr>
        </xdr:nvSpPr>
        <xdr:spPr bwMode="auto">
          <a:xfrm rot="16200000">
            <a:off x="3120267" y="3324548"/>
            <a:ext cx="770284" cy="2296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8">
            <a:extLst>
              <a:ext uri="{FF2B5EF4-FFF2-40B4-BE49-F238E27FC236}">
                <a16:creationId xmlns:a16="http://schemas.microsoft.com/office/drawing/2014/main" xmlns="" id="{865560B0-6413-4AD1-B483-7EC0EC0D8195}"/>
              </a:ext>
            </a:extLst>
          </xdr:cNvPr>
          <xdr:cNvSpPr>
            <a:spLocks noChangeAspect="1" noChangeShapeType="1"/>
          </xdr:cNvSpPr>
        </xdr:nvSpPr>
        <xdr:spPr bwMode="auto">
          <a:xfrm rot="16200000" flipV="1">
            <a:off x="2918059" y="3352574"/>
            <a:ext cx="551647" cy="393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9">
            <a:extLst>
              <a:ext uri="{FF2B5EF4-FFF2-40B4-BE49-F238E27FC236}">
                <a16:creationId xmlns:a16="http://schemas.microsoft.com/office/drawing/2014/main" xmlns="" id="{BD416ADD-DBFB-41FB-8D9A-218462DB6235}"/>
              </a:ext>
            </a:extLst>
          </xdr:cNvPr>
          <xdr:cNvSpPr>
            <a:spLocks noChangeAspect="1" noChangeShapeType="1"/>
          </xdr:cNvSpPr>
        </xdr:nvSpPr>
        <xdr:spPr bwMode="auto">
          <a:xfrm rot="16200000">
            <a:off x="1566147" y="2599203"/>
            <a:ext cx="1132994" cy="3697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40">
            <a:extLst>
              <a:ext uri="{FF2B5EF4-FFF2-40B4-BE49-F238E27FC236}">
                <a16:creationId xmlns:a16="http://schemas.microsoft.com/office/drawing/2014/main" xmlns="" id="{AE865F51-F24C-44D2-84B3-7B4075620E3A}"/>
              </a:ext>
            </a:extLst>
          </xdr:cNvPr>
          <xdr:cNvSpPr>
            <a:spLocks noChangeAspect="1" noChangeShapeType="1"/>
          </xdr:cNvSpPr>
        </xdr:nvSpPr>
        <xdr:spPr bwMode="auto">
          <a:xfrm rot="16200000">
            <a:off x="1754128" y="1652340"/>
            <a:ext cx="1127307"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1">
            <a:extLst>
              <a:ext uri="{FF2B5EF4-FFF2-40B4-BE49-F238E27FC236}">
                <a16:creationId xmlns:a16="http://schemas.microsoft.com/office/drawing/2014/main" xmlns="" id="{2301ED9B-0098-4421-AE0C-D910E73CB5C1}"/>
              </a:ext>
            </a:extLst>
          </xdr:cNvPr>
          <xdr:cNvSpPr>
            <a:spLocks noChangeAspect="1" noChangeShapeType="1"/>
          </xdr:cNvSpPr>
        </xdr:nvSpPr>
        <xdr:spPr bwMode="auto">
          <a:xfrm rot="16200000" flipV="1">
            <a:off x="1392903" y="163856"/>
            <a:ext cx="0" cy="18502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2">
            <a:extLst>
              <a:ext uri="{FF2B5EF4-FFF2-40B4-BE49-F238E27FC236}">
                <a16:creationId xmlns:a16="http://schemas.microsoft.com/office/drawing/2014/main" xmlns="" id="{AA29BF30-85B7-4CDD-BE62-FD8793F9A819}"/>
              </a:ext>
            </a:extLst>
          </xdr:cNvPr>
          <xdr:cNvSpPr>
            <a:spLocks noChangeAspect="1" noChangeShapeType="1"/>
          </xdr:cNvSpPr>
        </xdr:nvSpPr>
        <xdr:spPr bwMode="auto">
          <a:xfrm rot="16200000" flipH="1">
            <a:off x="4028355" y="-1215870"/>
            <a:ext cx="2435336" cy="51234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3">
            <a:extLst>
              <a:ext uri="{FF2B5EF4-FFF2-40B4-BE49-F238E27FC236}">
                <a16:creationId xmlns:a16="http://schemas.microsoft.com/office/drawing/2014/main" xmlns="" id="{FC3295B4-F1E2-4558-9950-053FCEFD851B}"/>
              </a:ext>
            </a:extLst>
          </xdr:cNvPr>
          <xdr:cNvSpPr>
            <a:spLocks noChangeAspect="1" noChangeShapeType="1"/>
          </xdr:cNvSpPr>
        </xdr:nvSpPr>
        <xdr:spPr bwMode="auto">
          <a:xfrm rot="16200000" flipH="1" flipV="1">
            <a:off x="3301176" y="1289212"/>
            <a:ext cx="1102663" cy="58155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4">
            <a:extLst>
              <a:ext uri="{FF2B5EF4-FFF2-40B4-BE49-F238E27FC236}">
                <a16:creationId xmlns:a16="http://schemas.microsoft.com/office/drawing/2014/main" xmlns="" id="{DECC27C8-3464-4144-A877-D1CB14193245}"/>
              </a:ext>
            </a:extLst>
          </xdr:cNvPr>
          <xdr:cNvSpPr>
            <a:spLocks noChangeAspect="1" noChangeShapeType="1"/>
          </xdr:cNvSpPr>
        </xdr:nvSpPr>
        <xdr:spPr bwMode="auto">
          <a:xfrm rot="16200000" flipV="1">
            <a:off x="3345808" y="1914810"/>
            <a:ext cx="246440" cy="1859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5">
            <a:extLst>
              <a:ext uri="{FF2B5EF4-FFF2-40B4-BE49-F238E27FC236}">
                <a16:creationId xmlns:a16="http://schemas.microsoft.com/office/drawing/2014/main" xmlns="" id="{46E1248D-047D-4334-98CE-2EC389B22A8A}"/>
              </a:ext>
            </a:extLst>
          </xdr:cNvPr>
          <xdr:cNvSpPr>
            <a:spLocks noChangeAspect="1" noChangeShapeType="1"/>
          </xdr:cNvSpPr>
        </xdr:nvSpPr>
        <xdr:spPr bwMode="auto">
          <a:xfrm rot="16200000" flipV="1">
            <a:off x="3914192" y="799566"/>
            <a:ext cx="176300" cy="2818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6">
            <a:extLst>
              <a:ext uri="{FF2B5EF4-FFF2-40B4-BE49-F238E27FC236}">
                <a16:creationId xmlns:a16="http://schemas.microsoft.com/office/drawing/2014/main" xmlns="" id="{68DE0068-0727-4E58-8299-70FD2B8610B2}"/>
              </a:ext>
            </a:extLst>
          </xdr:cNvPr>
          <xdr:cNvSpPr>
            <a:spLocks noChangeAspect="1" noChangeShapeType="1"/>
          </xdr:cNvSpPr>
        </xdr:nvSpPr>
        <xdr:spPr bwMode="auto">
          <a:xfrm rot="16200000" flipH="1">
            <a:off x="2576425" y="2689186"/>
            <a:ext cx="1694119" cy="57896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7">
            <a:extLst>
              <a:ext uri="{FF2B5EF4-FFF2-40B4-BE49-F238E27FC236}">
                <a16:creationId xmlns:a16="http://schemas.microsoft.com/office/drawing/2014/main" xmlns="" id="{70EAC743-4AF9-4B38-A097-A48FF25693CE}"/>
              </a:ext>
            </a:extLst>
          </xdr:cNvPr>
          <xdr:cNvSpPr>
            <a:spLocks noChangeAspect="1" noChangeShapeType="1"/>
          </xdr:cNvSpPr>
        </xdr:nvSpPr>
        <xdr:spPr bwMode="auto">
          <a:xfrm rot="16200000">
            <a:off x="1975900" y="2350493"/>
            <a:ext cx="4195173" cy="205133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8">
            <a:extLst>
              <a:ext uri="{FF2B5EF4-FFF2-40B4-BE49-F238E27FC236}">
                <a16:creationId xmlns:a16="http://schemas.microsoft.com/office/drawing/2014/main" xmlns="" id="{123A6B98-7526-4814-88AF-5B0842FEC57F}"/>
              </a:ext>
            </a:extLst>
          </xdr:cNvPr>
          <xdr:cNvSpPr>
            <a:spLocks noChangeAspect="1" noChangeShapeType="1"/>
          </xdr:cNvSpPr>
        </xdr:nvSpPr>
        <xdr:spPr bwMode="auto">
          <a:xfrm rot="16200000" flipH="1">
            <a:off x="4546669" y="2394058"/>
            <a:ext cx="473292" cy="10100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9">
            <a:extLst>
              <a:ext uri="{FF2B5EF4-FFF2-40B4-BE49-F238E27FC236}">
                <a16:creationId xmlns:a16="http://schemas.microsoft.com/office/drawing/2014/main" xmlns="" id="{15F0460B-753F-41D5-A315-1460B5574FB2}"/>
              </a:ext>
            </a:extLst>
          </xdr:cNvPr>
          <xdr:cNvSpPr>
            <a:spLocks noChangeAspect="1" noChangeShapeType="1"/>
          </xdr:cNvSpPr>
        </xdr:nvSpPr>
        <xdr:spPr bwMode="auto">
          <a:xfrm rot="16200000">
            <a:off x="4858930" y="2090180"/>
            <a:ext cx="1474851" cy="6149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50">
            <a:extLst>
              <a:ext uri="{FF2B5EF4-FFF2-40B4-BE49-F238E27FC236}">
                <a16:creationId xmlns:a16="http://schemas.microsoft.com/office/drawing/2014/main" xmlns="" id="{A7B318F4-265A-441B-9DB6-E721776C8581}"/>
              </a:ext>
            </a:extLst>
          </xdr:cNvPr>
          <xdr:cNvSpPr>
            <a:spLocks noChangeAspect="1" noChangeShapeType="1"/>
          </xdr:cNvSpPr>
        </xdr:nvSpPr>
        <xdr:spPr bwMode="auto">
          <a:xfrm rot="16200000" flipH="1" flipV="1">
            <a:off x="2268332" y="3473869"/>
            <a:ext cx="5334486" cy="149996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1">
            <a:extLst>
              <a:ext uri="{FF2B5EF4-FFF2-40B4-BE49-F238E27FC236}">
                <a16:creationId xmlns:a16="http://schemas.microsoft.com/office/drawing/2014/main" xmlns="" id="{1D3299C1-EF34-4E34-94D8-39F19D1C2849}"/>
              </a:ext>
            </a:extLst>
          </xdr:cNvPr>
          <xdr:cNvSpPr>
            <a:spLocks noChangeAspect="1" noChangeShapeType="1"/>
          </xdr:cNvSpPr>
        </xdr:nvSpPr>
        <xdr:spPr bwMode="auto">
          <a:xfrm rot="16200000" flipH="1" flipV="1">
            <a:off x="3914313" y="6913014"/>
            <a:ext cx="291937" cy="2506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2">
            <a:extLst>
              <a:ext uri="{FF2B5EF4-FFF2-40B4-BE49-F238E27FC236}">
                <a16:creationId xmlns:a16="http://schemas.microsoft.com/office/drawing/2014/main" xmlns="" id="{2851F435-C23E-41EE-9DF6-CAAEBD3B4E51}"/>
              </a:ext>
            </a:extLst>
          </xdr:cNvPr>
          <xdr:cNvSpPr>
            <a:spLocks noChangeAspect="1" noChangeShapeType="1"/>
          </xdr:cNvSpPr>
        </xdr:nvSpPr>
        <xdr:spPr bwMode="auto">
          <a:xfrm rot="16200000" flipV="1">
            <a:off x="5147679" y="4870783"/>
            <a:ext cx="413893" cy="150481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3">
            <a:extLst>
              <a:ext uri="{FF2B5EF4-FFF2-40B4-BE49-F238E27FC236}">
                <a16:creationId xmlns:a16="http://schemas.microsoft.com/office/drawing/2014/main" xmlns="" id="{A92CCFE4-E025-47F5-8787-083E319CC7B2}"/>
              </a:ext>
            </a:extLst>
          </xdr:cNvPr>
          <xdr:cNvSpPr>
            <a:spLocks noChangeAspect="1" noChangeShapeType="1"/>
          </xdr:cNvSpPr>
        </xdr:nvSpPr>
        <xdr:spPr bwMode="auto">
          <a:xfrm rot="16200000" flipH="1">
            <a:off x="6025425" y="5903120"/>
            <a:ext cx="14596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4">
            <a:extLst>
              <a:ext uri="{FF2B5EF4-FFF2-40B4-BE49-F238E27FC236}">
                <a16:creationId xmlns:a16="http://schemas.microsoft.com/office/drawing/2014/main" xmlns="" id="{F69143F3-BC4D-468D-96E3-7A16DCB00E06}"/>
              </a:ext>
            </a:extLst>
          </xdr:cNvPr>
          <xdr:cNvSpPr>
            <a:spLocks noChangeAspect="1" noChangeShapeType="1"/>
          </xdr:cNvSpPr>
        </xdr:nvSpPr>
        <xdr:spPr bwMode="auto">
          <a:xfrm rot="16200000" flipV="1">
            <a:off x="4663644" y="6312200"/>
            <a:ext cx="282459" cy="13474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5">
            <a:extLst>
              <a:ext uri="{FF2B5EF4-FFF2-40B4-BE49-F238E27FC236}">
                <a16:creationId xmlns:a16="http://schemas.microsoft.com/office/drawing/2014/main" xmlns="" id="{AC90E690-79BD-457C-A369-4333E1EBFA48}"/>
              </a:ext>
            </a:extLst>
          </xdr:cNvPr>
          <xdr:cNvSpPr>
            <a:spLocks noChangeAspect="1" noChangeShapeType="1"/>
          </xdr:cNvSpPr>
        </xdr:nvSpPr>
        <xdr:spPr bwMode="auto">
          <a:xfrm rot="16200000" flipH="1" flipV="1">
            <a:off x="4514228" y="6254604"/>
            <a:ext cx="240121" cy="2069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6">
            <a:extLst>
              <a:ext uri="{FF2B5EF4-FFF2-40B4-BE49-F238E27FC236}">
                <a16:creationId xmlns:a16="http://schemas.microsoft.com/office/drawing/2014/main" xmlns="" id="{3EFC7DB5-B4A4-45E6-A52D-8657D06E8700}"/>
              </a:ext>
            </a:extLst>
          </xdr:cNvPr>
          <xdr:cNvSpPr>
            <a:spLocks noChangeAspect="1" noChangeShapeType="1"/>
          </xdr:cNvSpPr>
        </xdr:nvSpPr>
        <xdr:spPr bwMode="auto">
          <a:xfrm rot="16200000" flipV="1">
            <a:off x="4363631" y="6309710"/>
            <a:ext cx="147864" cy="18648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7">
            <a:extLst>
              <a:ext uri="{FF2B5EF4-FFF2-40B4-BE49-F238E27FC236}">
                <a16:creationId xmlns:a16="http://schemas.microsoft.com/office/drawing/2014/main" xmlns="" id="{A2AE5557-338E-4D1E-942D-0C81BFA956CD}"/>
              </a:ext>
            </a:extLst>
          </xdr:cNvPr>
          <xdr:cNvSpPr>
            <a:spLocks noChangeAspect="1" noChangeShapeType="1"/>
          </xdr:cNvSpPr>
        </xdr:nvSpPr>
        <xdr:spPr bwMode="auto">
          <a:xfrm rot="16200000" flipH="1">
            <a:off x="5256756" y="6085692"/>
            <a:ext cx="293833" cy="98901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Freeform 558">
            <a:extLst>
              <a:ext uri="{FF2B5EF4-FFF2-40B4-BE49-F238E27FC236}">
                <a16:creationId xmlns:a16="http://schemas.microsoft.com/office/drawing/2014/main" xmlns="" id="{A0A8048C-DFF8-4FEC-8218-C1E3075F868B}"/>
              </a:ext>
            </a:extLst>
          </xdr:cNvPr>
          <xdr:cNvSpPr>
            <a:spLocks noChangeAspect="1"/>
          </xdr:cNvSpPr>
        </xdr:nvSpPr>
        <xdr:spPr bwMode="auto">
          <a:xfrm rot="16200000">
            <a:off x="5895830" y="6707118"/>
            <a:ext cx="24644" cy="17247"/>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559">
            <a:extLst>
              <a:ext uri="{FF2B5EF4-FFF2-40B4-BE49-F238E27FC236}">
                <a16:creationId xmlns:a16="http://schemas.microsoft.com/office/drawing/2014/main" xmlns="" id="{FDFB8740-BF04-4345-BD0C-EE50CA97D515}"/>
              </a:ext>
            </a:extLst>
          </xdr:cNvPr>
          <xdr:cNvSpPr>
            <a:spLocks noChangeAspect="1"/>
          </xdr:cNvSpPr>
        </xdr:nvSpPr>
        <xdr:spPr bwMode="auto">
          <a:xfrm rot="16200000">
            <a:off x="5868008" y="6553139"/>
            <a:ext cx="197784" cy="100249"/>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560">
            <a:extLst>
              <a:ext uri="{FF2B5EF4-FFF2-40B4-BE49-F238E27FC236}">
                <a16:creationId xmlns:a16="http://schemas.microsoft.com/office/drawing/2014/main" xmlns="" id="{455C1D91-5BE9-49D1-B3B7-449A82DFAC68}"/>
              </a:ext>
            </a:extLst>
          </xdr:cNvPr>
          <xdr:cNvSpPr>
            <a:spLocks noChangeAspect="1" noChangeShapeType="1"/>
          </xdr:cNvSpPr>
        </xdr:nvSpPr>
        <xdr:spPr bwMode="auto">
          <a:xfrm rot="16200000" flipH="1" flipV="1">
            <a:off x="5565802" y="5784138"/>
            <a:ext cx="261606" cy="1810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561">
            <a:extLst>
              <a:ext uri="{FF2B5EF4-FFF2-40B4-BE49-F238E27FC236}">
                <a16:creationId xmlns:a16="http://schemas.microsoft.com/office/drawing/2014/main" xmlns="" id="{D5024936-3F26-4201-B05F-81D2D58C8E98}"/>
              </a:ext>
            </a:extLst>
          </xdr:cNvPr>
          <xdr:cNvSpPr>
            <a:spLocks noChangeAspect="1" noChangeShapeType="1"/>
          </xdr:cNvSpPr>
        </xdr:nvSpPr>
        <xdr:spPr bwMode="auto">
          <a:xfrm rot="16200000" flipV="1">
            <a:off x="5455154" y="5854585"/>
            <a:ext cx="87834" cy="21397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2">
            <a:extLst>
              <a:ext uri="{FF2B5EF4-FFF2-40B4-BE49-F238E27FC236}">
                <a16:creationId xmlns:a16="http://schemas.microsoft.com/office/drawing/2014/main" xmlns="" id="{9AD82890-F501-49AD-91ED-A76AD326001C}"/>
              </a:ext>
            </a:extLst>
          </xdr:cNvPr>
          <xdr:cNvSpPr>
            <a:spLocks noChangeAspect="1" noChangeShapeType="1"/>
          </xdr:cNvSpPr>
        </xdr:nvSpPr>
        <xdr:spPr bwMode="auto">
          <a:xfrm rot="16200000">
            <a:off x="5356922" y="5715855"/>
            <a:ext cx="236330" cy="1660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3">
            <a:extLst>
              <a:ext uri="{FF2B5EF4-FFF2-40B4-BE49-F238E27FC236}">
                <a16:creationId xmlns:a16="http://schemas.microsoft.com/office/drawing/2014/main" xmlns="" id="{E7CD19BE-50B6-4553-905D-1F5E0BB8553A}"/>
              </a:ext>
            </a:extLst>
          </xdr:cNvPr>
          <xdr:cNvSpPr>
            <a:spLocks noChangeAspect="1" noChangeShapeType="1"/>
          </xdr:cNvSpPr>
        </xdr:nvSpPr>
        <xdr:spPr bwMode="auto">
          <a:xfrm rot="16200000" flipH="1" flipV="1">
            <a:off x="5837705" y="5773665"/>
            <a:ext cx="888449" cy="34548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4">
            <a:extLst>
              <a:ext uri="{FF2B5EF4-FFF2-40B4-BE49-F238E27FC236}">
                <a16:creationId xmlns:a16="http://schemas.microsoft.com/office/drawing/2014/main" xmlns="" id="{E67BF6E2-53BD-41EB-B568-8730A9243E24}"/>
              </a:ext>
            </a:extLst>
          </xdr:cNvPr>
          <xdr:cNvSpPr>
            <a:spLocks noChangeAspect="1" noChangeShapeType="1"/>
          </xdr:cNvSpPr>
        </xdr:nvSpPr>
        <xdr:spPr bwMode="auto">
          <a:xfrm rot="16200000">
            <a:off x="6144919" y="6345468"/>
            <a:ext cx="8847" cy="808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5">
            <a:extLst>
              <a:ext uri="{FF2B5EF4-FFF2-40B4-BE49-F238E27FC236}">
                <a16:creationId xmlns:a16="http://schemas.microsoft.com/office/drawing/2014/main" xmlns="" id="{C7764340-FAC5-4EA1-AB62-87C3DA902286}"/>
              </a:ext>
            </a:extLst>
          </xdr:cNvPr>
          <xdr:cNvSpPr>
            <a:spLocks noChangeAspect="1" noChangeShapeType="1"/>
          </xdr:cNvSpPr>
        </xdr:nvSpPr>
        <xdr:spPr bwMode="auto">
          <a:xfrm rot="16200000" flipH="1" flipV="1">
            <a:off x="6152223" y="6414744"/>
            <a:ext cx="70773" cy="4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6">
            <a:extLst>
              <a:ext uri="{FF2B5EF4-FFF2-40B4-BE49-F238E27FC236}">
                <a16:creationId xmlns:a16="http://schemas.microsoft.com/office/drawing/2014/main" xmlns="" id="{459D6AC2-493C-43D8-9751-F3DCEC44A60F}"/>
              </a:ext>
            </a:extLst>
          </xdr:cNvPr>
          <xdr:cNvSpPr>
            <a:spLocks noChangeAspect="1" noChangeShapeType="1"/>
          </xdr:cNvSpPr>
        </xdr:nvSpPr>
        <xdr:spPr bwMode="auto">
          <a:xfrm rot="16200000" flipH="1">
            <a:off x="6243412" y="6394375"/>
            <a:ext cx="10742" cy="1277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7">
            <a:extLst>
              <a:ext uri="{FF2B5EF4-FFF2-40B4-BE49-F238E27FC236}">
                <a16:creationId xmlns:a16="http://schemas.microsoft.com/office/drawing/2014/main" xmlns="" id="{B4C4526C-14FA-4366-A955-A56996CC8CC8}"/>
              </a:ext>
            </a:extLst>
          </xdr:cNvPr>
          <xdr:cNvSpPr>
            <a:spLocks noChangeAspect="1" noChangeShapeType="1"/>
          </xdr:cNvSpPr>
        </xdr:nvSpPr>
        <xdr:spPr bwMode="auto">
          <a:xfrm rot="16200000">
            <a:off x="6310978" y="6441860"/>
            <a:ext cx="22748" cy="1886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8">
            <a:extLst>
              <a:ext uri="{FF2B5EF4-FFF2-40B4-BE49-F238E27FC236}">
                <a16:creationId xmlns:a16="http://schemas.microsoft.com/office/drawing/2014/main" xmlns="" id="{62DFF7CD-7164-43E8-A9CD-42AD07DA9FEB}"/>
              </a:ext>
            </a:extLst>
          </xdr:cNvPr>
          <xdr:cNvSpPr>
            <a:spLocks noChangeAspect="1" noChangeShapeType="1"/>
          </xdr:cNvSpPr>
        </xdr:nvSpPr>
        <xdr:spPr bwMode="auto">
          <a:xfrm rot="16200000">
            <a:off x="6361726" y="4744051"/>
            <a:ext cx="849903" cy="66509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9">
            <a:extLst>
              <a:ext uri="{FF2B5EF4-FFF2-40B4-BE49-F238E27FC236}">
                <a16:creationId xmlns:a16="http://schemas.microsoft.com/office/drawing/2014/main" xmlns="" id="{25CCA380-3D32-481A-B060-9A48EEAE6395}"/>
              </a:ext>
            </a:extLst>
          </xdr:cNvPr>
          <xdr:cNvSpPr>
            <a:spLocks noChangeAspect="1" noChangeShapeType="1"/>
          </xdr:cNvSpPr>
        </xdr:nvSpPr>
        <xdr:spPr bwMode="auto">
          <a:xfrm rot="16200000">
            <a:off x="6283363" y="3323209"/>
            <a:ext cx="2164884" cy="49262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70">
            <a:extLst>
              <a:ext uri="{FF2B5EF4-FFF2-40B4-BE49-F238E27FC236}">
                <a16:creationId xmlns:a16="http://schemas.microsoft.com/office/drawing/2014/main" xmlns="" id="{DDA7F32D-5FD3-49E6-8744-A815AE4DA092}"/>
              </a:ext>
            </a:extLst>
          </xdr:cNvPr>
          <xdr:cNvSpPr>
            <a:spLocks noChangeAspect="1" noChangeShapeType="1"/>
          </xdr:cNvSpPr>
        </xdr:nvSpPr>
        <xdr:spPr bwMode="auto">
          <a:xfrm rot="16200000" flipV="1">
            <a:off x="7672202" y="2426945"/>
            <a:ext cx="77092" cy="1967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1">
            <a:extLst>
              <a:ext uri="{FF2B5EF4-FFF2-40B4-BE49-F238E27FC236}">
                <a16:creationId xmlns:a16="http://schemas.microsoft.com/office/drawing/2014/main" xmlns="" id="{A73B4C6E-4D71-4B16-B50D-6C8C9DA7F762}"/>
              </a:ext>
            </a:extLst>
          </xdr:cNvPr>
          <xdr:cNvSpPr>
            <a:spLocks noChangeAspect="1" noChangeShapeType="1"/>
          </xdr:cNvSpPr>
        </xdr:nvSpPr>
        <xdr:spPr bwMode="auto">
          <a:xfrm rot="16200000" flipH="1">
            <a:off x="7163727" y="4607097"/>
            <a:ext cx="94785" cy="1832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2">
            <a:extLst>
              <a:ext uri="{FF2B5EF4-FFF2-40B4-BE49-F238E27FC236}">
                <a16:creationId xmlns:a16="http://schemas.microsoft.com/office/drawing/2014/main" xmlns="" id="{6193922C-86C4-48FF-B290-E8629308A5CC}"/>
              </a:ext>
            </a:extLst>
          </xdr:cNvPr>
          <xdr:cNvSpPr>
            <a:spLocks noChangeAspect="1" noChangeShapeType="1"/>
          </xdr:cNvSpPr>
        </xdr:nvSpPr>
        <xdr:spPr bwMode="auto">
          <a:xfrm rot="16200000" flipH="1">
            <a:off x="6489156" y="5466479"/>
            <a:ext cx="113742" cy="1832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59" name="Group 573">
            <a:extLst>
              <a:ext uri="{FF2B5EF4-FFF2-40B4-BE49-F238E27FC236}">
                <a16:creationId xmlns:a16="http://schemas.microsoft.com/office/drawing/2014/main" xmlns="" id="{625E8FB6-AFCC-4720-B47A-7AF7E61A678B}"/>
              </a:ext>
            </a:extLst>
          </xdr:cNvPr>
          <xdr:cNvGrpSpPr>
            <a:grpSpLocks noChangeAspect="1"/>
          </xdr:cNvGrpSpPr>
        </xdr:nvGrpSpPr>
        <xdr:grpSpPr bwMode="auto">
          <a:xfrm>
            <a:off x="7898849" y="5833612"/>
            <a:ext cx="169238" cy="795560"/>
            <a:chOff x="12749" y="8934"/>
            <a:chExt cx="253" cy="1015"/>
          </a:xfrm>
        </xdr:grpSpPr>
        <xdr:sp macro="" textlink="">
          <xdr:nvSpPr>
            <xdr:cNvPr id="513" name="Line 574">
              <a:extLst>
                <a:ext uri="{FF2B5EF4-FFF2-40B4-BE49-F238E27FC236}">
                  <a16:creationId xmlns:a16="http://schemas.microsoft.com/office/drawing/2014/main" xmlns="" id="{F881BD79-4E61-4248-BB1F-352C1A221194}"/>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5">
              <a:extLst>
                <a:ext uri="{FF2B5EF4-FFF2-40B4-BE49-F238E27FC236}">
                  <a16:creationId xmlns:a16="http://schemas.microsoft.com/office/drawing/2014/main" xmlns="" id="{1ECE8FA6-2D2B-42DA-82C4-25B41FEFF9E5}"/>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5" name="Line 576">
              <a:extLst>
                <a:ext uri="{FF2B5EF4-FFF2-40B4-BE49-F238E27FC236}">
                  <a16:creationId xmlns:a16="http://schemas.microsoft.com/office/drawing/2014/main" xmlns="" id="{C9D90561-3238-4B2F-908A-A78FC2A9F063}"/>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0" name="Freeform 577">
            <a:extLst>
              <a:ext uri="{FF2B5EF4-FFF2-40B4-BE49-F238E27FC236}">
                <a16:creationId xmlns:a16="http://schemas.microsoft.com/office/drawing/2014/main" xmlns="" id="{DCFD719F-2035-4362-9480-7C5FF953B849}"/>
              </a:ext>
            </a:extLst>
          </xdr:cNvPr>
          <xdr:cNvSpPr>
            <a:spLocks noChangeAspect="1"/>
          </xdr:cNvSpPr>
        </xdr:nvSpPr>
        <xdr:spPr bwMode="auto">
          <a:xfrm rot="16200000">
            <a:off x="5941252" y="6200317"/>
            <a:ext cx="183882" cy="83002"/>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Freeform 578">
            <a:extLst>
              <a:ext uri="{FF2B5EF4-FFF2-40B4-BE49-F238E27FC236}">
                <a16:creationId xmlns:a16="http://schemas.microsoft.com/office/drawing/2014/main" xmlns="" id="{FCEB6E5A-2B86-40EC-B63C-3C047B4C7B71}"/>
              </a:ext>
            </a:extLst>
          </xdr:cNvPr>
          <xdr:cNvSpPr>
            <a:spLocks noChangeAspect="1"/>
          </xdr:cNvSpPr>
        </xdr:nvSpPr>
        <xdr:spPr bwMode="auto">
          <a:xfrm rot="16200000">
            <a:off x="6030229" y="6047695"/>
            <a:ext cx="146600" cy="57131"/>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9">
            <a:extLst>
              <a:ext uri="{FF2B5EF4-FFF2-40B4-BE49-F238E27FC236}">
                <a16:creationId xmlns:a16="http://schemas.microsoft.com/office/drawing/2014/main" xmlns="" id="{8F74FB9A-51EF-47E9-9426-67982AA9FB1A}"/>
              </a:ext>
            </a:extLst>
          </xdr:cNvPr>
          <xdr:cNvSpPr>
            <a:spLocks noChangeAspect="1"/>
          </xdr:cNvSpPr>
        </xdr:nvSpPr>
        <xdr:spPr bwMode="auto">
          <a:xfrm rot="16200000">
            <a:off x="6087518" y="5874397"/>
            <a:ext cx="173772" cy="84619"/>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80">
            <a:extLst>
              <a:ext uri="{FF2B5EF4-FFF2-40B4-BE49-F238E27FC236}">
                <a16:creationId xmlns:a16="http://schemas.microsoft.com/office/drawing/2014/main" xmlns="" id="{233DD6B4-235A-487A-90B1-488E87D8F7D0}"/>
              </a:ext>
            </a:extLst>
          </xdr:cNvPr>
          <xdr:cNvSpPr>
            <a:spLocks noChangeAspect="1"/>
          </xdr:cNvSpPr>
        </xdr:nvSpPr>
        <xdr:spPr bwMode="auto">
          <a:xfrm rot="16200000">
            <a:off x="6185370" y="5772113"/>
            <a:ext cx="89098" cy="26949"/>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1">
            <a:extLst>
              <a:ext uri="{FF2B5EF4-FFF2-40B4-BE49-F238E27FC236}">
                <a16:creationId xmlns:a16="http://schemas.microsoft.com/office/drawing/2014/main" xmlns="" id="{739DD813-AA47-4E3D-8133-EEE1E4F27314}"/>
              </a:ext>
            </a:extLst>
          </xdr:cNvPr>
          <xdr:cNvSpPr>
            <a:spLocks noChangeAspect="1"/>
          </xdr:cNvSpPr>
        </xdr:nvSpPr>
        <xdr:spPr bwMode="auto">
          <a:xfrm rot="16200000">
            <a:off x="6189180" y="5611323"/>
            <a:ext cx="183882" cy="74917"/>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2">
            <a:extLst>
              <a:ext uri="{FF2B5EF4-FFF2-40B4-BE49-F238E27FC236}">
                <a16:creationId xmlns:a16="http://schemas.microsoft.com/office/drawing/2014/main" xmlns="" id="{B9B8BF80-A867-4E08-BC62-6532A1A15931}"/>
              </a:ext>
            </a:extLst>
          </xdr:cNvPr>
          <xdr:cNvSpPr>
            <a:spLocks noChangeAspect="1"/>
          </xdr:cNvSpPr>
        </xdr:nvSpPr>
        <xdr:spPr bwMode="auto">
          <a:xfrm rot="16200000">
            <a:off x="6268632" y="5403317"/>
            <a:ext cx="202839" cy="102944"/>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3">
            <a:extLst>
              <a:ext uri="{FF2B5EF4-FFF2-40B4-BE49-F238E27FC236}">
                <a16:creationId xmlns:a16="http://schemas.microsoft.com/office/drawing/2014/main" xmlns="" id="{E9C8CDE7-36F9-47F4-90E7-89101DF4B04A}"/>
              </a:ext>
            </a:extLst>
          </xdr:cNvPr>
          <xdr:cNvSpPr>
            <a:spLocks noChangeAspect="1"/>
          </xdr:cNvSpPr>
        </xdr:nvSpPr>
        <xdr:spPr bwMode="auto">
          <a:xfrm rot="16200000">
            <a:off x="6421264" y="5211405"/>
            <a:ext cx="142809" cy="141750"/>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4">
            <a:extLst>
              <a:ext uri="{FF2B5EF4-FFF2-40B4-BE49-F238E27FC236}">
                <a16:creationId xmlns:a16="http://schemas.microsoft.com/office/drawing/2014/main" xmlns="" id="{F7236519-1DA2-4C75-AC5D-5176318329F6}"/>
              </a:ext>
            </a:extLst>
          </xdr:cNvPr>
          <xdr:cNvSpPr>
            <a:spLocks noChangeAspect="1"/>
          </xdr:cNvSpPr>
        </xdr:nvSpPr>
        <xdr:spPr bwMode="auto">
          <a:xfrm rot="16200000">
            <a:off x="6548517" y="4995937"/>
            <a:ext cx="230011" cy="200498"/>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5">
            <a:extLst>
              <a:ext uri="{FF2B5EF4-FFF2-40B4-BE49-F238E27FC236}">
                <a16:creationId xmlns:a16="http://schemas.microsoft.com/office/drawing/2014/main" xmlns="" id="{3C880825-FE0E-453A-BDD5-6643039578AB}"/>
              </a:ext>
            </a:extLst>
          </xdr:cNvPr>
          <xdr:cNvSpPr>
            <a:spLocks noChangeAspect="1"/>
          </xdr:cNvSpPr>
        </xdr:nvSpPr>
        <xdr:spPr bwMode="auto">
          <a:xfrm rot="16200000">
            <a:off x="6728711" y="4839310"/>
            <a:ext cx="176300" cy="106178"/>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6">
            <a:extLst>
              <a:ext uri="{FF2B5EF4-FFF2-40B4-BE49-F238E27FC236}">
                <a16:creationId xmlns:a16="http://schemas.microsoft.com/office/drawing/2014/main" xmlns="" id="{E328C6C0-DAD5-4DE4-9F5D-34C5D6D27C26}"/>
              </a:ext>
            </a:extLst>
          </xdr:cNvPr>
          <xdr:cNvSpPr>
            <a:spLocks noChangeAspect="1"/>
          </xdr:cNvSpPr>
        </xdr:nvSpPr>
        <xdr:spPr bwMode="auto">
          <a:xfrm rot="16200000">
            <a:off x="6868063" y="4677860"/>
            <a:ext cx="128275" cy="124503"/>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7">
            <a:extLst>
              <a:ext uri="{FF2B5EF4-FFF2-40B4-BE49-F238E27FC236}">
                <a16:creationId xmlns:a16="http://schemas.microsoft.com/office/drawing/2014/main" xmlns="" id="{9824FEDE-AEFA-43DB-8918-8BE585AC8459}"/>
              </a:ext>
            </a:extLst>
          </xdr:cNvPr>
          <xdr:cNvSpPr>
            <a:spLocks noChangeAspect="1"/>
          </xdr:cNvSpPr>
        </xdr:nvSpPr>
        <xdr:spPr bwMode="auto">
          <a:xfrm rot="16200000">
            <a:off x="6380796" y="3569650"/>
            <a:ext cx="1719395" cy="492622"/>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8">
            <a:extLst>
              <a:ext uri="{FF2B5EF4-FFF2-40B4-BE49-F238E27FC236}">
                <a16:creationId xmlns:a16="http://schemas.microsoft.com/office/drawing/2014/main" xmlns="" id="{06B6C45E-E383-4878-A381-CBF7C08CEDDD}"/>
              </a:ext>
            </a:extLst>
          </xdr:cNvPr>
          <xdr:cNvSpPr>
            <a:spLocks noChangeAspect="1"/>
          </xdr:cNvSpPr>
        </xdr:nvSpPr>
        <xdr:spPr bwMode="auto">
          <a:xfrm rot="16200000">
            <a:off x="7388014" y="2837391"/>
            <a:ext cx="211054" cy="24793"/>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9">
            <a:extLst>
              <a:ext uri="{FF2B5EF4-FFF2-40B4-BE49-F238E27FC236}">
                <a16:creationId xmlns:a16="http://schemas.microsoft.com/office/drawing/2014/main" xmlns="" id="{F0446605-05AA-499F-B540-A02CCA86D820}"/>
              </a:ext>
            </a:extLst>
          </xdr:cNvPr>
          <xdr:cNvSpPr>
            <a:spLocks noChangeAspect="1"/>
          </xdr:cNvSpPr>
        </xdr:nvSpPr>
        <xdr:spPr bwMode="auto">
          <a:xfrm rot="16200000">
            <a:off x="7339433" y="2572951"/>
            <a:ext cx="314685" cy="28566"/>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90">
            <a:extLst>
              <a:ext uri="{FF2B5EF4-FFF2-40B4-BE49-F238E27FC236}">
                <a16:creationId xmlns:a16="http://schemas.microsoft.com/office/drawing/2014/main" xmlns="" id="{47FD8151-6CD3-4861-8DA2-FC86FB777A6E}"/>
              </a:ext>
            </a:extLst>
          </xdr:cNvPr>
          <xdr:cNvSpPr>
            <a:spLocks noChangeAspect="1"/>
          </xdr:cNvSpPr>
        </xdr:nvSpPr>
        <xdr:spPr bwMode="auto">
          <a:xfrm rot="16200000">
            <a:off x="5849209" y="6152051"/>
            <a:ext cx="226220" cy="94859"/>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1">
            <a:extLst>
              <a:ext uri="{FF2B5EF4-FFF2-40B4-BE49-F238E27FC236}">
                <a16:creationId xmlns:a16="http://schemas.microsoft.com/office/drawing/2014/main" xmlns="" id="{D190B374-7D4D-4E05-80C7-F31961FB1583}"/>
              </a:ext>
            </a:extLst>
          </xdr:cNvPr>
          <xdr:cNvSpPr>
            <a:spLocks noChangeAspect="1"/>
          </xdr:cNvSpPr>
        </xdr:nvSpPr>
        <xdr:spPr bwMode="auto">
          <a:xfrm rot="16200000">
            <a:off x="5977085" y="6005339"/>
            <a:ext cx="114374" cy="49586"/>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2">
            <a:extLst>
              <a:ext uri="{FF2B5EF4-FFF2-40B4-BE49-F238E27FC236}">
                <a16:creationId xmlns:a16="http://schemas.microsoft.com/office/drawing/2014/main" xmlns="" id="{1BCA77AC-7258-485F-82BD-80F3ECA6514A}"/>
              </a:ext>
            </a:extLst>
          </xdr:cNvPr>
          <xdr:cNvSpPr>
            <a:spLocks noChangeAspect="1"/>
          </xdr:cNvSpPr>
        </xdr:nvSpPr>
        <xdr:spPr bwMode="auto">
          <a:xfrm rot="16200000">
            <a:off x="6014172" y="5842124"/>
            <a:ext cx="174404" cy="84080"/>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3">
            <a:extLst>
              <a:ext uri="{FF2B5EF4-FFF2-40B4-BE49-F238E27FC236}">
                <a16:creationId xmlns:a16="http://schemas.microsoft.com/office/drawing/2014/main" xmlns="" id="{4E461799-AC1E-4C5E-8251-AC359ACAFD00}"/>
              </a:ext>
            </a:extLst>
          </xdr:cNvPr>
          <xdr:cNvSpPr>
            <a:spLocks noChangeAspect="1"/>
          </xdr:cNvSpPr>
        </xdr:nvSpPr>
        <xdr:spPr bwMode="auto">
          <a:xfrm rot="16200000">
            <a:off x="6114430" y="5746958"/>
            <a:ext cx="78987" cy="21020"/>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4">
            <a:extLst>
              <a:ext uri="{FF2B5EF4-FFF2-40B4-BE49-F238E27FC236}">
                <a16:creationId xmlns:a16="http://schemas.microsoft.com/office/drawing/2014/main" xmlns="" id="{3DC16044-A0E8-4A7C-B9B8-D544900E06F4}"/>
              </a:ext>
            </a:extLst>
          </xdr:cNvPr>
          <xdr:cNvSpPr>
            <a:spLocks noChangeAspect="1"/>
          </xdr:cNvSpPr>
        </xdr:nvSpPr>
        <xdr:spPr bwMode="auto">
          <a:xfrm rot="16200000">
            <a:off x="6105416" y="5575416"/>
            <a:ext cx="201576" cy="83541"/>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5">
            <a:extLst>
              <a:ext uri="{FF2B5EF4-FFF2-40B4-BE49-F238E27FC236}">
                <a16:creationId xmlns:a16="http://schemas.microsoft.com/office/drawing/2014/main" xmlns="" id="{2F15FAB2-5745-4D0E-A8B9-17359BCFF9D2}"/>
              </a:ext>
            </a:extLst>
          </xdr:cNvPr>
          <xdr:cNvSpPr>
            <a:spLocks noChangeAspect="1"/>
          </xdr:cNvSpPr>
        </xdr:nvSpPr>
        <xdr:spPr bwMode="auto">
          <a:xfrm rot="16200000">
            <a:off x="6204606" y="5366453"/>
            <a:ext cx="193993" cy="107795"/>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6">
            <a:extLst>
              <a:ext uri="{FF2B5EF4-FFF2-40B4-BE49-F238E27FC236}">
                <a16:creationId xmlns:a16="http://schemas.microsoft.com/office/drawing/2014/main" xmlns="" id="{421D4A74-88C1-4A34-AD89-2D1C2E30C389}"/>
              </a:ext>
            </a:extLst>
          </xdr:cNvPr>
          <xdr:cNvSpPr>
            <a:spLocks noChangeAspect="1"/>
          </xdr:cNvSpPr>
        </xdr:nvSpPr>
        <xdr:spPr bwMode="auto">
          <a:xfrm rot="16200000">
            <a:off x="6341570" y="5150195"/>
            <a:ext cx="185778" cy="157380"/>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7">
            <a:extLst>
              <a:ext uri="{FF2B5EF4-FFF2-40B4-BE49-F238E27FC236}">
                <a16:creationId xmlns:a16="http://schemas.microsoft.com/office/drawing/2014/main" xmlns="" id="{993ED948-C71F-4B30-903C-75A38FB64446}"/>
              </a:ext>
            </a:extLst>
          </xdr:cNvPr>
          <xdr:cNvSpPr>
            <a:spLocks noChangeAspect="1"/>
          </xdr:cNvSpPr>
        </xdr:nvSpPr>
        <xdr:spPr bwMode="auto">
          <a:xfrm rot="16200000">
            <a:off x="6501850" y="4934931"/>
            <a:ext cx="212318" cy="189180"/>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8">
            <a:extLst>
              <a:ext uri="{FF2B5EF4-FFF2-40B4-BE49-F238E27FC236}">
                <a16:creationId xmlns:a16="http://schemas.microsoft.com/office/drawing/2014/main" xmlns="" id="{312FABB9-EE64-4D0D-992D-5E1AC7A64A8D}"/>
              </a:ext>
            </a:extLst>
          </xdr:cNvPr>
          <xdr:cNvSpPr>
            <a:spLocks noChangeAspect="1"/>
          </xdr:cNvSpPr>
        </xdr:nvSpPr>
        <xdr:spPr bwMode="auto">
          <a:xfrm rot="16200000">
            <a:off x="6660140" y="4648653"/>
            <a:ext cx="317213" cy="232836"/>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9">
            <a:extLst>
              <a:ext uri="{FF2B5EF4-FFF2-40B4-BE49-F238E27FC236}">
                <a16:creationId xmlns:a16="http://schemas.microsoft.com/office/drawing/2014/main" xmlns="" id="{41408904-80E5-4C44-9DE8-8519BEE62DDC}"/>
              </a:ext>
            </a:extLst>
          </xdr:cNvPr>
          <xdr:cNvSpPr>
            <a:spLocks noChangeAspect="1"/>
          </xdr:cNvSpPr>
        </xdr:nvSpPr>
        <xdr:spPr bwMode="auto">
          <a:xfrm rot="16200000">
            <a:off x="6349814" y="3550144"/>
            <a:ext cx="1642304" cy="471602"/>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600">
            <a:extLst>
              <a:ext uri="{FF2B5EF4-FFF2-40B4-BE49-F238E27FC236}">
                <a16:creationId xmlns:a16="http://schemas.microsoft.com/office/drawing/2014/main" xmlns="" id="{7FD8D228-A9F3-46EE-80B1-03BA694F01B4}"/>
              </a:ext>
            </a:extLst>
          </xdr:cNvPr>
          <xdr:cNvSpPr>
            <a:spLocks noChangeAspect="1"/>
          </xdr:cNvSpPr>
        </xdr:nvSpPr>
        <xdr:spPr bwMode="auto">
          <a:xfrm rot="16200000">
            <a:off x="7298322" y="2837438"/>
            <a:ext cx="228747" cy="25332"/>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1">
            <a:extLst>
              <a:ext uri="{FF2B5EF4-FFF2-40B4-BE49-F238E27FC236}">
                <a16:creationId xmlns:a16="http://schemas.microsoft.com/office/drawing/2014/main" xmlns="" id="{45472FF4-50FA-42FA-90A7-A1393FF37394}"/>
              </a:ext>
            </a:extLst>
          </xdr:cNvPr>
          <xdr:cNvSpPr>
            <a:spLocks noChangeAspect="1"/>
          </xdr:cNvSpPr>
        </xdr:nvSpPr>
        <xdr:spPr bwMode="auto">
          <a:xfrm rot="16200000">
            <a:off x="7258159" y="2545213"/>
            <a:ext cx="342489" cy="36650"/>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2">
            <a:extLst>
              <a:ext uri="{FF2B5EF4-FFF2-40B4-BE49-F238E27FC236}">
                <a16:creationId xmlns:a16="http://schemas.microsoft.com/office/drawing/2014/main" xmlns="" id="{503C534E-13F8-4619-A7D3-D9EE5C7A86F9}"/>
              </a:ext>
            </a:extLst>
          </xdr:cNvPr>
          <xdr:cNvSpPr>
            <a:spLocks noChangeAspect="1"/>
          </xdr:cNvSpPr>
        </xdr:nvSpPr>
        <xdr:spPr bwMode="auto">
          <a:xfrm rot="16200000">
            <a:off x="7324760" y="3591385"/>
            <a:ext cx="455599" cy="209661"/>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3">
            <a:extLst>
              <a:ext uri="{FF2B5EF4-FFF2-40B4-BE49-F238E27FC236}">
                <a16:creationId xmlns:a16="http://schemas.microsoft.com/office/drawing/2014/main" xmlns="" id="{16E6A771-4B1B-475E-9E95-C1F41C03CAB8}"/>
              </a:ext>
            </a:extLst>
          </xdr:cNvPr>
          <xdr:cNvSpPr>
            <a:spLocks noChangeAspect="1"/>
          </xdr:cNvSpPr>
        </xdr:nvSpPr>
        <xdr:spPr bwMode="auto">
          <a:xfrm rot="16200000">
            <a:off x="6735708" y="5221841"/>
            <a:ext cx="88466" cy="72222"/>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7" name="Group 604">
            <a:extLst>
              <a:ext uri="{FF2B5EF4-FFF2-40B4-BE49-F238E27FC236}">
                <a16:creationId xmlns:a16="http://schemas.microsoft.com/office/drawing/2014/main" xmlns="" id="{26C0184C-037E-4FDF-AA7A-AD8767CE8BF1}"/>
              </a:ext>
            </a:extLst>
          </xdr:cNvPr>
          <xdr:cNvGrpSpPr>
            <a:grpSpLocks noChangeAspect="1"/>
          </xdr:cNvGrpSpPr>
        </xdr:nvGrpSpPr>
        <xdr:grpSpPr bwMode="auto">
          <a:xfrm rot="16200000">
            <a:off x="6724510" y="5349466"/>
            <a:ext cx="57503" cy="64677"/>
            <a:chOff x="5419" y="15612"/>
            <a:chExt cx="104" cy="138"/>
          </a:xfrm>
        </xdr:grpSpPr>
        <xdr:sp macro="" textlink="">
          <xdr:nvSpPr>
            <xdr:cNvPr id="511" name="AutoShape 605">
              <a:extLst>
                <a:ext uri="{FF2B5EF4-FFF2-40B4-BE49-F238E27FC236}">
                  <a16:creationId xmlns:a16="http://schemas.microsoft.com/office/drawing/2014/main" xmlns="" id="{666211B1-7B1E-4CA0-9337-61788D26AB20}"/>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2" name="Line 606">
              <a:extLst>
                <a:ext uri="{FF2B5EF4-FFF2-40B4-BE49-F238E27FC236}">
                  <a16:creationId xmlns:a16="http://schemas.microsoft.com/office/drawing/2014/main" xmlns="" id="{9601B927-946F-45EF-A9D7-0376AE59941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8" name="Group 607">
            <a:extLst>
              <a:ext uri="{FF2B5EF4-FFF2-40B4-BE49-F238E27FC236}">
                <a16:creationId xmlns:a16="http://schemas.microsoft.com/office/drawing/2014/main" xmlns="" id="{3DEADBF3-0FE0-4AFC-AA4F-D42894B05C10}"/>
              </a:ext>
            </a:extLst>
          </xdr:cNvPr>
          <xdr:cNvGrpSpPr>
            <a:grpSpLocks noChangeAspect="1"/>
          </xdr:cNvGrpSpPr>
        </xdr:nvGrpSpPr>
        <xdr:grpSpPr bwMode="auto">
          <a:xfrm rot="15148358">
            <a:off x="6223851" y="6343442"/>
            <a:ext cx="56871" cy="64677"/>
            <a:chOff x="5419" y="15612"/>
            <a:chExt cx="104" cy="138"/>
          </a:xfrm>
        </xdr:grpSpPr>
        <xdr:sp macro="" textlink="">
          <xdr:nvSpPr>
            <xdr:cNvPr id="509" name="AutoShape 608">
              <a:extLst>
                <a:ext uri="{FF2B5EF4-FFF2-40B4-BE49-F238E27FC236}">
                  <a16:creationId xmlns:a16="http://schemas.microsoft.com/office/drawing/2014/main" xmlns="" id="{BE9ADD2D-6F16-4CD5-9155-24F04AF187AB}"/>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0" name="Line 609">
              <a:extLst>
                <a:ext uri="{FF2B5EF4-FFF2-40B4-BE49-F238E27FC236}">
                  <a16:creationId xmlns:a16="http://schemas.microsoft.com/office/drawing/2014/main" xmlns="" id="{D57FD5D5-04C6-4358-A5DB-A80B16C785EE}"/>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9" name="Freeform 610">
            <a:extLst>
              <a:ext uri="{FF2B5EF4-FFF2-40B4-BE49-F238E27FC236}">
                <a16:creationId xmlns:a16="http://schemas.microsoft.com/office/drawing/2014/main" xmlns="" id="{5894C322-09F7-42D6-951D-3D9B7A91FE35}"/>
              </a:ext>
            </a:extLst>
          </xdr:cNvPr>
          <xdr:cNvSpPr>
            <a:spLocks noChangeAspect="1"/>
          </xdr:cNvSpPr>
        </xdr:nvSpPr>
        <xdr:spPr bwMode="auto">
          <a:xfrm rot="16200000">
            <a:off x="6299651" y="5962677"/>
            <a:ext cx="154815" cy="119113"/>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0" name="Freeform 611">
            <a:extLst>
              <a:ext uri="{FF2B5EF4-FFF2-40B4-BE49-F238E27FC236}">
                <a16:creationId xmlns:a16="http://schemas.microsoft.com/office/drawing/2014/main" xmlns="" id="{57AC67DE-DBC9-42B5-8B26-8C883FF8B0D2}"/>
              </a:ext>
            </a:extLst>
          </xdr:cNvPr>
          <xdr:cNvSpPr>
            <a:spLocks noChangeAspect="1"/>
          </xdr:cNvSpPr>
        </xdr:nvSpPr>
        <xdr:spPr bwMode="auto">
          <a:xfrm rot="16200000">
            <a:off x="5012880" y="5768814"/>
            <a:ext cx="473292" cy="171932"/>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Freeform 612">
            <a:extLst>
              <a:ext uri="{FF2B5EF4-FFF2-40B4-BE49-F238E27FC236}">
                <a16:creationId xmlns:a16="http://schemas.microsoft.com/office/drawing/2014/main" xmlns="" id="{6400C404-B827-4CDA-AF37-D74385A6CAD2}"/>
              </a:ext>
            </a:extLst>
          </xdr:cNvPr>
          <xdr:cNvSpPr>
            <a:spLocks noChangeAspect="1"/>
          </xdr:cNvSpPr>
        </xdr:nvSpPr>
        <xdr:spPr bwMode="auto">
          <a:xfrm rot="16200000">
            <a:off x="5263596" y="5437950"/>
            <a:ext cx="252127" cy="108873"/>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3">
            <a:extLst>
              <a:ext uri="{FF2B5EF4-FFF2-40B4-BE49-F238E27FC236}">
                <a16:creationId xmlns:a16="http://schemas.microsoft.com/office/drawing/2014/main" xmlns="" id="{DAEE6AA0-B8A6-4A43-9621-EDDD8665C68F}"/>
              </a:ext>
            </a:extLst>
          </xdr:cNvPr>
          <xdr:cNvSpPr>
            <a:spLocks noChangeAspect="1"/>
          </xdr:cNvSpPr>
        </xdr:nvSpPr>
        <xdr:spPr bwMode="auto">
          <a:xfrm rot="16200000">
            <a:off x="5363900" y="5179810"/>
            <a:ext cx="266029" cy="105100"/>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4">
            <a:extLst>
              <a:ext uri="{FF2B5EF4-FFF2-40B4-BE49-F238E27FC236}">
                <a16:creationId xmlns:a16="http://schemas.microsoft.com/office/drawing/2014/main" xmlns="" id="{2BB91C42-5100-4990-B5D3-159AC2BEBD82}"/>
              </a:ext>
            </a:extLst>
          </xdr:cNvPr>
          <xdr:cNvSpPr>
            <a:spLocks noChangeAspect="1"/>
          </xdr:cNvSpPr>
        </xdr:nvSpPr>
        <xdr:spPr bwMode="auto">
          <a:xfrm rot="16200000">
            <a:off x="5478284" y="4862746"/>
            <a:ext cx="308366" cy="165465"/>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5">
            <a:extLst>
              <a:ext uri="{FF2B5EF4-FFF2-40B4-BE49-F238E27FC236}">
                <a16:creationId xmlns:a16="http://schemas.microsoft.com/office/drawing/2014/main" xmlns="" id="{78961A61-CED3-47C4-B64C-ED99A40EDA5D}"/>
              </a:ext>
            </a:extLst>
          </xdr:cNvPr>
          <xdr:cNvSpPr>
            <a:spLocks noChangeAspect="1"/>
          </xdr:cNvSpPr>
        </xdr:nvSpPr>
        <xdr:spPr bwMode="auto">
          <a:xfrm rot="16200000">
            <a:off x="5682517" y="4499182"/>
            <a:ext cx="323532" cy="258168"/>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6">
            <a:extLst>
              <a:ext uri="{FF2B5EF4-FFF2-40B4-BE49-F238E27FC236}">
                <a16:creationId xmlns:a16="http://schemas.microsoft.com/office/drawing/2014/main" xmlns="" id="{0EFB212E-707D-4F1B-A941-6C7E9F17EAA4}"/>
              </a:ext>
            </a:extLst>
          </xdr:cNvPr>
          <xdr:cNvSpPr>
            <a:spLocks noChangeAspect="1"/>
          </xdr:cNvSpPr>
        </xdr:nvSpPr>
        <xdr:spPr bwMode="auto">
          <a:xfrm rot="16200000">
            <a:off x="5957579" y="4307930"/>
            <a:ext cx="174404" cy="143367"/>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7">
            <a:extLst>
              <a:ext uri="{FF2B5EF4-FFF2-40B4-BE49-F238E27FC236}">
                <a16:creationId xmlns:a16="http://schemas.microsoft.com/office/drawing/2014/main" xmlns="" id="{C3745A7F-5ABF-46C7-BAC1-84CC7A8A8329}"/>
              </a:ext>
            </a:extLst>
          </xdr:cNvPr>
          <xdr:cNvSpPr>
            <a:spLocks noChangeAspect="1"/>
          </xdr:cNvSpPr>
        </xdr:nvSpPr>
        <xdr:spPr bwMode="auto">
          <a:xfrm rot="16200000">
            <a:off x="6090046" y="4114142"/>
            <a:ext cx="205367" cy="153068"/>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8">
            <a:extLst>
              <a:ext uri="{FF2B5EF4-FFF2-40B4-BE49-F238E27FC236}">
                <a16:creationId xmlns:a16="http://schemas.microsoft.com/office/drawing/2014/main" xmlns="" id="{B9533B23-79C2-4EFA-A925-E4D3BF198671}"/>
              </a:ext>
            </a:extLst>
          </xdr:cNvPr>
          <xdr:cNvSpPr>
            <a:spLocks noChangeAspect="1"/>
          </xdr:cNvSpPr>
        </xdr:nvSpPr>
        <xdr:spPr bwMode="auto">
          <a:xfrm rot="16200000">
            <a:off x="6192163" y="3933094"/>
            <a:ext cx="231275" cy="75995"/>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9">
            <a:extLst>
              <a:ext uri="{FF2B5EF4-FFF2-40B4-BE49-F238E27FC236}">
                <a16:creationId xmlns:a16="http://schemas.microsoft.com/office/drawing/2014/main" xmlns="" id="{CD140FA0-5F78-4F7E-B3A7-30339654F0D0}"/>
              </a:ext>
            </a:extLst>
          </xdr:cNvPr>
          <xdr:cNvSpPr>
            <a:spLocks noChangeAspect="1"/>
          </xdr:cNvSpPr>
        </xdr:nvSpPr>
        <xdr:spPr bwMode="auto">
          <a:xfrm rot="16200000">
            <a:off x="5956512" y="3176247"/>
            <a:ext cx="1068540" cy="290507"/>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20">
            <a:extLst>
              <a:ext uri="{FF2B5EF4-FFF2-40B4-BE49-F238E27FC236}">
                <a16:creationId xmlns:a16="http://schemas.microsoft.com/office/drawing/2014/main" xmlns="" id="{4F501D52-E052-48C8-B150-193E7A646CB2}"/>
              </a:ext>
            </a:extLst>
          </xdr:cNvPr>
          <xdr:cNvSpPr>
            <a:spLocks noChangeAspect="1"/>
          </xdr:cNvSpPr>
        </xdr:nvSpPr>
        <xdr:spPr bwMode="auto">
          <a:xfrm rot="16200000">
            <a:off x="6310849" y="2373113"/>
            <a:ext cx="735530" cy="92703"/>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Line 621">
            <a:extLst>
              <a:ext uri="{FF2B5EF4-FFF2-40B4-BE49-F238E27FC236}">
                <a16:creationId xmlns:a16="http://schemas.microsoft.com/office/drawing/2014/main" xmlns="" id="{564FFC15-A494-4FEB-9C6D-A251516B8FA8}"/>
              </a:ext>
            </a:extLst>
          </xdr:cNvPr>
          <xdr:cNvSpPr>
            <a:spLocks noChangeAspect="1" noChangeShapeType="1"/>
          </xdr:cNvSpPr>
        </xdr:nvSpPr>
        <xdr:spPr bwMode="auto">
          <a:xfrm rot="16200000">
            <a:off x="2495834" y="3570689"/>
            <a:ext cx="5494988" cy="1574880"/>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1" name="Line 622">
            <a:extLst>
              <a:ext uri="{FF2B5EF4-FFF2-40B4-BE49-F238E27FC236}">
                <a16:creationId xmlns:a16="http://schemas.microsoft.com/office/drawing/2014/main" xmlns="" id="{08E285D4-C7FC-4CFA-B840-1DB980B47F1E}"/>
              </a:ext>
            </a:extLst>
          </xdr:cNvPr>
          <xdr:cNvSpPr>
            <a:spLocks noChangeAspect="1" noChangeShapeType="1"/>
          </xdr:cNvSpPr>
        </xdr:nvSpPr>
        <xdr:spPr bwMode="auto">
          <a:xfrm rot="16200000">
            <a:off x="5332372" y="814638"/>
            <a:ext cx="1493808" cy="97554"/>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Freeform 623">
            <a:extLst>
              <a:ext uri="{FF2B5EF4-FFF2-40B4-BE49-F238E27FC236}">
                <a16:creationId xmlns:a16="http://schemas.microsoft.com/office/drawing/2014/main" xmlns="" id="{A6C7FA6A-9DF5-4129-8F07-FBBD4BF69515}"/>
              </a:ext>
            </a:extLst>
          </xdr:cNvPr>
          <xdr:cNvSpPr>
            <a:spLocks noChangeAspect="1"/>
          </xdr:cNvSpPr>
        </xdr:nvSpPr>
        <xdr:spPr bwMode="auto">
          <a:xfrm rot="16200000">
            <a:off x="4368436" y="6171510"/>
            <a:ext cx="368397" cy="188641"/>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3" name="Freeform 624">
            <a:extLst>
              <a:ext uri="{FF2B5EF4-FFF2-40B4-BE49-F238E27FC236}">
                <a16:creationId xmlns:a16="http://schemas.microsoft.com/office/drawing/2014/main" xmlns="" id="{6FB648D9-43DC-4C1E-BE29-0A17B4224140}"/>
              </a:ext>
            </a:extLst>
          </xdr:cNvPr>
          <xdr:cNvSpPr>
            <a:spLocks noChangeAspect="1"/>
          </xdr:cNvSpPr>
        </xdr:nvSpPr>
        <xdr:spPr bwMode="auto">
          <a:xfrm rot="16200000">
            <a:off x="4005289" y="6006658"/>
            <a:ext cx="887185" cy="841876"/>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5">
            <a:extLst>
              <a:ext uri="{FF2B5EF4-FFF2-40B4-BE49-F238E27FC236}">
                <a16:creationId xmlns:a16="http://schemas.microsoft.com/office/drawing/2014/main" xmlns="" id="{F90D098B-1638-4C21-A86F-F0020B772EAD}"/>
              </a:ext>
            </a:extLst>
          </xdr:cNvPr>
          <xdr:cNvSpPr>
            <a:spLocks noChangeAspect="1"/>
          </xdr:cNvSpPr>
        </xdr:nvSpPr>
        <xdr:spPr bwMode="auto">
          <a:xfrm rot="16200000">
            <a:off x="4775473" y="5058513"/>
            <a:ext cx="1019252" cy="831097"/>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6">
            <a:extLst>
              <a:ext uri="{FF2B5EF4-FFF2-40B4-BE49-F238E27FC236}">
                <a16:creationId xmlns:a16="http://schemas.microsoft.com/office/drawing/2014/main" xmlns="" id="{6A0D9E75-C216-4D8A-AC13-ADBE227878CC}"/>
              </a:ext>
            </a:extLst>
          </xdr:cNvPr>
          <xdr:cNvSpPr>
            <a:spLocks noChangeAspect="1"/>
          </xdr:cNvSpPr>
        </xdr:nvSpPr>
        <xdr:spPr bwMode="auto">
          <a:xfrm rot="16200000">
            <a:off x="5122879" y="3530193"/>
            <a:ext cx="2011964" cy="855890"/>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7">
            <a:extLst>
              <a:ext uri="{FF2B5EF4-FFF2-40B4-BE49-F238E27FC236}">
                <a16:creationId xmlns:a16="http://schemas.microsoft.com/office/drawing/2014/main" xmlns="" id="{5C53BDEB-55E4-492F-A44E-6AC1E595B007}"/>
              </a:ext>
            </a:extLst>
          </xdr:cNvPr>
          <xdr:cNvSpPr>
            <a:spLocks noChangeAspect="1"/>
          </xdr:cNvSpPr>
        </xdr:nvSpPr>
        <xdr:spPr bwMode="auto">
          <a:xfrm rot="16200000">
            <a:off x="6352731" y="2155303"/>
            <a:ext cx="1001559" cy="593410"/>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8">
            <a:extLst>
              <a:ext uri="{FF2B5EF4-FFF2-40B4-BE49-F238E27FC236}">
                <a16:creationId xmlns:a16="http://schemas.microsoft.com/office/drawing/2014/main" xmlns="" id="{B57A036B-0DC0-45DE-B23D-9B5C140C56AC}"/>
              </a:ext>
            </a:extLst>
          </xdr:cNvPr>
          <xdr:cNvSpPr>
            <a:spLocks noChangeAspect="1"/>
          </xdr:cNvSpPr>
        </xdr:nvSpPr>
        <xdr:spPr bwMode="auto">
          <a:xfrm rot="16200000">
            <a:off x="7393897" y="1607773"/>
            <a:ext cx="101736" cy="84080"/>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9">
            <a:extLst>
              <a:ext uri="{FF2B5EF4-FFF2-40B4-BE49-F238E27FC236}">
                <a16:creationId xmlns:a16="http://schemas.microsoft.com/office/drawing/2014/main" xmlns="" id="{54B4E43D-2B80-46CC-9191-25FB498F2FC8}"/>
              </a:ext>
            </a:extLst>
          </xdr:cNvPr>
          <xdr:cNvSpPr>
            <a:spLocks noChangeAspect="1"/>
          </xdr:cNvSpPr>
        </xdr:nvSpPr>
        <xdr:spPr bwMode="auto">
          <a:xfrm rot="16200000">
            <a:off x="-53541" y="5704109"/>
            <a:ext cx="2006277" cy="821395"/>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30">
            <a:extLst>
              <a:ext uri="{FF2B5EF4-FFF2-40B4-BE49-F238E27FC236}">
                <a16:creationId xmlns:a16="http://schemas.microsoft.com/office/drawing/2014/main" xmlns="" id="{C497F771-D153-4501-A246-D019F53FB81B}"/>
              </a:ext>
            </a:extLst>
          </xdr:cNvPr>
          <xdr:cNvSpPr>
            <a:spLocks noChangeAspect="1"/>
          </xdr:cNvSpPr>
        </xdr:nvSpPr>
        <xdr:spPr bwMode="auto">
          <a:xfrm rot="16200000">
            <a:off x="970042" y="5084793"/>
            <a:ext cx="656542" cy="505557"/>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1">
            <a:extLst>
              <a:ext uri="{FF2B5EF4-FFF2-40B4-BE49-F238E27FC236}">
                <a16:creationId xmlns:a16="http://schemas.microsoft.com/office/drawing/2014/main" xmlns="" id="{8895FEF3-8B7E-413B-8D5B-FD6982F1C150}"/>
              </a:ext>
            </a:extLst>
          </xdr:cNvPr>
          <xdr:cNvSpPr>
            <a:spLocks noChangeAspect="1"/>
          </xdr:cNvSpPr>
        </xdr:nvSpPr>
        <xdr:spPr bwMode="auto">
          <a:xfrm rot="16200000">
            <a:off x="1440576" y="4390513"/>
            <a:ext cx="1184177" cy="852117"/>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2">
            <a:extLst>
              <a:ext uri="{FF2B5EF4-FFF2-40B4-BE49-F238E27FC236}">
                <a16:creationId xmlns:a16="http://schemas.microsoft.com/office/drawing/2014/main" xmlns="" id="{607A5507-0592-43D9-8EEE-1D474B5AEA8C}"/>
              </a:ext>
            </a:extLst>
          </xdr:cNvPr>
          <xdr:cNvSpPr>
            <a:spLocks noChangeAspect="1"/>
          </xdr:cNvSpPr>
        </xdr:nvSpPr>
        <xdr:spPr bwMode="auto">
          <a:xfrm rot="16200000">
            <a:off x="1728584" y="4611594"/>
            <a:ext cx="2039136" cy="579935"/>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3">
            <a:extLst>
              <a:ext uri="{FF2B5EF4-FFF2-40B4-BE49-F238E27FC236}">
                <a16:creationId xmlns:a16="http://schemas.microsoft.com/office/drawing/2014/main" xmlns="" id="{6F4A4472-2A1D-459B-BAD5-7E9657B4629A}"/>
              </a:ext>
            </a:extLst>
          </xdr:cNvPr>
          <xdr:cNvSpPr>
            <a:spLocks noChangeAspect="1"/>
          </xdr:cNvSpPr>
        </xdr:nvSpPr>
        <xdr:spPr bwMode="auto">
          <a:xfrm rot="16200000">
            <a:off x="2087863" y="5479228"/>
            <a:ext cx="642009" cy="448426"/>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4">
            <a:extLst>
              <a:ext uri="{FF2B5EF4-FFF2-40B4-BE49-F238E27FC236}">
                <a16:creationId xmlns:a16="http://schemas.microsoft.com/office/drawing/2014/main" xmlns="" id="{C052F2FE-ABC1-45D9-A484-DE4A8C497FC2}"/>
              </a:ext>
            </a:extLst>
          </xdr:cNvPr>
          <xdr:cNvSpPr>
            <a:spLocks noChangeAspect="1"/>
          </xdr:cNvSpPr>
        </xdr:nvSpPr>
        <xdr:spPr bwMode="auto">
          <a:xfrm rot="16200000">
            <a:off x="1628918" y="2540204"/>
            <a:ext cx="352599" cy="147140"/>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5">
            <a:extLst>
              <a:ext uri="{FF2B5EF4-FFF2-40B4-BE49-F238E27FC236}">
                <a16:creationId xmlns:a16="http://schemas.microsoft.com/office/drawing/2014/main" xmlns="" id="{38FB6E1A-CF53-4413-A9C1-5824ACFBB403}"/>
              </a:ext>
            </a:extLst>
          </xdr:cNvPr>
          <xdr:cNvSpPr>
            <a:spLocks noChangeAspect="1"/>
          </xdr:cNvSpPr>
        </xdr:nvSpPr>
        <xdr:spPr bwMode="auto">
          <a:xfrm rot="16200000">
            <a:off x="1927956" y="2909771"/>
            <a:ext cx="976915" cy="842415"/>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6">
            <a:extLst>
              <a:ext uri="{FF2B5EF4-FFF2-40B4-BE49-F238E27FC236}">
                <a16:creationId xmlns:a16="http://schemas.microsoft.com/office/drawing/2014/main" xmlns="" id="{33C7080E-FE03-410F-98B3-AF65D3BBDD15}"/>
              </a:ext>
            </a:extLst>
          </xdr:cNvPr>
          <xdr:cNvSpPr>
            <a:spLocks noChangeAspect="1"/>
          </xdr:cNvSpPr>
        </xdr:nvSpPr>
        <xdr:spPr bwMode="auto">
          <a:xfrm rot="16200000">
            <a:off x="2794262" y="2928914"/>
            <a:ext cx="300152" cy="221518"/>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7">
            <a:extLst>
              <a:ext uri="{FF2B5EF4-FFF2-40B4-BE49-F238E27FC236}">
                <a16:creationId xmlns:a16="http://schemas.microsoft.com/office/drawing/2014/main" xmlns="" id="{2C532809-D293-4CC1-B289-943B7289A420}"/>
              </a:ext>
            </a:extLst>
          </xdr:cNvPr>
          <xdr:cNvSpPr>
            <a:spLocks noChangeAspect="1"/>
          </xdr:cNvSpPr>
        </xdr:nvSpPr>
        <xdr:spPr bwMode="auto">
          <a:xfrm rot="16200000">
            <a:off x="3766569" y="2358719"/>
            <a:ext cx="80251" cy="94320"/>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8">
            <a:extLst>
              <a:ext uri="{FF2B5EF4-FFF2-40B4-BE49-F238E27FC236}">
                <a16:creationId xmlns:a16="http://schemas.microsoft.com/office/drawing/2014/main" xmlns="" id="{41A5CC48-01AB-4578-8ABF-862AF1376AB8}"/>
              </a:ext>
            </a:extLst>
          </xdr:cNvPr>
          <xdr:cNvSpPr>
            <a:spLocks noChangeAspect="1"/>
          </xdr:cNvSpPr>
        </xdr:nvSpPr>
        <xdr:spPr bwMode="auto">
          <a:xfrm rot="16200000">
            <a:off x="3659695" y="2480415"/>
            <a:ext cx="89730" cy="98632"/>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9">
            <a:extLst>
              <a:ext uri="{FF2B5EF4-FFF2-40B4-BE49-F238E27FC236}">
                <a16:creationId xmlns:a16="http://schemas.microsoft.com/office/drawing/2014/main" xmlns="" id="{5FC964AE-53E6-47A8-AA2F-DAF5F1DE58C1}"/>
              </a:ext>
            </a:extLst>
          </xdr:cNvPr>
          <xdr:cNvSpPr>
            <a:spLocks noChangeAspect="1"/>
          </xdr:cNvSpPr>
        </xdr:nvSpPr>
        <xdr:spPr bwMode="auto">
          <a:xfrm rot="16200000">
            <a:off x="3548982" y="2671230"/>
            <a:ext cx="70773" cy="91086"/>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40">
            <a:extLst>
              <a:ext uri="{FF2B5EF4-FFF2-40B4-BE49-F238E27FC236}">
                <a16:creationId xmlns:a16="http://schemas.microsoft.com/office/drawing/2014/main" xmlns="" id="{5D07BD30-3AA8-4FE6-A09A-D02479B8E6BF}"/>
              </a:ext>
            </a:extLst>
          </xdr:cNvPr>
          <xdr:cNvSpPr>
            <a:spLocks noChangeAspect="1"/>
          </xdr:cNvSpPr>
        </xdr:nvSpPr>
        <xdr:spPr bwMode="auto">
          <a:xfrm rot="16200000">
            <a:off x="3410448" y="2402264"/>
            <a:ext cx="151656" cy="108334"/>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1">
            <a:extLst>
              <a:ext uri="{FF2B5EF4-FFF2-40B4-BE49-F238E27FC236}">
                <a16:creationId xmlns:a16="http://schemas.microsoft.com/office/drawing/2014/main" xmlns="" id="{65627062-21AA-4626-8FFA-6F7BE0A93950}"/>
              </a:ext>
            </a:extLst>
          </xdr:cNvPr>
          <xdr:cNvSpPr>
            <a:spLocks noChangeAspect="1"/>
          </xdr:cNvSpPr>
        </xdr:nvSpPr>
        <xdr:spPr bwMode="auto">
          <a:xfrm rot="16200000">
            <a:off x="3108437" y="1971133"/>
            <a:ext cx="410734" cy="201576"/>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2">
            <a:extLst>
              <a:ext uri="{FF2B5EF4-FFF2-40B4-BE49-F238E27FC236}">
                <a16:creationId xmlns:a16="http://schemas.microsoft.com/office/drawing/2014/main" xmlns="" id="{6F7F2AE7-49D2-41C1-8444-130AC8142346}"/>
              </a:ext>
            </a:extLst>
          </xdr:cNvPr>
          <xdr:cNvSpPr>
            <a:spLocks noChangeAspect="1"/>
          </xdr:cNvSpPr>
        </xdr:nvSpPr>
        <xdr:spPr bwMode="auto">
          <a:xfrm rot="16200000">
            <a:off x="3181979" y="1601891"/>
            <a:ext cx="238858" cy="133126"/>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3">
            <a:extLst>
              <a:ext uri="{FF2B5EF4-FFF2-40B4-BE49-F238E27FC236}">
                <a16:creationId xmlns:a16="http://schemas.microsoft.com/office/drawing/2014/main" xmlns="" id="{71523D7B-FE1C-45E2-A21A-30E3983694B3}"/>
              </a:ext>
            </a:extLst>
          </xdr:cNvPr>
          <xdr:cNvSpPr>
            <a:spLocks noChangeAspect="1"/>
          </xdr:cNvSpPr>
        </xdr:nvSpPr>
        <xdr:spPr bwMode="auto">
          <a:xfrm rot="16200000">
            <a:off x="3753310" y="3934394"/>
            <a:ext cx="744376" cy="494238"/>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4">
            <a:extLst>
              <a:ext uri="{FF2B5EF4-FFF2-40B4-BE49-F238E27FC236}">
                <a16:creationId xmlns:a16="http://schemas.microsoft.com/office/drawing/2014/main" xmlns="" id="{8C6DA61D-2706-43D7-852B-28D6637EEE02}"/>
              </a:ext>
            </a:extLst>
          </xdr:cNvPr>
          <xdr:cNvSpPr>
            <a:spLocks noChangeAspect="1"/>
          </xdr:cNvSpPr>
        </xdr:nvSpPr>
        <xdr:spPr bwMode="auto">
          <a:xfrm rot="16200000">
            <a:off x="5330421" y="1505395"/>
            <a:ext cx="2033449" cy="831636"/>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5">
            <a:extLst>
              <a:ext uri="{FF2B5EF4-FFF2-40B4-BE49-F238E27FC236}">
                <a16:creationId xmlns:a16="http://schemas.microsoft.com/office/drawing/2014/main" xmlns="" id="{C6C9F888-12DB-40D9-A824-9E99C1034A48}"/>
              </a:ext>
            </a:extLst>
          </xdr:cNvPr>
          <xdr:cNvSpPr>
            <a:spLocks noChangeAspect="1"/>
          </xdr:cNvSpPr>
        </xdr:nvSpPr>
        <xdr:spPr bwMode="auto">
          <a:xfrm rot="16200000">
            <a:off x="6351755" y="430500"/>
            <a:ext cx="684978" cy="340092"/>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6">
            <a:extLst>
              <a:ext uri="{FF2B5EF4-FFF2-40B4-BE49-F238E27FC236}">
                <a16:creationId xmlns:a16="http://schemas.microsoft.com/office/drawing/2014/main" xmlns="" id="{76860F22-D3D7-493A-B05B-82286CCFAF01}"/>
              </a:ext>
            </a:extLst>
          </xdr:cNvPr>
          <xdr:cNvSpPr>
            <a:spLocks noChangeAspect="1"/>
          </xdr:cNvSpPr>
        </xdr:nvSpPr>
        <xdr:spPr bwMode="auto">
          <a:xfrm rot="16200000">
            <a:off x="6109942" y="555402"/>
            <a:ext cx="572500" cy="12504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7">
            <a:extLst>
              <a:ext uri="{FF2B5EF4-FFF2-40B4-BE49-F238E27FC236}">
                <a16:creationId xmlns:a16="http://schemas.microsoft.com/office/drawing/2014/main" xmlns="" id="{B34E5648-7105-4B5E-ABBC-4DA6D4D41347}"/>
              </a:ext>
            </a:extLst>
          </xdr:cNvPr>
          <xdr:cNvSpPr>
            <a:spLocks noChangeAspect="1"/>
          </xdr:cNvSpPr>
        </xdr:nvSpPr>
        <xdr:spPr bwMode="auto">
          <a:xfrm rot="16200000">
            <a:off x="6263958" y="1996836"/>
            <a:ext cx="185778" cy="118574"/>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7" name="Line 648">
            <a:extLst>
              <a:ext uri="{FF2B5EF4-FFF2-40B4-BE49-F238E27FC236}">
                <a16:creationId xmlns:a16="http://schemas.microsoft.com/office/drawing/2014/main" xmlns="" id="{3C98FD7C-A4F0-448C-B321-D9A89DB77B41}"/>
              </a:ext>
            </a:extLst>
          </xdr:cNvPr>
          <xdr:cNvSpPr>
            <a:spLocks noChangeAspect="1" noChangeShapeType="1"/>
          </xdr:cNvSpPr>
        </xdr:nvSpPr>
        <xdr:spPr bwMode="auto">
          <a:xfrm rot="16200000">
            <a:off x="6675724" y="1893679"/>
            <a:ext cx="207895" cy="10941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Freeform 649">
            <a:extLst>
              <a:ext uri="{FF2B5EF4-FFF2-40B4-BE49-F238E27FC236}">
                <a16:creationId xmlns:a16="http://schemas.microsoft.com/office/drawing/2014/main" xmlns="" id="{47CC0A13-8597-4A5C-9524-DAF11622878A}"/>
              </a:ext>
            </a:extLst>
          </xdr:cNvPr>
          <xdr:cNvSpPr>
            <a:spLocks noChangeAspect="1"/>
          </xdr:cNvSpPr>
        </xdr:nvSpPr>
        <xdr:spPr bwMode="auto">
          <a:xfrm rot="16200000">
            <a:off x="6112795" y="1908537"/>
            <a:ext cx="489721" cy="809538"/>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650">
            <a:extLst>
              <a:ext uri="{FF2B5EF4-FFF2-40B4-BE49-F238E27FC236}">
                <a16:creationId xmlns:a16="http://schemas.microsoft.com/office/drawing/2014/main" xmlns="" id="{34D378BB-64F2-4887-917A-401DAFEF724B}"/>
              </a:ext>
            </a:extLst>
          </xdr:cNvPr>
          <xdr:cNvSpPr>
            <a:spLocks noChangeAspect="1" noChangeShapeType="1"/>
          </xdr:cNvSpPr>
        </xdr:nvSpPr>
        <xdr:spPr bwMode="auto">
          <a:xfrm rot="16200000">
            <a:off x="6786622" y="2003128"/>
            <a:ext cx="41073" cy="8893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Freeform 651">
            <a:extLst>
              <a:ext uri="{FF2B5EF4-FFF2-40B4-BE49-F238E27FC236}">
                <a16:creationId xmlns:a16="http://schemas.microsoft.com/office/drawing/2014/main" xmlns="" id="{45D53F1A-EB2E-4E0F-8221-EABB25DDC224}"/>
              </a:ext>
            </a:extLst>
          </xdr:cNvPr>
          <xdr:cNvSpPr>
            <a:spLocks noChangeAspect="1"/>
          </xdr:cNvSpPr>
        </xdr:nvSpPr>
        <xdr:spPr bwMode="auto">
          <a:xfrm rot="16200000">
            <a:off x="5965775" y="1767773"/>
            <a:ext cx="128907" cy="63599"/>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Line 652">
            <a:extLst>
              <a:ext uri="{FF2B5EF4-FFF2-40B4-BE49-F238E27FC236}">
                <a16:creationId xmlns:a16="http://schemas.microsoft.com/office/drawing/2014/main" xmlns="" id="{2F322177-B81F-4155-9CC9-CD4F70CF271A}"/>
              </a:ext>
            </a:extLst>
          </xdr:cNvPr>
          <xdr:cNvSpPr>
            <a:spLocks noChangeAspect="1" noChangeShapeType="1"/>
          </xdr:cNvSpPr>
        </xdr:nvSpPr>
        <xdr:spPr bwMode="auto">
          <a:xfrm rot="16200000">
            <a:off x="6512824" y="1584068"/>
            <a:ext cx="114374" cy="803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 name="WordArt 653">
            <a:extLst>
              <a:ext uri="{FF2B5EF4-FFF2-40B4-BE49-F238E27FC236}">
                <a16:creationId xmlns:a16="http://schemas.microsoft.com/office/drawing/2014/main" xmlns="" id="{45BD5031-3A79-4BB4-88D5-CCA14AA4D208}"/>
              </a:ext>
            </a:extLst>
          </xdr:cNvPr>
          <xdr:cNvSpPr>
            <a:spLocks noChangeAspect="1" noChangeArrowheads="1" noChangeShapeType="1" noTextEdit="1"/>
          </xdr:cNvSpPr>
        </xdr:nvSpPr>
        <xdr:spPr bwMode="auto">
          <a:xfrm>
            <a:off x="725654" y="6193162"/>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3" name="WordArt 654">
            <a:extLst>
              <a:ext uri="{FF2B5EF4-FFF2-40B4-BE49-F238E27FC236}">
                <a16:creationId xmlns:a16="http://schemas.microsoft.com/office/drawing/2014/main" xmlns="" id="{150BF416-E2A5-41F8-A976-3B890E07848C}"/>
              </a:ext>
            </a:extLst>
          </xdr:cNvPr>
          <xdr:cNvSpPr>
            <a:spLocks noChangeAspect="1" noChangeArrowheads="1" noChangeShapeType="1" noTextEdit="1"/>
          </xdr:cNvSpPr>
        </xdr:nvSpPr>
        <xdr:spPr bwMode="auto">
          <a:xfrm>
            <a:off x="342444" y="4677238"/>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4" name="WordArt 655">
            <a:extLst>
              <a:ext uri="{FF2B5EF4-FFF2-40B4-BE49-F238E27FC236}">
                <a16:creationId xmlns:a16="http://schemas.microsoft.com/office/drawing/2014/main" xmlns="" id="{7AF57AC4-F8DF-4831-808B-079808A3684C}"/>
              </a:ext>
            </a:extLst>
          </xdr:cNvPr>
          <xdr:cNvSpPr>
            <a:spLocks noChangeAspect="1" noChangeArrowheads="1" noChangeShapeType="1" noTextEdit="1"/>
          </xdr:cNvSpPr>
        </xdr:nvSpPr>
        <xdr:spPr bwMode="auto">
          <a:xfrm>
            <a:off x="2294605" y="4655121"/>
            <a:ext cx="176244"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5" name="WordArt 656">
            <a:extLst>
              <a:ext uri="{FF2B5EF4-FFF2-40B4-BE49-F238E27FC236}">
                <a16:creationId xmlns:a16="http://schemas.microsoft.com/office/drawing/2014/main" xmlns="" id="{82FB2910-D772-4395-960E-4CB0EC3A5D88}"/>
              </a:ext>
            </a:extLst>
          </xdr:cNvPr>
          <xdr:cNvSpPr>
            <a:spLocks noChangeAspect="1" noChangeArrowheads="1" noChangeShapeType="1" noTextEdit="1"/>
          </xdr:cNvSpPr>
        </xdr:nvSpPr>
        <xdr:spPr bwMode="auto">
          <a:xfrm>
            <a:off x="2333951" y="5755256"/>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6" name="WordArt 657">
            <a:extLst>
              <a:ext uri="{FF2B5EF4-FFF2-40B4-BE49-F238E27FC236}">
                <a16:creationId xmlns:a16="http://schemas.microsoft.com/office/drawing/2014/main" xmlns="" id="{FEED6492-3C03-4490-B903-50F243665537}"/>
              </a:ext>
            </a:extLst>
          </xdr:cNvPr>
          <xdr:cNvSpPr>
            <a:spLocks noChangeAspect="1" noChangeArrowheads="1" noChangeShapeType="1" noTextEdit="1"/>
          </xdr:cNvSpPr>
        </xdr:nvSpPr>
        <xdr:spPr bwMode="auto">
          <a:xfrm rot="17998365">
            <a:off x="3242381" y="4339246"/>
            <a:ext cx="59019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7" name="WordArt 658">
            <a:extLst>
              <a:ext uri="{FF2B5EF4-FFF2-40B4-BE49-F238E27FC236}">
                <a16:creationId xmlns:a16="http://schemas.microsoft.com/office/drawing/2014/main" xmlns="" id="{9B2DE4DF-EE17-4DE8-8753-6245070F7E0D}"/>
              </a:ext>
            </a:extLst>
          </xdr:cNvPr>
          <xdr:cNvSpPr>
            <a:spLocks noChangeAspect="1" noChangeArrowheads="1" noChangeShapeType="1" noTextEdit="1"/>
          </xdr:cNvSpPr>
        </xdr:nvSpPr>
        <xdr:spPr bwMode="auto">
          <a:xfrm>
            <a:off x="4465590" y="6193794"/>
            <a:ext cx="181634"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8" name="WordArt 659">
            <a:extLst>
              <a:ext uri="{FF2B5EF4-FFF2-40B4-BE49-F238E27FC236}">
                <a16:creationId xmlns:a16="http://schemas.microsoft.com/office/drawing/2014/main" xmlns="" id="{DA0E8C1D-A197-491D-B71F-57874C4C8355}"/>
              </a:ext>
            </a:extLst>
          </xdr:cNvPr>
          <xdr:cNvSpPr>
            <a:spLocks noChangeAspect="1" noChangeArrowheads="1" noChangeShapeType="1" noTextEdit="1"/>
          </xdr:cNvSpPr>
        </xdr:nvSpPr>
        <xdr:spPr bwMode="auto">
          <a:xfrm>
            <a:off x="4683335" y="5774845"/>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39" name="WordArt 660">
            <a:extLst>
              <a:ext uri="{FF2B5EF4-FFF2-40B4-BE49-F238E27FC236}">
                <a16:creationId xmlns:a16="http://schemas.microsoft.com/office/drawing/2014/main" xmlns="" id="{758D4414-45C6-4FAE-AACE-1401FD1D38A5}"/>
              </a:ext>
            </a:extLst>
          </xdr:cNvPr>
          <xdr:cNvSpPr>
            <a:spLocks noChangeAspect="1" noChangeArrowheads="1" noChangeShapeType="1" noTextEdit="1"/>
          </xdr:cNvSpPr>
        </xdr:nvSpPr>
        <xdr:spPr bwMode="auto">
          <a:xfrm>
            <a:off x="4027943" y="4069983"/>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0" name="WordArt 661">
            <a:extLst>
              <a:ext uri="{FF2B5EF4-FFF2-40B4-BE49-F238E27FC236}">
                <a16:creationId xmlns:a16="http://schemas.microsoft.com/office/drawing/2014/main" xmlns="" id="{2DAC4E95-4DDB-4D17-95AC-D697CF8B25C2}"/>
              </a:ext>
            </a:extLst>
          </xdr:cNvPr>
          <xdr:cNvSpPr>
            <a:spLocks noChangeAspect="1" noChangeArrowheads="1" noChangeShapeType="1" noTextEdit="1"/>
          </xdr:cNvSpPr>
        </xdr:nvSpPr>
        <xdr:spPr bwMode="auto">
          <a:xfrm rot="18219423">
            <a:off x="5376818" y="4684895"/>
            <a:ext cx="64011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1" name="WordArt 662">
            <a:extLst>
              <a:ext uri="{FF2B5EF4-FFF2-40B4-BE49-F238E27FC236}">
                <a16:creationId xmlns:a16="http://schemas.microsoft.com/office/drawing/2014/main" xmlns="" id="{667C9B05-9615-49D1-ABE5-EEFE0C6C7B37}"/>
              </a:ext>
            </a:extLst>
          </xdr:cNvPr>
          <xdr:cNvSpPr>
            <a:spLocks noChangeAspect="1" noChangeArrowheads="1" noChangeShapeType="1" noTextEdit="1"/>
          </xdr:cNvSpPr>
        </xdr:nvSpPr>
        <xdr:spPr bwMode="auto">
          <a:xfrm rot="845416">
            <a:off x="4826702" y="6032660"/>
            <a:ext cx="806304"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2" name="WordArt 663">
            <a:extLst>
              <a:ext uri="{FF2B5EF4-FFF2-40B4-BE49-F238E27FC236}">
                <a16:creationId xmlns:a16="http://schemas.microsoft.com/office/drawing/2014/main" xmlns="" id="{C82AF202-3E6B-4E15-BB41-FE88887D7B25}"/>
              </a:ext>
            </a:extLst>
          </xdr:cNvPr>
          <xdr:cNvSpPr>
            <a:spLocks noChangeAspect="1" noChangeArrowheads="1" noChangeShapeType="1" noTextEdit="1"/>
          </xdr:cNvSpPr>
        </xdr:nvSpPr>
        <xdr:spPr bwMode="auto">
          <a:xfrm>
            <a:off x="5476165" y="6404848"/>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3" name="WordArt 664">
            <a:extLst>
              <a:ext uri="{FF2B5EF4-FFF2-40B4-BE49-F238E27FC236}">
                <a16:creationId xmlns:a16="http://schemas.microsoft.com/office/drawing/2014/main" xmlns="" id="{8E03D02F-2729-47DA-B8A8-716ECD52FD6E}"/>
              </a:ext>
            </a:extLst>
          </xdr:cNvPr>
          <xdr:cNvSpPr>
            <a:spLocks noChangeAspect="1" noChangeArrowheads="1" noChangeShapeType="1" noTextEdit="1"/>
          </xdr:cNvSpPr>
        </xdr:nvSpPr>
        <xdr:spPr bwMode="auto">
          <a:xfrm>
            <a:off x="5511198" y="5776741"/>
            <a:ext cx="142289"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4" name="Freeform 665">
            <a:extLst>
              <a:ext uri="{FF2B5EF4-FFF2-40B4-BE49-F238E27FC236}">
                <a16:creationId xmlns:a16="http://schemas.microsoft.com/office/drawing/2014/main" xmlns="" id="{22DB6CB7-2AC4-46A2-863B-A363302E5407}"/>
              </a:ext>
            </a:extLst>
          </xdr:cNvPr>
          <xdr:cNvSpPr>
            <a:spLocks noChangeAspect="1"/>
          </xdr:cNvSpPr>
        </xdr:nvSpPr>
        <xdr:spPr bwMode="auto">
          <a:xfrm rot="16200000">
            <a:off x="6277508" y="4836382"/>
            <a:ext cx="1328250" cy="841876"/>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666">
            <a:extLst>
              <a:ext uri="{FF2B5EF4-FFF2-40B4-BE49-F238E27FC236}">
                <a16:creationId xmlns:a16="http://schemas.microsoft.com/office/drawing/2014/main" xmlns="" id="{DA14B4F7-EA11-435B-B0C2-93920CFBBB25}"/>
              </a:ext>
            </a:extLst>
          </xdr:cNvPr>
          <xdr:cNvSpPr>
            <a:spLocks noChangeAspect="1"/>
          </xdr:cNvSpPr>
        </xdr:nvSpPr>
        <xdr:spPr bwMode="auto">
          <a:xfrm rot="16200000">
            <a:off x="7069083" y="4735706"/>
            <a:ext cx="978810" cy="392373"/>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7">
            <a:extLst>
              <a:ext uri="{FF2B5EF4-FFF2-40B4-BE49-F238E27FC236}">
                <a16:creationId xmlns:a16="http://schemas.microsoft.com/office/drawing/2014/main" xmlns="" id="{3E8CBCC6-9DB1-424B-B118-59C98D0D231D}"/>
              </a:ext>
            </a:extLst>
          </xdr:cNvPr>
          <xdr:cNvSpPr>
            <a:spLocks noChangeAspect="1"/>
          </xdr:cNvSpPr>
        </xdr:nvSpPr>
        <xdr:spPr bwMode="auto">
          <a:xfrm rot="16200000">
            <a:off x="7492353" y="3863454"/>
            <a:ext cx="741849" cy="902780"/>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8">
            <a:extLst>
              <a:ext uri="{FF2B5EF4-FFF2-40B4-BE49-F238E27FC236}">
                <a16:creationId xmlns:a16="http://schemas.microsoft.com/office/drawing/2014/main" xmlns="" id="{B0C132DD-2857-4DCD-A848-0D0AD93F7A42}"/>
              </a:ext>
            </a:extLst>
          </xdr:cNvPr>
          <xdr:cNvSpPr>
            <a:spLocks noChangeAspect="1"/>
          </xdr:cNvSpPr>
        </xdr:nvSpPr>
        <xdr:spPr bwMode="auto">
          <a:xfrm rot="16200000">
            <a:off x="6914268" y="3241620"/>
            <a:ext cx="2021443" cy="792291"/>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9">
            <a:extLst>
              <a:ext uri="{FF2B5EF4-FFF2-40B4-BE49-F238E27FC236}">
                <a16:creationId xmlns:a16="http://schemas.microsoft.com/office/drawing/2014/main" xmlns="" id="{38373618-5BE3-4E64-9587-6053FC56054B}"/>
              </a:ext>
            </a:extLst>
          </xdr:cNvPr>
          <xdr:cNvSpPr>
            <a:spLocks noChangeAspect="1"/>
          </xdr:cNvSpPr>
        </xdr:nvSpPr>
        <xdr:spPr bwMode="auto">
          <a:xfrm rot="16200000">
            <a:off x="7381715" y="1801301"/>
            <a:ext cx="1242312" cy="408542"/>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70">
            <a:extLst>
              <a:ext uri="{FF2B5EF4-FFF2-40B4-BE49-F238E27FC236}">
                <a16:creationId xmlns:a16="http://schemas.microsoft.com/office/drawing/2014/main" xmlns="" id="{AAA68322-A83E-4AC2-A506-C629F962130E}"/>
              </a:ext>
            </a:extLst>
          </xdr:cNvPr>
          <xdr:cNvSpPr>
            <a:spLocks noChangeAspect="1"/>
          </xdr:cNvSpPr>
        </xdr:nvSpPr>
        <xdr:spPr bwMode="auto">
          <a:xfrm rot="16200000">
            <a:off x="7974687" y="2408704"/>
            <a:ext cx="46129" cy="35895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1">
            <a:extLst>
              <a:ext uri="{FF2B5EF4-FFF2-40B4-BE49-F238E27FC236}">
                <a16:creationId xmlns:a16="http://schemas.microsoft.com/office/drawing/2014/main" xmlns="" id="{31112FB0-4406-4A3B-9EFE-06E9C595BDC6}"/>
              </a:ext>
            </a:extLst>
          </xdr:cNvPr>
          <xdr:cNvSpPr>
            <a:spLocks noChangeAspect="1"/>
          </xdr:cNvSpPr>
        </xdr:nvSpPr>
        <xdr:spPr bwMode="auto">
          <a:xfrm rot="16200000">
            <a:off x="7750771" y="2965406"/>
            <a:ext cx="364605" cy="249006"/>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2">
            <a:extLst>
              <a:ext uri="{FF2B5EF4-FFF2-40B4-BE49-F238E27FC236}">
                <a16:creationId xmlns:a16="http://schemas.microsoft.com/office/drawing/2014/main" xmlns="" id="{026945AF-C6FF-4C51-9D9C-E854C00D059A}"/>
              </a:ext>
            </a:extLst>
          </xdr:cNvPr>
          <xdr:cNvSpPr>
            <a:spLocks noChangeAspect="1"/>
          </xdr:cNvSpPr>
        </xdr:nvSpPr>
        <xdr:spPr bwMode="auto">
          <a:xfrm rot="16200000">
            <a:off x="7512322" y="3910968"/>
            <a:ext cx="125748" cy="9054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3">
            <a:extLst>
              <a:ext uri="{FF2B5EF4-FFF2-40B4-BE49-F238E27FC236}">
                <a16:creationId xmlns:a16="http://schemas.microsoft.com/office/drawing/2014/main" xmlns="" id="{61C8C993-7749-415B-8121-34AA67177FDC}"/>
              </a:ext>
            </a:extLst>
          </xdr:cNvPr>
          <xdr:cNvSpPr>
            <a:spLocks noChangeAspect="1"/>
          </xdr:cNvSpPr>
        </xdr:nvSpPr>
        <xdr:spPr bwMode="auto">
          <a:xfrm rot="16200000">
            <a:off x="8126426" y="4043880"/>
            <a:ext cx="130171" cy="232297"/>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4">
            <a:extLst>
              <a:ext uri="{FF2B5EF4-FFF2-40B4-BE49-F238E27FC236}">
                <a16:creationId xmlns:a16="http://schemas.microsoft.com/office/drawing/2014/main" xmlns="" id="{38C527C1-0802-4C89-B9F8-AD08C773B984}"/>
              </a:ext>
            </a:extLst>
          </xdr:cNvPr>
          <xdr:cNvSpPr>
            <a:spLocks noChangeAspect="1"/>
          </xdr:cNvSpPr>
        </xdr:nvSpPr>
        <xdr:spPr bwMode="auto">
          <a:xfrm rot="16200000">
            <a:off x="7833374" y="3286680"/>
            <a:ext cx="179459" cy="48669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5">
            <a:extLst>
              <a:ext uri="{FF2B5EF4-FFF2-40B4-BE49-F238E27FC236}">
                <a16:creationId xmlns:a16="http://schemas.microsoft.com/office/drawing/2014/main" xmlns="" id="{0CEC4EF7-78BE-4F3A-9AD9-35AB57172B81}"/>
              </a:ext>
            </a:extLst>
          </xdr:cNvPr>
          <xdr:cNvSpPr>
            <a:spLocks noChangeAspect="1"/>
          </xdr:cNvSpPr>
        </xdr:nvSpPr>
        <xdr:spPr bwMode="auto">
          <a:xfrm rot="16200000">
            <a:off x="8018204" y="3392012"/>
            <a:ext cx="84674" cy="205888"/>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6">
            <a:extLst>
              <a:ext uri="{FF2B5EF4-FFF2-40B4-BE49-F238E27FC236}">
                <a16:creationId xmlns:a16="http://schemas.microsoft.com/office/drawing/2014/main" xmlns="" id="{E8376EE8-ED49-4DA2-BBB7-B9E12957967C}"/>
              </a:ext>
            </a:extLst>
          </xdr:cNvPr>
          <xdr:cNvSpPr>
            <a:spLocks noChangeAspect="1"/>
          </xdr:cNvSpPr>
        </xdr:nvSpPr>
        <xdr:spPr bwMode="auto">
          <a:xfrm rot="16200000">
            <a:off x="6861066" y="5389898"/>
            <a:ext cx="179459" cy="225830"/>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7">
            <a:extLst>
              <a:ext uri="{FF2B5EF4-FFF2-40B4-BE49-F238E27FC236}">
                <a16:creationId xmlns:a16="http://schemas.microsoft.com/office/drawing/2014/main" xmlns="" id="{21A441C6-1A89-442A-BA8E-EEF087CA073E}"/>
              </a:ext>
            </a:extLst>
          </xdr:cNvPr>
          <xdr:cNvSpPr>
            <a:spLocks noChangeAspect="1"/>
          </xdr:cNvSpPr>
        </xdr:nvSpPr>
        <xdr:spPr bwMode="auto">
          <a:xfrm rot="16200000">
            <a:off x="6657204" y="5617103"/>
            <a:ext cx="232539" cy="259246"/>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8">
            <a:extLst>
              <a:ext uri="{FF2B5EF4-FFF2-40B4-BE49-F238E27FC236}">
                <a16:creationId xmlns:a16="http://schemas.microsoft.com/office/drawing/2014/main" xmlns="" id="{45CD8276-AE9F-45D5-8EE9-3DF70FCCA98C}"/>
              </a:ext>
            </a:extLst>
          </xdr:cNvPr>
          <xdr:cNvSpPr>
            <a:spLocks noChangeAspect="1"/>
          </xdr:cNvSpPr>
        </xdr:nvSpPr>
        <xdr:spPr bwMode="auto">
          <a:xfrm rot="16200000">
            <a:off x="6587184" y="5922523"/>
            <a:ext cx="195257" cy="400996"/>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9">
            <a:extLst>
              <a:ext uri="{FF2B5EF4-FFF2-40B4-BE49-F238E27FC236}">
                <a16:creationId xmlns:a16="http://schemas.microsoft.com/office/drawing/2014/main" xmlns="" id="{250CF82A-D9C5-4FBA-8C5E-A40E74E3150D}"/>
              </a:ext>
            </a:extLst>
          </xdr:cNvPr>
          <xdr:cNvSpPr>
            <a:spLocks noChangeAspect="1"/>
          </xdr:cNvSpPr>
        </xdr:nvSpPr>
        <xdr:spPr bwMode="auto">
          <a:xfrm rot="16200000">
            <a:off x="6541278" y="5994680"/>
            <a:ext cx="233170" cy="395067"/>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80">
            <a:extLst>
              <a:ext uri="{FF2B5EF4-FFF2-40B4-BE49-F238E27FC236}">
                <a16:creationId xmlns:a16="http://schemas.microsoft.com/office/drawing/2014/main" xmlns="" id="{4A04E3B5-D131-4ACB-80C4-2FBF53195F0C}"/>
              </a:ext>
            </a:extLst>
          </xdr:cNvPr>
          <xdr:cNvSpPr>
            <a:spLocks noChangeAspect="1"/>
          </xdr:cNvSpPr>
        </xdr:nvSpPr>
        <xdr:spPr bwMode="auto">
          <a:xfrm rot="16200000">
            <a:off x="6413077" y="6296495"/>
            <a:ext cx="129539" cy="31907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1">
            <a:extLst>
              <a:ext uri="{FF2B5EF4-FFF2-40B4-BE49-F238E27FC236}">
                <a16:creationId xmlns:a16="http://schemas.microsoft.com/office/drawing/2014/main" xmlns="" id="{101DCE11-B08C-491B-A3E0-0F8AA84265FA}"/>
              </a:ext>
            </a:extLst>
          </xdr:cNvPr>
          <xdr:cNvSpPr>
            <a:spLocks noChangeAspect="1"/>
          </xdr:cNvSpPr>
        </xdr:nvSpPr>
        <xdr:spPr bwMode="auto">
          <a:xfrm rot="16200000">
            <a:off x="6354840" y="6397785"/>
            <a:ext cx="232539" cy="28457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1" name="WordArt 682">
            <a:extLst>
              <a:ext uri="{FF2B5EF4-FFF2-40B4-BE49-F238E27FC236}">
                <a16:creationId xmlns:a16="http://schemas.microsoft.com/office/drawing/2014/main" xmlns="" id="{BD9CD672-2FC3-470D-ABD9-ED4F6E9DC5FC}"/>
              </a:ext>
            </a:extLst>
          </xdr:cNvPr>
          <xdr:cNvSpPr>
            <a:spLocks noChangeAspect="1" noChangeArrowheads="1" noChangeShapeType="1" noTextEdit="1"/>
          </xdr:cNvSpPr>
        </xdr:nvSpPr>
        <xdr:spPr bwMode="auto">
          <a:xfrm rot="17308477">
            <a:off x="5033928" y="3857108"/>
            <a:ext cx="590193"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2" name="WordArt 683">
            <a:extLst>
              <a:ext uri="{FF2B5EF4-FFF2-40B4-BE49-F238E27FC236}">
                <a16:creationId xmlns:a16="http://schemas.microsoft.com/office/drawing/2014/main" xmlns="" id="{0FAC71F4-77E7-4A64-9B0E-2461AFB04207}"/>
              </a:ext>
            </a:extLst>
          </xdr:cNvPr>
          <xdr:cNvSpPr>
            <a:spLocks noChangeAspect="1" noChangeArrowheads="1" noChangeShapeType="1" noTextEdit="1"/>
          </xdr:cNvSpPr>
        </xdr:nvSpPr>
        <xdr:spPr bwMode="auto">
          <a:xfrm rot="17251560">
            <a:off x="4400654" y="4406860"/>
            <a:ext cx="839161"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3" name="WordArt 684">
            <a:extLst>
              <a:ext uri="{FF2B5EF4-FFF2-40B4-BE49-F238E27FC236}">
                <a16:creationId xmlns:a16="http://schemas.microsoft.com/office/drawing/2014/main" xmlns="" id="{5417BF74-6651-4175-9887-B5D3D364666B}"/>
              </a:ext>
            </a:extLst>
          </xdr:cNvPr>
          <xdr:cNvSpPr>
            <a:spLocks noChangeAspect="1" noChangeArrowheads="1" noChangeShapeType="1" noTextEdit="1"/>
          </xdr:cNvSpPr>
        </xdr:nvSpPr>
        <xdr:spPr bwMode="auto">
          <a:xfrm>
            <a:off x="5108585" y="1206220"/>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4" name="WordArt 685">
            <a:extLst>
              <a:ext uri="{FF2B5EF4-FFF2-40B4-BE49-F238E27FC236}">
                <a16:creationId xmlns:a16="http://schemas.microsoft.com/office/drawing/2014/main" xmlns="" id="{E2697A27-E4D6-41C7-A306-80744C86CEA6}"/>
              </a:ext>
            </a:extLst>
          </xdr:cNvPr>
          <xdr:cNvSpPr>
            <a:spLocks noChangeAspect="1" noChangeArrowheads="1" noChangeShapeType="1" noTextEdit="1"/>
          </xdr:cNvSpPr>
        </xdr:nvSpPr>
        <xdr:spPr bwMode="auto">
          <a:xfrm>
            <a:off x="2594275" y="185073"/>
            <a:ext cx="109412" cy="5307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5" name="WordArt 686">
            <a:extLst>
              <a:ext uri="{FF2B5EF4-FFF2-40B4-BE49-F238E27FC236}">
                <a16:creationId xmlns:a16="http://schemas.microsoft.com/office/drawing/2014/main" xmlns="" id="{176576A1-6368-410B-B583-0839491A4669}"/>
              </a:ext>
            </a:extLst>
          </xdr:cNvPr>
          <xdr:cNvSpPr>
            <a:spLocks noChangeAspect="1" noChangeArrowheads="1" noChangeShapeType="1" noTextEdit="1"/>
          </xdr:cNvSpPr>
        </xdr:nvSpPr>
        <xdr:spPr bwMode="auto">
          <a:xfrm>
            <a:off x="2542533" y="259005"/>
            <a:ext cx="201037" cy="663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6" name="WordArt 687">
            <a:extLst>
              <a:ext uri="{FF2B5EF4-FFF2-40B4-BE49-F238E27FC236}">
                <a16:creationId xmlns:a16="http://schemas.microsoft.com/office/drawing/2014/main" xmlns="" id="{21A1A91A-0C73-4F02-B625-7D163CBD84D7}"/>
              </a:ext>
            </a:extLst>
          </xdr:cNvPr>
          <xdr:cNvSpPr>
            <a:spLocks noChangeAspect="1" noChangeArrowheads="1" noChangeShapeType="1" noTextEdit="1"/>
          </xdr:cNvSpPr>
        </xdr:nvSpPr>
        <xdr:spPr bwMode="auto">
          <a:xfrm rot="18600000">
            <a:off x="6451270" y="4734815"/>
            <a:ext cx="526371"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7" name="WordArt 688">
            <a:extLst>
              <a:ext uri="{FF2B5EF4-FFF2-40B4-BE49-F238E27FC236}">
                <a16:creationId xmlns:a16="http://schemas.microsoft.com/office/drawing/2014/main" xmlns="" id="{98BF566C-B0B4-459B-B8C1-A94AD710C643}"/>
              </a:ext>
            </a:extLst>
          </xdr:cNvPr>
          <xdr:cNvSpPr>
            <a:spLocks noChangeAspect="1" noChangeArrowheads="1" noChangeShapeType="1" noTextEdit="1"/>
          </xdr:cNvSpPr>
        </xdr:nvSpPr>
        <xdr:spPr bwMode="auto">
          <a:xfrm rot="17059296">
            <a:off x="6719958" y="4058684"/>
            <a:ext cx="632530"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8" name="WordArt 689">
            <a:extLst>
              <a:ext uri="{FF2B5EF4-FFF2-40B4-BE49-F238E27FC236}">
                <a16:creationId xmlns:a16="http://schemas.microsoft.com/office/drawing/2014/main" xmlns="" id="{C6594CE8-9D5B-493B-A156-C9B074CFB758}"/>
              </a:ext>
            </a:extLst>
          </xdr:cNvPr>
          <xdr:cNvSpPr>
            <a:spLocks noChangeAspect="1" noChangeArrowheads="1" noChangeShapeType="1" noTextEdit="1"/>
          </xdr:cNvSpPr>
        </xdr:nvSpPr>
        <xdr:spPr bwMode="auto">
          <a:xfrm>
            <a:off x="6862404" y="3378055"/>
            <a:ext cx="213433"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69" name="WordArt 690">
            <a:extLst>
              <a:ext uri="{FF2B5EF4-FFF2-40B4-BE49-F238E27FC236}">
                <a16:creationId xmlns:a16="http://schemas.microsoft.com/office/drawing/2014/main" xmlns="" id="{957E9372-31AC-4EA9-9700-14AA98B78F7A}"/>
              </a:ext>
            </a:extLst>
          </xdr:cNvPr>
          <xdr:cNvSpPr>
            <a:spLocks noChangeAspect="1" noChangeArrowheads="1" noChangeShapeType="1" noTextEdit="1"/>
          </xdr:cNvSpPr>
        </xdr:nvSpPr>
        <xdr:spPr bwMode="auto">
          <a:xfrm>
            <a:off x="6785870" y="3500643"/>
            <a:ext cx="320150"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0" name="WordArt 691">
            <a:extLst>
              <a:ext uri="{FF2B5EF4-FFF2-40B4-BE49-F238E27FC236}">
                <a16:creationId xmlns:a16="http://schemas.microsoft.com/office/drawing/2014/main" xmlns="" id="{DB9F41F8-6D58-4D26-83A5-56008FB53DD1}"/>
              </a:ext>
            </a:extLst>
          </xdr:cNvPr>
          <xdr:cNvSpPr>
            <a:spLocks noChangeAspect="1" noChangeArrowheads="1" noChangeShapeType="1" noTextEdit="1"/>
          </xdr:cNvSpPr>
        </xdr:nvSpPr>
        <xdr:spPr bwMode="auto">
          <a:xfrm>
            <a:off x="6934626" y="3120872"/>
            <a:ext cx="400457"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1" name="Line 692">
            <a:extLst>
              <a:ext uri="{FF2B5EF4-FFF2-40B4-BE49-F238E27FC236}">
                <a16:creationId xmlns:a16="http://schemas.microsoft.com/office/drawing/2014/main" xmlns="" id="{CCD936BF-362D-48C6-9E87-12A37CCAC2B6}"/>
              </a:ext>
            </a:extLst>
          </xdr:cNvPr>
          <xdr:cNvSpPr>
            <a:spLocks noChangeAspect="1" noChangeShapeType="1"/>
          </xdr:cNvSpPr>
        </xdr:nvSpPr>
        <xdr:spPr bwMode="auto">
          <a:xfrm rot="16200000" flipV="1">
            <a:off x="7149175" y="3306966"/>
            <a:ext cx="241385" cy="549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2" name="Group 693">
            <a:extLst>
              <a:ext uri="{FF2B5EF4-FFF2-40B4-BE49-F238E27FC236}">
                <a16:creationId xmlns:a16="http://schemas.microsoft.com/office/drawing/2014/main" xmlns="" id="{8907331F-F29A-478F-B6BC-97C56DDAA13E}"/>
              </a:ext>
            </a:extLst>
          </xdr:cNvPr>
          <xdr:cNvGrpSpPr>
            <a:grpSpLocks noChangeAspect="1"/>
          </xdr:cNvGrpSpPr>
        </xdr:nvGrpSpPr>
        <xdr:grpSpPr bwMode="auto">
          <a:xfrm rot="16200000">
            <a:off x="7466890" y="3838067"/>
            <a:ext cx="61926" cy="51202"/>
            <a:chOff x="7969" y="17091"/>
            <a:chExt cx="120" cy="117"/>
          </a:xfrm>
        </xdr:grpSpPr>
        <xdr:sp macro="" textlink="">
          <xdr:nvSpPr>
            <xdr:cNvPr id="503" name="Line 694">
              <a:extLst>
                <a:ext uri="{FF2B5EF4-FFF2-40B4-BE49-F238E27FC236}">
                  <a16:creationId xmlns:a16="http://schemas.microsoft.com/office/drawing/2014/main" xmlns="" id="{587A0059-8440-47C0-8692-9A22C47577DF}"/>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5">
              <a:extLst>
                <a:ext uri="{FF2B5EF4-FFF2-40B4-BE49-F238E27FC236}">
                  <a16:creationId xmlns:a16="http://schemas.microsoft.com/office/drawing/2014/main" xmlns="" id="{6DEF0AC3-9921-4618-8DDD-90BFEC32D49C}"/>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6">
              <a:extLst>
                <a:ext uri="{FF2B5EF4-FFF2-40B4-BE49-F238E27FC236}">
                  <a16:creationId xmlns:a16="http://schemas.microsoft.com/office/drawing/2014/main" xmlns="" id="{E762820E-B1BB-4529-90E5-77C4D5772697}"/>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Line 697">
              <a:extLst>
                <a:ext uri="{FF2B5EF4-FFF2-40B4-BE49-F238E27FC236}">
                  <a16:creationId xmlns:a16="http://schemas.microsoft.com/office/drawing/2014/main" xmlns="" id="{39A9650D-6956-46FB-8315-D3D78CE5FA6A}"/>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7" name="Oval 698">
              <a:extLst>
                <a:ext uri="{FF2B5EF4-FFF2-40B4-BE49-F238E27FC236}">
                  <a16:creationId xmlns:a16="http://schemas.microsoft.com/office/drawing/2014/main" xmlns="" id="{7BC5467F-AE89-4712-9AB9-AB2AD622D3A4}"/>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8" name="Oval 699">
              <a:extLst>
                <a:ext uri="{FF2B5EF4-FFF2-40B4-BE49-F238E27FC236}">
                  <a16:creationId xmlns:a16="http://schemas.microsoft.com/office/drawing/2014/main" xmlns="" id="{309E5F17-3A04-4D1C-AEB9-D5AF6FFF419B}"/>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3" name="Line 700">
            <a:extLst>
              <a:ext uri="{FF2B5EF4-FFF2-40B4-BE49-F238E27FC236}">
                <a16:creationId xmlns:a16="http://schemas.microsoft.com/office/drawing/2014/main" xmlns="" id="{7C80669B-68A2-4FB4-9486-45E30C6D5E3E}"/>
              </a:ext>
            </a:extLst>
          </xdr:cNvPr>
          <xdr:cNvSpPr>
            <a:spLocks noChangeAspect="1" noChangeShapeType="1"/>
          </xdr:cNvSpPr>
        </xdr:nvSpPr>
        <xdr:spPr bwMode="auto">
          <a:xfrm rot="16200000" flipV="1">
            <a:off x="7512052" y="3887216"/>
            <a:ext cx="34123" cy="495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Line 701">
            <a:extLst>
              <a:ext uri="{FF2B5EF4-FFF2-40B4-BE49-F238E27FC236}">
                <a16:creationId xmlns:a16="http://schemas.microsoft.com/office/drawing/2014/main" xmlns="" id="{C5E3ACC5-F8D8-44E2-B906-22B9FAC33EC5}"/>
              </a:ext>
            </a:extLst>
          </xdr:cNvPr>
          <xdr:cNvSpPr>
            <a:spLocks noChangeAspect="1" noChangeShapeType="1"/>
          </xdr:cNvSpPr>
        </xdr:nvSpPr>
        <xdr:spPr bwMode="auto">
          <a:xfrm rot="16200000" flipH="1" flipV="1">
            <a:off x="7523046" y="3858493"/>
            <a:ext cx="1896" cy="242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WordArt 702">
            <a:extLst>
              <a:ext uri="{FF2B5EF4-FFF2-40B4-BE49-F238E27FC236}">
                <a16:creationId xmlns:a16="http://schemas.microsoft.com/office/drawing/2014/main" xmlns="" id="{1D24BA3D-39E8-47D4-944D-2627D4B76056}"/>
              </a:ext>
            </a:extLst>
          </xdr:cNvPr>
          <xdr:cNvSpPr>
            <a:spLocks noChangeAspect="1" noChangeArrowheads="1" noChangeShapeType="1" noTextEdit="1"/>
          </xdr:cNvSpPr>
        </xdr:nvSpPr>
        <xdr:spPr bwMode="auto">
          <a:xfrm>
            <a:off x="4751785" y="6943857"/>
            <a:ext cx="133665"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6" name="WordArt 703">
            <a:extLst>
              <a:ext uri="{FF2B5EF4-FFF2-40B4-BE49-F238E27FC236}">
                <a16:creationId xmlns:a16="http://schemas.microsoft.com/office/drawing/2014/main" xmlns="" id="{B49C4A27-162F-47D4-B4F6-A4F2F5D6F7D0}"/>
              </a:ext>
            </a:extLst>
          </xdr:cNvPr>
          <xdr:cNvSpPr>
            <a:spLocks noChangeAspect="1" noChangeArrowheads="1" noChangeShapeType="1" noTextEdit="1"/>
          </xdr:cNvSpPr>
        </xdr:nvSpPr>
        <xdr:spPr bwMode="auto">
          <a:xfrm rot="17111715">
            <a:off x="7152242" y="3753486"/>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7" name="WordArt 704">
            <a:extLst>
              <a:ext uri="{FF2B5EF4-FFF2-40B4-BE49-F238E27FC236}">
                <a16:creationId xmlns:a16="http://schemas.microsoft.com/office/drawing/2014/main" xmlns="" id="{CE9FC0F0-BE2E-4B43-9E39-2121645E9096}"/>
              </a:ext>
            </a:extLst>
          </xdr:cNvPr>
          <xdr:cNvSpPr>
            <a:spLocks noChangeAspect="1" noChangeArrowheads="1" noChangeShapeType="1" noTextEdit="1"/>
          </xdr:cNvSpPr>
        </xdr:nvSpPr>
        <xdr:spPr bwMode="auto">
          <a:xfrm rot="18893818">
            <a:off x="6717290" y="4985688"/>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8" name="WordArt 705">
            <a:extLst>
              <a:ext uri="{FF2B5EF4-FFF2-40B4-BE49-F238E27FC236}">
                <a16:creationId xmlns:a16="http://schemas.microsoft.com/office/drawing/2014/main" xmlns="" id="{B8DA27EA-3B66-4DA6-9AB0-A0F570E52F1A}"/>
              </a:ext>
            </a:extLst>
          </xdr:cNvPr>
          <xdr:cNvSpPr>
            <a:spLocks noChangeAspect="1" noChangeArrowheads="1" noChangeShapeType="1" noTextEdit="1"/>
          </xdr:cNvSpPr>
        </xdr:nvSpPr>
        <xdr:spPr bwMode="auto">
          <a:xfrm rot="17910458">
            <a:off x="6144901" y="5910155"/>
            <a:ext cx="492881" cy="8893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79" name="WordArt 706">
            <a:extLst>
              <a:ext uri="{FF2B5EF4-FFF2-40B4-BE49-F238E27FC236}">
                <a16:creationId xmlns:a16="http://schemas.microsoft.com/office/drawing/2014/main" xmlns="" id="{1A7023CF-AEF1-440C-9BDD-C604AC40477B}"/>
              </a:ext>
            </a:extLst>
          </xdr:cNvPr>
          <xdr:cNvSpPr>
            <a:spLocks noChangeAspect="1" noChangeArrowheads="1" noChangeShapeType="1" noTextEdit="1"/>
          </xdr:cNvSpPr>
        </xdr:nvSpPr>
        <xdr:spPr bwMode="auto">
          <a:xfrm>
            <a:off x="7850881" y="5735035"/>
            <a:ext cx="125581" cy="714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0" name="WordArt 707">
            <a:extLst>
              <a:ext uri="{FF2B5EF4-FFF2-40B4-BE49-F238E27FC236}">
                <a16:creationId xmlns:a16="http://schemas.microsoft.com/office/drawing/2014/main" xmlns="" id="{60DFFBEC-D2A5-47CD-84C4-948E0A896643}"/>
              </a:ext>
            </a:extLst>
          </xdr:cNvPr>
          <xdr:cNvSpPr>
            <a:spLocks noChangeAspect="1" noChangeArrowheads="1" noChangeShapeType="1" noTextEdit="1"/>
          </xdr:cNvSpPr>
        </xdr:nvSpPr>
        <xdr:spPr bwMode="auto">
          <a:xfrm rot="1712025">
            <a:off x="6392958" y="6371989"/>
            <a:ext cx="150374"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1" name="AutoShape 708">
            <a:extLst>
              <a:ext uri="{FF2B5EF4-FFF2-40B4-BE49-F238E27FC236}">
                <a16:creationId xmlns:a16="http://schemas.microsoft.com/office/drawing/2014/main" xmlns="" id="{6AA9DF4F-488B-4C92-A750-704C1A1125AE}"/>
              </a:ext>
            </a:extLst>
          </xdr:cNvPr>
          <xdr:cNvSpPr>
            <a:spLocks noChangeAspect="1" noChangeArrowheads="1"/>
          </xdr:cNvSpPr>
        </xdr:nvSpPr>
        <xdr:spPr bwMode="auto">
          <a:xfrm rot="17961465">
            <a:off x="6364978" y="6339558"/>
            <a:ext cx="36018" cy="26949"/>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2" name="Oval 709">
            <a:extLst>
              <a:ext uri="{FF2B5EF4-FFF2-40B4-BE49-F238E27FC236}">
                <a16:creationId xmlns:a16="http://schemas.microsoft.com/office/drawing/2014/main" xmlns="" id="{EB62AC6D-A350-4C27-AE78-136BA8657614}"/>
              </a:ext>
            </a:extLst>
          </xdr:cNvPr>
          <xdr:cNvSpPr>
            <a:spLocks noChangeAspect="1" noChangeArrowheads="1"/>
          </xdr:cNvSpPr>
        </xdr:nvSpPr>
        <xdr:spPr bwMode="auto">
          <a:xfrm rot="16200000">
            <a:off x="6393311" y="6269296"/>
            <a:ext cx="39178" cy="32877"/>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Oval 710">
            <a:extLst>
              <a:ext uri="{FF2B5EF4-FFF2-40B4-BE49-F238E27FC236}">
                <a16:creationId xmlns:a16="http://schemas.microsoft.com/office/drawing/2014/main" xmlns="" id="{7662C9CB-6844-406D-A32A-3F4F15A1F1F5}"/>
              </a:ext>
            </a:extLst>
          </xdr:cNvPr>
          <xdr:cNvSpPr>
            <a:spLocks noChangeAspect="1" noChangeArrowheads="1"/>
          </xdr:cNvSpPr>
        </xdr:nvSpPr>
        <xdr:spPr bwMode="auto">
          <a:xfrm rot="16200000">
            <a:off x="6421384" y="6201776"/>
            <a:ext cx="38546"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1">
            <a:extLst>
              <a:ext uri="{FF2B5EF4-FFF2-40B4-BE49-F238E27FC236}">
                <a16:creationId xmlns:a16="http://schemas.microsoft.com/office/drawing/2014/main" xmlns="" id="{A5F92E3C-6C0B-4516-A784-5D09D465A9EA}"/>
              </a:ext>
            </a:extLst>
          </xdr:cNvPr>
          <xdr:cNvSpPr>
            <a:spLocks noChangeAspect="1" noChangeArrowheads="1"/>
          </xdr:cNvSpPr>
        </xdr:nvSpPr>
        <xdr:spPr bwMode="auto">
          <a:xfrm rot="16200000">
            <a:off x="6452059" y="6139803"/>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2">
            <a:extLst>
              <a:ext uri="{FF2B5EF4-FFF2-40B4-BE49-F238E27FC236}">
                <a16:creationId xmlns:a16="http://schemas.microsoft.com/office/drawing/2014/main" xmlns="" id="{5AA22C70-FBFB-4DDB-B4EE-9C18D7695C50}"/>
              </a:ext>
            </a:extLst>
          </xdr:cNvPr>
          <xdr:cNvSpPr>
            <a:spLocks noChangeAspect="1" noChangeArrowheads="1"/>
          </xdr:cNvSpPr>
        </xdr:nvSpPr>
        <xdr:spPr bwMode="auto">
          <a:xfrm rot="16200000">
            <a:off x="6529625" y="5969823"/>
            <a:ext cx="39810"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3">
            <a:extLst>
              <a:ext uri="{FF2B5EF4-FFF2-40B4-BE49-F238E27FC236}">
                <a16:creationId xmlns:a16="http://schemas.microsoft.com/office/drawing/2014/main" xmlns="" id="{E59D2EDF-A341-40F8-90C6-0D4AA3DF8857}"/>
              </a:ext>
            </a:extLst>
          </xdr:cNvPr>
          <xdr:cNvSpPr>
            <a:spLocks noChangeAspect="1" noChangeArrowheads="1"/>
          </xdr:cNvSpPr>
        </xdr:nvSpPr>
        <xdr:spPr bwMode="auto">
          <a:xfrm rot="16200000">
            <a:off x="6556081" y="5902210"/>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4">
            <a:extLst>
              <a:ext uri="{FF2B5EF4-FFF2-40B4-BE49-F238E27FC236}">
                <a16:creationId xmlns:a16="http://schemas.microsoft.com/office/drawing/2014/main" xmlns="" id="{0E26EB17-A21F-4584-A703-1BD86C517B8A}"/>
              </a:ext>
            </a:extLst>
          </xdr:cNvPr>
          <xdr:cNvSpPr>
            <a:spLocks noChangeAspect="1" noChangeArrowheads="1"/>
          </xdr:cNvSpPr>
        </xdr:nvSpPr>
        <xdr:spPr bwMode="auto">
          <a:xfrm rot="16200000">
            <a:off x="6584647" y="5833379"/>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5">
            <a:extLst>
              <a:ext uri="{FF2B5EF4-FFF2-40B4-BE49-F238E27FC236}">
                <a16:creationId xmlns:a16="http://schemas.microsoft.com/office/drawing/2014/main" xmlns="" id="{56AD309E-7DBA-4F10-BFC9-5B5ADEFDFBD4}"/>
              </a:ext>
            </a:extLst>
          </xdr:cNvPr>
          <xdr:cNvSpPr>
            <a:spLocks noChangeAspect="1" noChangeArrowheads="1"/>
          </xdr:cNvSpPr>
        </xdr:nvSpPr>
        <xdr:spPr bwMode="auto">
          <a:xfrm rot="16200000">
            <a:off x="6607284" y="5763870"/>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WordArt 716">
            <a:extLst>
              <a:ext uri="{FF2B5EF4-FFF2-40B4-BE49-F238E27FC236}">
                <a16:creationId xmlns:a16="http://schemas.microsoft.com/office/drawing/2014/main" xmlns="" id="{73AAE13E-38D2-4AB7-A294-F928A2BE2F88}"/>
              </a:ext>
            </a:extLst>
          </xdr:cNvPr>
          <xdr:cNvSpPr>
            <a:spLocks noChangeAspect="1" noChangeArrowheads="1" noChangeShapeType="1" noTextEdit="1"/>
          </xdr:cNvSpPr>
        </xdr:nvSpPr>
        <xdr:spPr bwMode="auto">
          <a:xfrm rot="1031946">
            <a:off x="6646276" y="6536283"/>
            <a:ext cx="20373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0" name="WordArt 717">
            <a:extLst>
              <a:ext uri="{FF2B5EF4-FFF2-40B4-BE49-F238E27FC236}">
                <a16:creationId xmlns:a16="http://schemas.microsoft.com/office/drawing/2014/main" xmlns="" id="{024238D8-E146-4EB6-87F0-499260BD1BA1}"/>
              </a:ext>
            </a:extLst>
          </xdr:cNvPr>
          <xdr:cNvSpPr>
            <a:spLocks noChangeAspect="1" noChangeArrowheads="1" noChangeShapeType="1" noTextEdit="1"/>
          </xdr:cNvSpPr>
        </xdr:nvSpPr>
        <xdr:spPr bwMode="auto">
          <a:xfrm rot="1662537">
            <a:off x="6420985" y="6309431"/>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1" name="WordArt 718">
            <a:extLst>
              <a:ext uri="{FF2B5EF4-FFF2-40B4-BE49-F238E27FC236}">
                <a16:creationId xmlns:a16="http://schemas.microsoft.com/office/drawing/2014/main" xmlns="" id="{B1694A8B-C34E-41C5-8CDB-1BE66C9CE3E3}"/>
              </a:ext>
            </a:extLst>
          </xdr:cNvPr>
          <xdr:cNvSpPr>
            <a:spLocks noChangeAspect="1" noChangeArrowheads="1" noChangeShapeType="1" noTextEdit="1"/>
          </xdr:cNvSpPr>
        </xdr:nvSpPr>
        <xdr:spPr bwMode="auto">
          <a:xfrm rot="1751609">
            <a:off x="6452784" y="6254456"/>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2" name="WordArt 719">
            <a:extLst>
              <a:ext uri="{FF2B5EF4-FFF2-40B4-BE49-F238E27FC236}">
                <a16:creationId xmlns:a16="http://schemas.microsoft.com/office/drawing/2014/main" xmlns="" id="{A61F76A6-D85E-4B55-BF86-EE52741631FD}"/>
              </a:ext>
            </a:extLst>
          </xdr:cNvPr>
          <xdr:cNvSpPr>
            <a:spLocks noChangeAspect="1" noChangeArrowheads="1" noChangeShapeType="1" noTextEdit="1"/>
          </xdr:cNvSpPr>
        </xdr:nvSpPr>
        <xdr:spPr bwMode="auto">
          <a:xfrm rot="1887936">
            <a:off x="6478116" y="6186843"/>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3" name="WordArt 720">
            <a:extLst>
              <a:ext uri="{FF2B5EF4-FFF2-40B4-BE49-F238E27FC236}">
                <a16:creationId xmlns:a16="http://schemas.microsoft.com/office/drawing/2014/main" xmlns="" id="{EFCFECA5-F368-443B-87CA-AD49FE3ED7F9}"/>
              </a:ext>
            </a:extLst>
          </xdr:cNvPr>
          <xdr:cNvSpPr>
            <a:spLocks noChangeAspect="1" noChangeArrowheads="1" noChangeShapeType="1" noTextEdit="1"/>
          </xdr:cNvSpPr>
        </xdr:nvSpPr>
        <xdr:spPr bwMode="auto">
          <a:xfrm rot="1730546">
            <a:off x="6592917" y="593850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4" name="WordArt 721">
            <a:extLst>
              <a:ext uri="{FF2B5EF4-FFF2-40B4-BE49-F238E27FC236}">
                <a16:creationId xmlns:a16="http://schemas.microsoft.com/office/drawing/2014/main" xmlns="" id="{3D1CFE15-FF29-4DE6-8633-58529F044A82}"/>
              </a:ext>
            </a:extLst>
          </xdr:cNvPr>
          <xdr:cNvSpPr>
            <a:spLocks noChangeAspect="1" noChangeArrowheads="1" noChangeShapeType="1" noTextEdit="1"/>
          </xdr:cNvSpPr>
        </xdr:nvSpPr>
        <xdr:spPr bwMode="auto">
          <a:xfrm rot="1578452">
            <a:off x="6562735" y="6007384"/>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5" name="WordArt 722">
            <a:extLst>
              <a:ext uri="{FF2B5EF4-FFF2-40B4-BE49-F238E27FC236}">
                <a16:creationId xmlns:a16="http://schemas.microsoft.com/office/drawing/2014/main" xmlns="" id="{3260D066-C47C-4525-B40D-79148CE92269}"/>
              </a:ext>
            </a:extLst>
          </xdr:cNvPr>
          <xdr:cNvSpPr>
            <a:spLocks noChangeAspect="1" noChangeArrowheads="1" noChangeShapeType="1" noTextEdit="1"/>
          </xdr:cNvSpPr>
        </xdr:nvSpPr>
        <xdr:spPr bwMode="auto">
          <a:xfrm rot="1569229">
            <a:off x="6616632" y="5867102"/>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6" name="WordArt 723">
            <a:extLst>
              <a:ext uri="{FF2B5EF4-FFF2-40B4-BE49-F238E27FC236}">
                <a16:creationId xmlns:a16="http://schemas.microsoft.com/office/drawing/2014/main" xmlns="" id="{0CF6A352-E7CA-4523-91E3-B556ADD25F1D}"/>
              </a:ext>
            </a:extLst>
          </xdr:cNvPr>
          <xdr:cNvSpPr>
            <a:spLocks noChangeAspect="1" noChangeArrowheads="1" noChangeShapeType="1" noTextEdit="1"/>
          </xdr:cNvSpPr>
        </xdr:nvSpPr>
        <xdr:spPr bwMode="auto">
          <a:xfrm rot="1748467">
            <a:off x="6654360" y="5770422"/>
            <a:ext cx="53358"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7" name="WordArt 724">
            <a:extLst>
              <a:ext uri="{FF2B5EF4-FFF2-40B4-BE49-F238E27FC236}">
                <a16:creationId xmlns:a16="http://schemas.microsoft.com/office/drawing/2014/main" xmlns="" id="{9D5F0556-AA10-49D6-B24A-D86D7B093EBA}"/>
              </a:ext>
            </a:extLst>
          </xdr:cNvPr>
          <xdr:cNvSpPr>
            <a:spLocks noChangeAspect="1" noChangeArrowheads="1" noChangeShapeType="1" noTextEdit="1"/>
          </xdr:cNvSpPr>
        </xdr:nvSpPr>
        <xdr:spPr bwMode="auto">
          <a:xfrm rot="2126960">
            <a:off x="6768622" y="5638355"/>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8" name="WordArt 725">
            <a:extLst>
              <a:ext uri="{FF2B5EF4-FFF2-40B4-BE49-F238E27FC236}">
                <a16:creationId xmlns:a16="http://schemas.microsoft.com/office/drawing/2014/main" xmlns="" id="{EBDACA9C-BFA2-49C6-8A54-6E8C09B72CF8}"/>
              </a:ext>
            </a:extLst>
          </xdr:cNvPr>
          <xdr:cNvSpPr>
            <a:spLocks noChangeAspect="1" noChangeArrowheads="1" noChangeShapeType="1" noTextEdit="1"/>
          </xdr:cNvSpPr>
        </xdr:nvSpPr>
        <xdr:spPr bwMode="auto">
          <a:xfrm rot="540385">
            <a:off x="6860248" y="6315750"/>
            <a:ext cx="26679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199" name="WordArt 726">
            <a:extLst>
              <a:ext uri="{FF2B5EF4-FFF2-40B4-BE49-F238E27FC236}">
                <a16:creationId xmlns:a16="http://schemas.microsoft.com/office/drawing/2014/main" xmlns="" id="{E6062895-1BBD-4EE5-912F-795CE64299A8}"/>
              </a:ext>
            </a:extLst>
          </xdr:cNvPr>
          <xdr:cNvSpPr>
            <a:spLocks noChangeAspect="1" noChangeArrowheads="1" noChangeShapeType="1" noTextEdit="1"/>
          </xdr:cNvSpPr>
        </xdr:nvSpPr>
        <xdr:spPr bwMode="auto">
          <a:xfrm rot="319529">
            <a:off x="6900132" y="6198849"/>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0" name="WordArt 727">
            <a:extLst>
              <a:ext uri="{FF2B5EF4-FFF2-40B4-BE49-F238E27FC236}">
                <a16:creationId xmlns:a16="http://schemas.microsoft.com/office/drawing/2014/main" xmlns="" id="{0E2DC05E-56B6-4649-AC32-71D979DF1BAF}"/>
              </a:ext>
            </a:extLst>
          </xdr:cNvPr>
          <xdr:cNvSpPr>
            <a:spLocks noChangeAspect="1" noChangeArrowheads="1" noChangeShapeType="1" noTextEdit="1"/>
          </xdr:cNvSpPr>
        </xdr:nvSpPr>
        <xdr:spPr bwMode="auto">
          <a:xfrm rot="1889890">
            <a:off x="6905522" y="588858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1" name="WordArt 728">
            <a:extLst>
              <a:ext uri="{FF2B5EF4-FFF2-40B4-BE49-F238E27FC236}">
                <a16:creationId xmlns:a16="http://schemas.microsoft.com/office/drawing/2014/main" xmlns="" id="{4AE3A857-61A0-4178-B92E-38B1CA887BAB}"/>
              </a:ext>
            </a:extLst>
          </xdr:cNvPr>
          <xdr:cNvSpPr>
            <a:spLocks noChangeAspect="1" noChangeArrowheads="1" noChangeShapeType="1" noTextEdit="1"/>
          </xdr:cNvSpPr>
        </xdr:nvSpPr>
        <xdr:spPr bwMode="auto">
          <a:xfrm rot="1845366">
            <a:off x="7058051" y="5621294"/>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2" name="Oval 729">
            <a:extLst>
              <a:ext uri="{FF2B5EF4-FFF2-40B4-BE49-F238E27FC236}">
                <a16:creationId xmlns:a16="http://schemas.microsoft.com/office/drawing/2014/main" xmlns="" id="{7BDC89F5-EB5E-48D4-8214-BB091E20BA8B}"/>
              </a:ext>
            </a:extLst>
          </xdr:cNvPr>
          <xdr:cNvSpPr>
            <a:spLocks noChangeAspect="1" noChangeArrowheads="1"/>
          </xdr:cNvSpPr>
        </xdr:nvSpPr>
        <xdr:spPr bwMode="auto">
          <a:xfrm rot="16200000">
            <a:off x="6815820" y="5496531"/>
            <a:ext cx="39810"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 name="Oval 730">
            <a:extLst>
              <a:ext uri="{FF2B5EF4-FFF2-40B4-BE49-F238E27FC236}">
                <a16:creationId xmlns:a16="http://schemas.microsoft.com/office/drawing/2014/main" xmlns="" id="{AE2F2D41-06E0-4BF5-A6A0-80B61DB2D238}"/>
              </a:ext>
            </a:extLst>
          </xdr:cNvPr>
          <xdr:cNvSpPr>
            <a:spLocks noChangeAspect="1" noChangeArrowheads="1"/>
          </xdr:cNvSpPr>
        </xdr:nvSpPr>
        <xdr:spPr bwMode="auto">
          <a:xfrm rot="16200000">
            <a:off x="6882653" y="5382111"/>
            <a:ext cx="39810" cy="32877"/>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1">
            <a:extLst>
              <a:ext uri="{FF2B5EF4-FFF2-40B4-BE49-F238E27FC236}">
                <a16:creationId xmlns:a16="http://schemas.microsoft.com/office/drawing/2014/main" xmlns="" id="{C1FE1AF2-2CDC-4707-A8EE-81482C2888A2}"/>
              </a:ext>
            </a:extLst>
          </xdr:cNvPr>
          <xdr:cNvSpPr>
            <a:spLocks noChangeAspect="1" noChangeArrowheads="1"/>
          </xdr:cNvSpPr>
        </xdr:nvSpPr>
        <xdr:spPr bwMode="auto">
          <a:xfrm rot="16200000">
            <a:off x="7061638" y="5166095"/>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AutoShape 732">
            <a:extLst>
              <a:ext uri="{FF2B5EF4-FFF2-40B4-BE49-F238E27FC236}">
                <a16:creationId xmlns:a16="http://schemas.microsoft.com/office/drawing/2014/main" xmlns="" id="{A6A7632A-1F12-45E4-88D4-A74EB81387B1}"/>
              </a:ext>
            </a:extLst>
          </xdr:cNvPr>
          <xdr:cNvSpPr>
            <a:spLocks noChangeAspect="1" noChangeArrowheads="1"/>
          </xdr:cNvSpPr>
        </xdr:nvSpPr>
        <xdr:spPr bwMode="auto">
          <a:xfrm rot="17961465">
            <a:off x="7187990" y="5013250"/>
            <a:ext cx="36018" cy="27488"/>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 name="WordArt 733">
            <a:extLst>
              <a:ext uri="{FF2B5EF4-FFF2-40B4-BE49-F238E27FC236}">
                <a16:creationId xmlns:a16="http://schemas.microsoft.com/office/drawing/2014/main" xmlns="" id="{FA20017D-8380-49EC-B810-425ECE1C4C96}"/>
              </a:ext>
            </a:extLst>
          </xdr:cNvPr>
          <xdr:cNvSpPr>
            <a:spLocks noChangeAspect="1" noChangeArrowheads="1" noChangeShapeType="1" noTextEdit="1"/>
          </xdr:cNvSpPr>
        </xdr:nvSpPr>
        <xdr:spPr bwMode="auto">
          <a:xfrm rot="2103439">
            <a:off x="6847313" y="5559368"/>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7" name="WordArt 734">
            <a:extLst>
              <a:ext uri="{FF2B5EF4-FFF2-40B4-BE49-F238E27FC236}">
                <a16:creationId xmlns:a16="http://schemas.microsoft.com/office/drawing/2014/main" xmlns="" id="{7E15606A-13AF-4838-B2EC-69A43B49FFCE}"/>
              </a:ext>
            </a:extLst>
          </xdr:cNvPr>
          <xdr:cNvSpPr>
            <a:spLocks noChangeAspect="1" noChangeArrowheads="1" noChangeShapeType="1" noTextEdit="1"/>
          </xdr:cNvSpPr>
        </xdr:nvSpPr>
        <xdr:spPr bwMode="auto">
          <a:xfrm rot="2190509">
            <a:off x="6910911" y="5431724"/>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8" name="WordArt 735">
            <a:extLst>
              <a:ext uri="{FF2B5EF4-FFF2-40B4-BE49-F238E27FC236}">
                <a16:creationId xmlns:a16="http://schemas.microsoft.com/office/drawing/2014/main" xmlns="" id="{ED9F12C7-7CEA-4306-88E8-2D56B7C9935F}"/>
              </a:ext>
            </a:extLst>
          </xdr:cNvPr>
          <xdr:cNvSpPr>
            <a:spLocks noChangeAspect="1" noChangeArrowheads="1" noChangeShapeType="1" noTextEdit="1"/>
          </xdr:cNvSpPr>
        </xdr:nvSpPr>
        <xdr:spPr bwMode="auto">
          <a:xfrm rot="2115318">
            <a:off x="7003076" y="5367903"/>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09" name="WordArt 736">
            <a:extLst>
              <a:ext uri="{FF2B5EF4-FFF2-40B4-BE49-F238E27FC236}">
                <a16:creationId xmlns:a16="http://schemas.microsoft.com/office/drawing/2014/main" xmlns="" id="{CCFA6801-9A0F-4DF1-A132-6BBDE4B9AA9C}"/>
              </a:ext>
            </a:extLst>
          </xdr:cNvPr>
          <xdr:cNvSpPr>
            <a:spLocks noChangeAspect="1" noChangeArrowheads="1" noChangeShapeType="1" noTextEdit="1"/>
          </xdr:cNvSpPr>
        </xdr:nvSpPr>
        <xdr:spPr bwMode="auto">
          <a:xfrm rot="2031787">
            <a:off x="7095240" y="521624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0" name="WordArt 737">
            <a:extLst>
              <a:ext uri="{FF2B5EF4-FFF2-40B4-BE49-F238E27FC236}">
                <a16:creationId xmlns:a16="http://schemas.microsoft.com/office/drawing/2014/main" xmlns="" id="{723FF2AC-023A-402C-BE07-1ADC06AC2101}"/>
              </a:ext>
            </a:extLst>
          </xdr:cNvPr>
          <xdr:cNvSpPr>
            <a:spLocks noChangeAspect="1" noChangeArrowheads="1" noChangeShapeType="1" noTextEdit="1"/>
          </xdr:cNvSpPr>
        </xdr:nvSpPr>
        <xdr:spPr bwMode="auto">
          <a:xfrm rot="2121075">
            <a:off x="7223516" y="5056377"/>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1" name="WordArt 738">
            <a:extLst>
              <a:ext uri="{FF2B5EF4-FFF2-40B4-BE49-F238E27FC236}">
                <a16:creationId xmlns:a16="http://schemas.microsoft.com/office/drawing/2014/main" xmlns="" id="{93284BBF-EF17-48CD-B94C-A6AB67EF9E92}"/>
              </a:ext>
            </a:extLst>
          </xdr:cNvPr>
          <xdr:cNvSpPr>
            <a:spLocks noChangeAspect="1" noChangeArrowheads="1" noChangeShapeType="1" noTextEdit="1"/>
          </xdr:cNvSpPr>
        </xdr:nvSpPr>
        <xdr:spPr bwMode="auto">
          <a:xfrm rot="894393">
            <a:off x="7420780" y="4507889"/>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2" name="Oval 739">
            <a:extLst>
              <a:ext uri="{FF2B5EF4-FFF2-40B4-BE49-F238E27FC236}">
                <a16:creationId xmlns:a16="http://schemas.microsoft.com/office/drawing/2014/main" xmlns="" id="{A276E3FD-4E51-4A2B-9B37-A74E5037B7A9}"/>
              </a:ext>
            </a:extLst>
          </xdr:cNvPr>
          <xdr:cNvSpPr>
            <a:spLocks noChangeAspect="1" noChangeArrowheads="1"/>
          </xdr:cNvSpPr>
        </xdr:nvSpPr>
        <xdr:spPr bwMode="auto">
          <a:xfrm rot="16200000">
            <a:off x="7843688" y="2852715"/>
            <a:ext cx="39178" cy="3395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AutoShape 740">
            <a:extLst>
              <a:ext uri="{FF2B5EF4-FFF2-40B4-BE49-F238E27FC236}">
                <a16:creationId xmlns:a16="http://schemas.microsoft.com/office/drawing/2014/main" xmlns="" id="{DA77C638-7E6A-4EAF-9F5D-DDAAC8E2C363}"/>
              </a:ext>
            </a:extLst>
          </xdr:cNvPr>
          <xdr:cNvSpPr>
            <a:spLocks noChangeAspect="1" noChangeArrowheads="1"/>
          </xdr:cNvSpPr>
        </xdr:nvSpPr>
        <xdr:spPr bwMode="auto">
          <a:xfrm rot="17608762">
            <a:off x="7560374" y="3856829"/>
            <a:ext cx="36650" cy="26949"/>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4" name="WordArt 741">
            <a:extLst>
              <a:ext uri="{FF2B5EF4-FFF2-40B4-BE49-F238E27FC236}">
                <a16:creationId xmlns:a16="http://schemas.microsoft.com/office/drawing/2014/main" xmlns="" id="{E40D3E38-08B9-4D27-ADB3-8816050A03E9}"/>
              </a:ext>
            </a:extLst>
          </xdr:cNvPr>
          <xdr:cNvSpPr>
            <a:spLocks noChangeAspect="1" noChangeArrowheads="1" noChangeShapeType="1" noTextEdit="1"/>
          </xdr:cNvSpPr>
        </xdr:nvSpPr>
        <xdr:spPr bwMode="auto">
          <a:xfrm>
            <a:off x="7890765" y="2847892"/>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5" name="WordArt 742">
            <a:extLst>
              <a:ext uri="{FF2B5EF4-FFF2-40B4-BE49-F238E27FC236}">
                <a16:creationId xmlns:a16="http://schemas.microsoft.com/office/drawing/2014/main" xmlns="" id="{29EE52CD-3FC7-46A1-8F63-B3FA79EC16A8}"/>
              </a:ext>
            </a:extLst>
          </xdr:cNvPr>
          <xdr:cNvSpPr>
            <a:spLocks noChangeAspect="1" noChangeArrowheads="1" noChangeShapeType="1" noTextEdit="1"/>
          </xdr:cNvSpPr>
        </xdr:nvSpPr>
        <xdr:spPr bwMode="auto">
          <a:xfrm rot="336566">
            <a:off x="7605109" y="3864616"/>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6" name="WordArt 743">
            <a:extLst>
              <a:ext uri="{FF2B5EF4-FFF2-40B4-BE49-F238E27FC236}">
                <a16:creationId xmlns:a16="http://schemas.microsoft.com/office/drawing/2014/main" xmlns="" id="{AC3A75D0-6870-4B59-860D-6A83A8DA3244}"/>
              </a:ext>
            </a:extLst>
          </xdr:cNvPr>
          <xdr:cNvSpPr>
            <a:spLocks noChangeAspect="1" noChangeArrowheads="1" noChangeShapeType="1" noTextEdit="1"/>
          </xdr:cNvSpPr>
        </xdr:nvSpPr>
        <xdr:spPr bwMode="auto">
          <a:xfrm rot="276128">
            <a:off x="7892382" y="4112321"/>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7" name="AutoShape 744">
            <a:extLst>
              <a:ext uri="{FF2B5EF4-FFF2-40B4-BE49-F238E27FC236}">
                <a16:creationId xmlns:a16="http://schemas.microsoft.com/office/drawing/2014/main" xmlns="" id="{B398AB1B-C8B5-4347-987C-1A6F8F14EC76}"/>
              </a:ext>
            </a:extLst>
          </xdr:cNvPr>
          <xdr:cNvSpPr>
            <a:spLocks noChangeAspect="1" noChangeArrowheads="1"/>
          </xdr:cNvSpPr>
        </xdr:nvSpPr>
        <xdr:spPr bwMode="auto">
          <a:xfrm rot="16200000">
            <a:off x="6734881" y="5578864"/>
            <a:ext cx="41073" cy="35572"/>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8" name="AutoShape 745">
            <a:extLst>
              <a:ext uri="{FF2B5EF4-FFF2-40B4-BE49-F238E27FC236}">
                <a16:creationId xmlns:a16="http://schemas.microsoft.com/office/drawing/2014/main" xmlns="" id="{1F1F1B81-4B49-4C64-9C7C-9EDEE3B6E702}"/>
              </a:ext>
            </a:extLst>
          </xdr:cNvPr>
          <xdr:cNvSpPr>
            <a:spLocks noChangeAspect="1" noChangeArrowheads="1"/>
          </xdr:cNvSpPr>
        </xdr:nvSpPr>
        <xdr:spPr bwMode="auto">
          <a:xfrm rot="16200000">
            <a:off x="6968256" y="5312110"/>
            <a:ext cx="41073" cy="3449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Oval 746">
            <a:extLst>
              <a:ext uri="{FF2B5EF4-FFF2-40B4-BE49-F238E27FC236}">
                <a16:creationId xmlns:a16="http://schemas.microsoft.com/office/drawing/2014/main" xmlns="" id="{59431D07-023A-432D-9239-3CED5F8B7706}"/>
              </a:ext>
            </a:extLst>
          </xdr:cNvPr>
          <xdr:cNvSpPr>
            <a:spLocks noChangeAspect="1" noChangeArrowheads="1"/>
          </xdr:cNvSpPr>
        </xdr:nvSpPr>
        <xdr:spPr bwMode="auto">
          <a:xfrm rot="16200000">
            <a:off x="7863091" y="2646670"/>
            <a:ext cx="39178" cy="33416"/>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WordArt 747">
            <a:extLst>
              <a:ext uri="{FF2B5EF4-FFF2-40B4-BE49-F238E27FC236}">
                <a16:creationId xmlns:a16="http://schemas.microsoft.com/office/drawing/2014/main" xmlns="" id="{A1AED34C-B442-474E-9D66-8A8D6C6DE9CF}"/>
              </a:ext>
            </a:extLst>
          </xdr:cNvPr>
          <xdr:cNvSpPr>
            <a:spLocks noChangeAspect="1" noChangeArrowheads="1" noChangeShapeType="1" noTextEdit="1"/>
          </xdr:cNvSpPr>
        </xdr:nvSpPr>
        <xdr:spPr bwMode="auto">
          <a:xfrm>
            <a:off x="7904778" y="2639366"/>
            <a:ext cx="140672"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1" name="WordArt 748">
            <a:extLst>
              <a:ext uri="{FF2B5EF4-FFF2-40B4-BE49-F238E27FC236}">
                <a16:creationId xmlns:a16="http://schemas.microsoft.com/office/drawing/2014/main" xmlns="" id="{5B674CAA-B075-4303-A9BF-E912D5F5A506}"/>
              </a:ext>
            </a:extLst>
          </xdr:cNvPr>
          <xdr:cNvSpPr>
            <a:spLocks noChangeAspect="1" noChangeArrowheads="1" noChangeShapeType="1" noTextEdit="1"/>
          </xdr:cNvSpPr>
        </xdr:nvSpPr>
        <xdr:spPr bwMode="auto">
          <a:xfrm rot="302792">
            <a:off x="7890765" y="327568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2" name="WordArt 749">
            <a:extLst>
              <a:ext uri="{FF2B5EF4-FFF2-40B4-BE49-F238E27FC236}">
                <a16:creationId xmlns:a16="http://schemas.microsoft.com/office/drawing/2014/main" xmlns="" id="{67DD45E9-46F2-4FCF-8FFD-634FBD808644}"/>
              </a:ext>
            </a:extLst>
          </xdr:cNvPr>
          <xdr:cNvSpPr>
            <a:spLocks noChangeAspect="1" noChangeArrowheads="1" noChangeShapeType="1" noTextEdit="1"/>
          </xdr:cNvSpPr>
        </xdr:nvSpPr>
        <xdr:spPr bwMode="auto">
          <a:xfrm>
            <a:off x="7816925" y="3565097"/>
            <a:ext cx="160075"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3" name="WordArt 750">
            <a:extLst>
              <a:ext uri="{FF2B5EF4-FFF2-40B4-BE49-F238E27FC236}">
                <a16:creationId xmlns:a16="http://schemas.microsoft.com/office/drawing/2014/main" xmlns="" id="{4274CCD2-5701-4108-B467-1CD27781F98B}"/>
              </a:ext>
            </a:extLst>
          </xdr:cNvPr>
          <xdr:cNvSpPr>
            <a:spLocks noChangeAspect="1" noChangeArrowheads="1" noChangeShapeType="1" noTextEdit="1"/>
          </xdr:cNvSpPr>
        </xdr:nvSpPr>
        <xdr:spPr bwMode="auto">
          <a:xfrm>
            <a:off x="7668708" y="2353116"/>
            <a:ext cx="14929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4" name="WordArt 751">
            <a:extLst>
              <a:ext uri="{FF2B5EF4-FFF2-40B4-BE49-F238E27FC236}">
                <a16:creationId xmlns:a16="http://schemas.microsoft.com/office/drawing/2014/main" xmlns="" id="{0725BD98-95D3-40EF-A089-502ECC8B71A9}"/>
              </a:ext>
            </a:extLst>
          </xdr:cNvPr>
          <xdr:cNvSpPr>
            <a:spLocks noChangeAspect="1" noChangeArrowheads="1" noChangeShapeType="1" noTextEdit="1"/>
          </xdr:cNvSpPr>
        </xdr:nvSpPr>
        <xdr:spPr bwMode="auto">
          <a:xfrm>
            <a:off x="7620739" y="2246957"/>
            <a:ext cx="149296" cy="53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2">
            <a:extLst>
              <a:ext uri="{FF2B5EF4-FFF2-40B4-BE49-F238E27FC236}">
                <a16:creationId xmlns:a16="http://schemas.microsoft.com/office/drawing/2014/main" xmlns="" id="{531B445E-91C0-4CB3-BD08-32101E13FD50}"/>
              </a:ext>
            </a:extLst>
          </xdr:cNvPr>
          <xdr:cNvSpPr>
            <a:spLocks noChangeAspect="1" noChangeArrowheads="1" noChangeShapeType="1" noTextEdit="1"/>
          </xdr:cNvSpPr>
        </xdr:nvSpPr>
        <xdr:spPr bwMode="auto">
          <a:xfrm>
            <a:off x="7626129" y="2141430"/>
            <a:ext cx="148757" cy="5307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Line 753">
            <a:extLst>
              <a:ext uri="{FF2B5EF4-FFF2-40B4-BE49-F238E27FC236}">
                <a16:creationId xmlns:a16="http://schemas.microsoft.com/office/drawing/2014/main" xmlns="" id="{68E7CDDA-BCA7-4378-8AFC-49578F641B82}"/>
              </a:ext>
            </a:extLst>
          </xdr:cNvPr>
          <xdr:cNvSpPr>
            <a:spLocks noChangeAspect="1" noChangeShapeType="1"/>
          </xdr:cNvSpPr>
        </xdr:nvSpPr>
        <xdr:spPr bwMode="auto">
          <a:xfrm rot="16200000">
            <a:off x="4595818" y="5870819"/>
            <a:ext cx="926363" cy="3729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7" name="WordArt 754">
            <a:extLst>
              <a:ext uri="{FF2B5EF4-FFF2-40B4-BE49-F238E27FC236}">
                <a16:creationId xmlns:a16="http://schemas.microsoft.com/office/drawing/2014/main" xmlns="" id="{FFE64D89-0028-4A0C-88FE-C119892AA8AD}"/>
              </a:ext>
            </a:extLst>
          </xdr:cNvPr>
          <xdr:cNvSpPr>
            <a:spLocks noChangeAspect="1" noChangeArrowheads="1" noChangeShapeType="1" noTextEdit="1"/>
          </xdr:cNvSpPr>
        </xdr:nvSpPr>
        <xdr:spPr bwMode="auto">
          <a:xfrm>
            <a:off x="4643451" y="2203988"/>
            <a:ext cx="70928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8" name="WordArt 755">
            <a:extLst>
              <a:ext uri="{FF2B5EF4-FFF2-40B4-BE49-F238E27FC236}">
                <a16:creationId xmlns:a16="http://schemas.microsoft.com/office/drawing/2014/main" xmlns="" id="{78599288-16E0-4973-B7EE-1289DB15F99C}"/>
              </a:ext>
            </a:extLst>
          </xdr:cNvPr>
          <xdr:cNvSpPr>
            <a:spLocks noChangeAspect="1" noChangeArrowheads="1" noChangeShapeType="1" noTextEdit="1"/>
          </xdr:cNvSpPr>
        </xdr:nvSpPr>
        <xdr:spPr bwMode="auto">
          <a:xfrm rot="19178727">
            <a:off x="7150754" y="1797045"/>
            <a:ext cx="247389"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29" name="WordArt 756">
            <a:extLst>
              <a:ext uri="{FF2B5EF4-FFF2-40B4-BE49-F238E27FC236}">
                <a16:creationId xmlns:a16="http://schemas.microsoft.com/office/drawing/2014/main" xmlns="" id="{66F3FD21-8629-4604-B1A5-FFD0621B485C}"/>
              </a:ext>
            </a:extLst>
          </xdr:cNvPr>
          <xdr:cNvSpPr>
            <a:spLocks noChangeAspect="1" noChangeArrowheads="1" noChangeShapeType="1" noTextEdit="1"/>
          </xdr:cNvSpPr>
        </xdr:nvSpPr>
        <xdr:spPr bwMode="auto">
          <a:xfrm>
            <a:off x="6862943" y="1989142"/>
            <a:ext cx="509330"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0" name="WordArt 757">
            <a:extLst>
              <a:ext uri="{FF2B5EF4-FFF2-40B4-BE49-F238E27FC236}">
                <a16:creationId xmlns:a16="http://schemas.microsoft.com/office/drawing/2014/main" xmlns="" id="{441AC1A4-37BD-4AD1-814B-FD8758E9227C}"/>
              </a:ext>
            </a:extLst>
          </xdr:cNvPr>
          <xdr:cNvSpPr>
            <a:spLocks noChangeAspect="1" noChangeArrowheads="1" noChangeShapeType="1" noTextEdit="1"/>
          </xdr:cNvSpPr>
        </xdr:nvSpPr>
        <xdr:spPr bwMode="auto">
          <a:xfrm>
            <a:off x="6837611" y="1785039"/>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1" name="WordArt 758">
            <a:extLst>
              <a:ext uri="{FF2B5EF4-FFF2-40B4-BE49-F238E27FC236}">
                <a16:creationId xmlns:a16="http://schemas.microsoft.com/office/drawing/2014/main" xmlns="" id="{0AC086AD-819A-4AA4-9D56-151939E43FB3}"/>
              </a:ext>
            </a:extLst>
          </xdr:cNvPr>
          <xdr:cNvSpPr>
            <a:spLocks noChangeAspect="1" noChangeArrowheads="1" noChangeShapeType="1" noTextEdit="1"/>
          </xdr:cNvSpPr>
        </xdr:nvSpPr>
        <xdr:spPr bwMode="auto">
          <a:xfrm>
            <a:off x="6124549" y="2191982"/>
            <a:ext cx="420399" cy="10426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2" name="WordArt 759">
            <a:extLst>
              <a:ext uri="{FF2B5EF4-FFF2-40B4-BE49-F238E27FC236}">
                <a16:creationId xmlns:a16="http://schemas.microsoft.com/office/drawing/2014/main" xmlns="" id="{8B5F2639-7161-4C9C-91F0-7A18C6ABC41F}"/>
              </a:ext>
            </a:extLst>
          </xdr:cNvPr>
          <xdr:cNvSpPr>
            <a:spLocks noChangeAspect="1" noChangeArrowheads="1" noChangeShapeType="1" noTextEdit="1"/>
          </xdr:cNvSpPr>
        </xdr:nvSpPr>
        <xdr:spPr bwMode="auto">
          <a:xfrm rot="18046983">
            <a:off x="6367655" y="2568035"/>
            <a:ext cx="483402"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3" name="WordArt 760">
            <a:extLst>
              <a:ext uri="{FF2B5EF4-FFF2-40B4-BE49-F238E27FC236}">
                <a16:creationId xmlns:a16="http://schemas.microsoft.com/office/drawing/2014/main" xmlns="" id="{533F2077-675D-4F74-BD00-AE9BE3F18412}"/>
              </a:ext>
            </a:extLst>
          </xdr:cNvPr>
          <xdr:cNvSpPr>
            <a:spLocks noChangeAspect="1" noChangeArrowheads="1" noChangeShapeType="1" noTextEdit="1"/>
          </xdr:cNvSpPr>
        </xdr:nvSpPr>
        <xdr:spPr bwMode="auto">
          <a:xfrm>
            <a:off x="6366009" y="2068761"/>
            <a:ext cx="142289" cy="834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4" name="WordArt 761">
            <a:extLst>
              <a:ext uri="{FF2B5EF4-FFF2-40B4-BE49-F238E27FC236}">
                <a16:creationId xmlns:a16="http://schemas.microsoft.com/office/drawing/2014/main" xmlns="" id="{4131ADD8-6405-4DEB-BCBF-CDF8EBFD6C27}"/>
              </a:ext>
            </a:extLst>
          </xdr:cNvPr>
          <xdr:cNvSpPr>
            <a:spLocks noChangeAspect="1" noChangeArrowheads="1" noChangeShapeType="1" noTextEdit="1"/>
          </xdr:cNvSpPr>
        </xdr:nvSpPr>
        <xdr:spPr bwMode="auto">
          <a:xfrm>
            <a:off x="6618249" y="1516482"/>
            <a:ext cx="545980"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5" name="WordArt 762">
            <a:extLst>
              <a:ext uri="{FF2B5EF4-FFF2-40B4-BE49-F238E27FC236}">
                <a16:creationId xmlns:a16="http://schemas.microsoft.com/office/drawing/2014/main" xmlns="" id="{7D322B4A-1384-4AC8-AEAB-A3681FA11BE4}"/>
              </a:ext>
            </a:extLst>
          </xdr:cNvPr>
          <xdr:cNvSpPr>
            <a:spLocks noChangeAspect="1" noChangeArrowheads="1" noChangeShapeType="1" noTextEdit="1"/>
          </xdr:cNvSpPr>
        </xdr:nvSpPr>
        <xdr:spPr bwMode="auto">
          <a:xfrm rot="17031002">
            <a:off x="5712802" y="1964573"/>
            <a:ext cx="483402"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6" name="WordArt 763">
            <a:extLst>
              <a:ext uri="{FF2B5EF4-FFF2-40B4-BE49-F238E27FC236}">
                <a16:creationId xmlns:a16="http://schemas.microsoft.com/office/drawing/2014/main" xmlns="" id="{B147E3CB-11BF-48E3-97CF-0C2D836A09C7}"/>
              </a:ext>
            </a:extLst>
          </xdr:cNvPr>
          <xdr:cNvSpPr>
            <a:spLocks noChangeAspect="1" noChangeArrowheads="1" noChangeShapeType="1" noTextEdit="1"/>
          </xdr:cNvSpPr>
        </xdr:nvSpPr>
        <xdr:spPr bwMode="auto">
          <a:xfrm>
            <a:off x="5780146" y="2674752"/>
            <a:ext cx="296974"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7" name="WordArt 764">
            <a:extLst>
              <a:ext uri="{FF2B5EF4-FFF2-40B4-BE49-F238E27FC236}">
                <a16:creationId xmlns:a16="http://schemas.microsoft.com/office/drawing/2014/main" xmlns="" id="{5B298911-FDBE-4111-97AF-E0257BEE3883}"/>
              </a:ext>
            </a:extLst>
          </xdr:cNvPr>
          <xdr:cNvSpPr>
            <a:spLocks noChangeAspect="1" noChangeArrowheads="1" noChangeShapeType="1" noTextEdit="1"/>
          </xdr:cNvSpPr>
        </xdr:nvSpPr>
        <xdr:spPr bwMode="auto">
          <a:xfrm rot="17571339">
            <a:off x="2152615" y="2290000"/>
            <a:ext cx="831578"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8" name="WordArt 765">
            <a:extLst>
              <a:ext uri="{FF2B5EF4-FFF2-40B4-BE49-F238E27FC236}">
                <a16:creationId xmlns:a16="http://schemas.microsoft.com/office/drawing/2014/main" xmlns="" id="{9503C08B-E122-423B-AEBC-E7FE910E36C0}"/>
              </a:ext>
            </a:extLst>
          </xdr:cNvPr>
          <xdr:cNvSpPr>
            <a:spLocks noChangeAspect="1" noChangeArrowheads="1" noChangeShapeType="1" noTextEdit="1"/>
          </xdr:cNvSpPr>
        </xdr:nvSpPr>
        <xdr:spPr bwMode="auto">
          <a:xfrm>
            <a:off x="3153190" y="1975872"/>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39" name="WordArt 766">
            <a:extLst>
              <a:ext uri="{FF2B5EF4-FFF2-40B4-BE49-F238E27FC236}">
                <a16:creationId xmlns:a16="http://schemas.microsoft.com/office/drawing/2014/main" xmlns="" id="{B8710D53-BD0B-442F-90D7-3EF191234ED1}"/>
              </a:ext>
            </a:extLst>
          </xdr:cNvPr>
          <xdr:cNvSpPr>
            <a:spLocks noChangeAspect="1" noChangeArrowheads="1" noChangeShapeType="1" noTextEdit="1"/>
          </xdr:cNvSpPr>
        </xdr:nvSpPr>
        <xdr:spPr bwMode="auto">
          <a:xfrm>
            <a:off x="2506422" y="3053891"/>
            <a:ext cx="133665"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0" name="WordArt 767">
            <a:extLst>
              <a:ext uri="{FF2B5EF4-FFF2-40B4-BE49-F238E27FC236}">
                <a16:creationId xmlns:a16="http://schemas.microsoft.com/office/drawing/2014/main" xmlns="" id="{8228A5A6-0FCA-4332-BEDA-943713A33AF3}"/>
              </a:ext>
            </a:extLst>
          </xdr:cNvPr>
          <xdr:cNvSpPr>
            <a:spLocks noChangeAspect="1" noChangeArrowheads="1" noChangeShapeType="1" noTextEdit="1"/>
          </xdr:cNvSpPr>
        </xdr:nvSpPr>
        <xdr:spPr bwMode="auto">
          <a:xfrm>
            <a:off x="1465126" y="150950"/>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1" name="WordArt 768">
            <a:extLst>
              <a:ext uri="{FF2B5EF4-FFF2-40B4-BE49-F238E27FC236}">
                <a16:creationId xmlns:a16="http://schemas.microsoft.com/office/drawing/2014/main" xmlns="" id="{B78E8AF1-0560-4692-BD3E-E5D4362D1DC1}"/>
              </a:ext>
            </a:extLst>
          </xdr:cNvPr>
          <xdr:cNvSpPr>
            <a:spLocks noChangeAspect="1" noChangeArrowheads="1" noChangeShapeType="1" noTextEdit="1"/>
          </xdr:cNvSpPr>
        </xdr:nvSpPr>
        <xdr:spPr bwMode="auto">
          <a:xfrm>
            <a:off x="1881752" y="2602084"/>
            <a:ext cx="19995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2" name="WordArt 769">
            <a:extLst>
              <a:ext uri="{FF2B5EF4-FFF2-40B4-BE49-F238E27FC236}">
                <a16:creationId xmlns:a16="http://schemas.microsoft.com/office/drawing/2014/main" xmlns="" id="{4AB8C3F9-9E67-43F5-9BDF-2E9C98358646}"/>
              </a:ext>
            </a:extLst>
          </xdr:cNvPr>
          <xdr:cNvSpPr>
            <a:spLocks noChangeAspect="1" noChangeArrowheads="1" noChangeShapeType="1" noTextEdit="1"/>
          </xdr:cNvSpPr>
        </xdr:nvSpPr>
        <xdr:spPr bwMode="auto">
          <a:xfrm>
            <a:off x="1861271" y="2687390"/>
            <a:ext cx="236609"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3" name="WordArt 770">
            <a:extLst>
              <a:ext uri="{FF2B5EF4-FFF2-40B4-BE49-F238E27FC236}">
                <a16:creationId xmlns:a16="http://schemas.microsoft.com/office/drawing/2014/main" xmlns="" id="{6A8E2900-A94B-4C4C-9398-6ECD3AE815F6}"/>
              </a:ext>
            </a:extLst>
          </xdr:cNvPr>
          <xdr:cNvSpPr>
            <a:spLocks noChangeAspect="1" noChangeArrowheads="1" noChangeShapeType="1" noTextEdit="1"/>
          </xdr:cNvSpPr>
        </xdr:nvSpPr>
        <xdr:spPr bwMode="auto">
          <a:xfrm>
            <a:off x="1734073" y="2052964"/>
            <a:ext cx="388061" cy="7835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4" name="Rectangle 771">
            <a:extLst>
              <a:ext uri="{FF2B5EF4-FFF2-40B4-BE49-F238E27FC236}">
                <a16:creationId xmlns:a16="http://schemas.microsoft.com/office/drawing/2014/main" xmlns="" id="{3AC5A04E-896A-4F63-8319-9BAE49D7F0B8}"/>
              </a:ext>
            </a:extLst>
          </xdr:cNvPr>
          <xdr:cNvSpPr>
            <a:spLocks noChangeAspect="1" noChangeArrowheads="1"/>
          </xdr:cNvSpPr>
        </xdr:nvSpPr>
        <xdr:spPr bwMode="auto">
          <a:xfrm rot="16200000">
            <a:off x="4961973" y="3641882"/>
            <a:ext cx="7081052" cy="40423"/>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5" name="Line 772">
            <a:extLst>
              <a:ext uri="{FF2B5EF4-FFF2-40B4-BE49-F238E27FC236}">
                <a16:creationId xmlns:a16="http://schemas.microsoft.com/office/drawing/2014/main" xmlns="" id="{CC0AEB52-FC44-43D9-BBAD-733330B3ADB6}"/>
              </a:ext>
            </a:extLst>
          </xdr:cNvPr>
          <xdr:cNvSpPr>
            <a:spLocks noChangeAspect="1" noChangeShapeType="1"/>
          </xdr:cNvSpPr>
        </xdr:nvSpPr>
        <xdr:spPr bwMode="auto">
          <a:xfrm rot="16200000">
            <a:off x="4949242" y="3668096"/>
            <a:ext cx="710759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6" name="Line 773">
            <a:extLst>
              <a:ext uri="{FF2B5EF4-FFF2-40B4-BE49-F238E27FC236}">
                <a16:creationId xmlns:a16="http://schemas.microsoft.com/office/drawing/2014/main" xmlns="" id="{9015DFB7-AFFA-4DB0-A846-A72B6B013364}"/>
              </a:ext>
            </a:extLst>
          </xdr:cNvPr>
          <xdr:cNvSpPr>
            <a:spLocks noChangeAspect="1" noChangeShapeType="1"/>
          </xdr:cNvSpPr>
        </xdr:nvSpPr>
        <xdr:spPr bwMode="auto">
          <a:xfrm rot="16200000" flipV="1">
            <a:off x="8507350" y="7080347"/>
            <a:ext cx="0" cy="36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4">
            <a:extLst>
              <a:ext uri="{FF2B5EF4-FFF2-40B4-BE49-F238E27FC236}">
                <a16:creationId xmlns:a16="http://schemas.microsoft.com/office/drawing/2014/main" xmlns="" id="{19BE46C4-61D1-4312-9C58-B0959493FF13}"/>
              </a:ext>
            </a:extLst>
          </xdr:cNvPr>
          <xdr:cNvSpPr>
            <a:spLocks noChangeAspect="1" noChangeShapeType="1"/>
          </xdr:cNvSpPr>
        </xdr:nvSpPr>
        <xdr:spPr bwMode="auto">
          <a:xfrm rot="16200000" flipV="1">
            <a:off x="8503038" y="696602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5">
            <a:extLst>
              <a:ext uri="{FF2B5EF4-FFF2-40B4-BE49-F238E27FC236}">
                <a16:creationId xmlns:a16="http://schemas.microsoft.com/office/drawing/2014/main" xmlns="" id="{03F05A8E-A7B1-430A-A6F4-2315B41151B8}"/>
              </a:ext>
            </a:extLst>
          </xdr:cNvPr>
          <xdr:cNvSpPr>
            <a:spLocks noChangeAspect="1" noChangeShapeType="1"/>
          </xdr:cNvSpPr>
        </xdr:nvSpPr>
        <xdr:spPr bwMode="auto">
          <a:xfrm rot="16200000" flipV="1">
            <a:off x="8503038" y="685291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6">
            <a:extLst>
              <a:ext uri="{FF2B5EF4-FFF2-40B4-BE49-F238E27FC236}">
                <a16:creationId xmlns:a16="http://schemas.microsoft.com/office/drawing/2014/main" xmlns="" id="{571B3044-3B80-4BE6-9352-DB182CBBB229}"/>
              </a:ext>
            </a:extLst>
          </xdr:cNvPr>
          <xdr:cNvSpPr>
            <a:spLocks noChangeAspect="1" noChangeShapeType="1"/>
          </xdr:cNvSpPr>
        </xdr:nvSpPr>
        <xdr:spPr bwMode="auto">
          <a:xfrm rot="16200000">
            <a:off x="8460692" y="7041801"/>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7">
            <a:extLst>
              <a:ext uri="{FF2B5EF4-FFF2-40B4-BE49-F238E27FC236}">
                <a16:creationId xmlns:a16="http://schemas.microsoft.com/office/drawing/2014/main" xmlns="" id="{A0929178-3BFD-4590-838B-C249D319A1AA}"/>
              </a:ext>
            </a:extLst>
          </xdr:cNvPr>
          <xdr:cNvSpPr>
            <a:spLocks noChangeAspect="1" noChangeShapeType="1"/>
          </xdr:cNvSpPr>
        </xdr:nvSpPr>
        <xdr:spPr bwMode="auto">
          <a:xfrm rot="16200000">
            <a:off x="8460692" y="681747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8">
            <a:extLst>
              <a:ext uri="{FF2B5EF4-FFF2-40B4-BE49-F238E27FC236}">
                <a16:creationId xmlns:a16="http://schemas.microsoft.com/office/drawing/2014/main" xmlns="" id="{C3FA1518-8435-4035-A295-A51BB1F2B32D}"/>
              </a:ext>
            </a:extLst>
          </xdr:cNvPr>
          <xdr:cNvSpPr>
            <a:spLocks noChangeAspect="1" noChangeShapeType="1"/>
          </xdr:cNvSpPr>
        </xdr:nvSpPr>
        <xdr:spPr bwMode="auto">
          <a:xfrm rot="16200000" flipV="1">
            <a:off x="8503038" y="663048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9">
            <a:extLst>
              <a:ext uri="{FF2B5EF4-FFF2-40B4-BE49-F238E27FC236}">
                <a16:creationId xmlns:a16="http://schemas.microsoft.com/office/drawing/2014/main" xmlns="" id="{D375145B-ADA7-429B-A076-CE51F44AFB0E}"/>
              </a:ext>
            </a:extLst>
          </xdr:cNvPr>
          <xdr:cNvSpPr>
            <a:spLocks noChangeAspect="1" noChangeShapeType="1"/>
          </xdr:cNvSpPr>
        </xdr:nvSpPr>
        <xdr:spPr bwMode="auto">
          <a:xfrm rot="16200000" flipV="1">
            <a:off x="8503038" y="651800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80">
            <a:extLst>
              <a:ext uri="{FF2B5EF4-FFF2-40B4-BE49-F238E27FC236}">
                <a16:creationId xmlns:a16="http://schemas.microsoft.com/office/drawing/2014/main" xmlns="" id="{51947924-FEA5-43AA-BEF0-6C9E6B330008}"/>
              </a:ext>
            </a:extLst>
          </xdr:cNvPr>
          <xdr:cNvSpPr>
            <a:spLocks noChangeAspect="1" noChangeShapeType="1"/>
          </xdr:cNvSpPr>
        </xdr:nvSpPr>
        <xdr:spPr bwMode="auto">
          <a:xfrm rot="16200000" flipV="1">
            <a:off x="8503038" y="640173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1">
            <a:extLst>
              <a:ext uri="{FF2B5EF4-FFF2-40B4-BE49-F238E27FC236}">
                <a16:creationId xmlns:a16="http://schemas.microsoft.com/office/drawing/2014/main" xmlns="" id="{137DD91D-C447-47AD-8249-BCBF9306E721}"/>
              </a:ext>
            </a:extLst>
          </xdr:cNvPr>
          <xdr:cNvSpPr>
            <a:spLocks noChangeAspect="1" noChangeShapeType="1"/>
          </xdr:cNvSpPr>
        </xdr:nvSpPr>
        <xdr:spPr bwMode="auto">
          <a:xfrm rot="16200000" flipV="1">
            <a:off x="8503038" y="628799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2">
            <a:extLst>
              <a:ext uri="{FF2B5EF4-FFF2-40B4-BE49-F238E27FC236}">
                <a16:creationId xmlns:a16="http://schemas.microsoft.com/office/drawing/2014/main" xmlns="" id="{F4CEB276-4FA2-4F2E-8918-46FEA746D387}"/>
              </a:ext>
            </a:extLst>
          </xdr:cNvPr>
          <xdr:cNvSpPr>
            <a:spLocks noChangeAspect="1" noChangeShapeType="1"/>
          </xdr:cNvSpPr>
        </xdr:nvSpPr>
        <xdr:spPr bwMode="auto">
          <a:xfrm rot="16200000" flipV="1">
            <a:off x="8503038" y="617677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3">
            <a:extLst>
              <a:ext uri="{FF2B5EF4-FFF2-40B4-BE49-F238E27FC236}">
                <a16:creationId xmlns:a16="http://schemas.microsoft.com/office/drawing/2014/main" xmlns="" id="{FB155351-7BC1-4D1C-A604-E24D6BE0CE2C}"/>
              </a:ext>
            </a:extLst>
          </xdr:cNvPr>
          <xdr:cNvSpPr>
            <a:spLocks noChangeAspect="1" noChangeShapeType="1"/>
          </xdr:cNvSpPr>
        </xdr:nvSpPr>
        <xdr:spPr bwMode="auto">
          <a:xfrm rot="16200000" flipV="1">
            <a:off x="8503038" y="6064301"/>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4">
            <a:extLst>
              <a:ext uri="{FF2B5EF4-FFF2-40B4-BE49-F238E27FC236}">
                <a16:creationId xmlns:a16="http://schemas.microsoft.com/office/drawing/2014/main" xmlns="" id="{A78B2EDE-A324-4082-AB0E-8BA8868E295C}"/>
              </a:ext>
            </a:extLst>
          </xdr:cNvPr>
          <xdr:cNvSpPr>
            <a:spLocks noChangeAspect="1" noChangeShapeType="1"/>
          </xdr:cNvSpPr>
        </xdr:nvSpPr>
        <xdr:spPr bwMode="auto">
          <a:xfrm rot="16200000" flipV="1">
            <a:off x="8503038" y="594676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5">
            <a:extLst>
              <a:ext uri="{FF2B5EF4-FFF2-40B4-BE49-F238E27FC236}">
                <a16:creationId xmlns:a16="http://schemas.microsoft.com/office/drawing/2014/main" xmlns="" id="{A18AF74A-CD77-45F3-8AB1-B695481A64CD}"/>
              </a:ext>
            </a:extLst>
          </xdr:cNvPr>
          <xdr:cNvSpPr>
            <a:spLocks noChangeAspect="1" noChangeShapeType="1"/>
          </xdr:cNvSpPr>
        </xdr:nvSpPr>
        <xdr:spPr bwMode="auto">
          <a:xfrm rot="16200000" flipV="1">
            <a:off x="8503038" y="583492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6">
            <a:extLst>
              <a:ext uri="{FF2B5EF4-FFF2-40B4-BE49-F238E27FC236}">
                <a16:creationId xmlns:a16="http://schemas.microsoft.com/office/drawing/2014/main" xmlns="" id="{26A92668-F813-4D00-9E02-2B52B41CB695}"/>
              </a:ext>
            </a:extLst>
          </xdr:cNvPr>
          <xdr:cNvSpPr>
            <a:spLocks noChangeAspect="1" noChangeShapeType="1"/>
          </xdr:cNvSpPr>
        </xdr:nvSpPr>
        <xdr:spPr bwMode="auto">
          <a:xfrm rot="16200000">
            <a:off x="8461324" y="6365038"/>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7">
            <a:extLst>
              <a:ext uri="{FF2B5EF4-FFF2-40B4-BE49-F238E27FC236}">
                <a16:creationId xmlns:a16="http://schemas.microsoft.com/office/drawing/2014/main" xmlns="" id="{65F9B873-2086-4683-9E84-0916C1E88628}"/>
              </a:ext>
            </a:extLst>
          </xdr:cNvPr>
          <xdr:cNvSpPr>
            <a:spLocks noChangeAspect="1" noChangeShapeType="1"/>
          </xdr:cNvSpPr>
        </xdr:nvSpPr>
        <xdr:spPr bwMode="auto">
          <a:xfrm rot="16200000">
            <a:off x="8460692" y="6595049"/>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8">
            <a:extLst>
              <a:ext uri="{FF2B5EF4-FFF2-40B4-BE49-F238E27FC236}">
                <a16:creationId xmlns:a16="http://schemas.microsoft.com/office/drawing/2014/main" xmlns="" id="{5B235BAC-CB84-4288-92B0-F377FD13A775}"/>
              </a:ext>
            </a:extLst>
          </xdr:cNvPr>
          <xdr:cNvSpPr>
            <a:spLocks noChangeAspect="1" noChangeShapeType="1"/>
          </xdr:cNvSpPr>
        </xdr:nvSpPr>
        <xdr:spPr bwMode="auto">
          <a:xfrm rot="16200000">
            <a:off x="8460060" y="5685747"/>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9">
            <a:extLst>
              <a:ext uri="{FF2B5EF4-FFF2-40B4-BE49-F238E27FC236}">
                <a16:creationId xmlns:a16="http://schemas.microsoft.com/office/drawing/2014/main" xmlns="" id="{91E934FE-BCA3-4D01-B118-E547AEC24A0A}"/>
              </a:ext>
            </a:extLst>
          </xdr:cNvPr>
          <xdr:cNvSpPr>
            <a:spLocks noChangeAspect="1" noChangeShapeType="1"/>
          </xdr:cNvSpPr>
        </xdr:nvSpPr>
        <xdr:spPr bwMode="auto">
          <a:xfrm rot="16200000">
            <a:off x="8461324" y="6140714"/>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90">
            <a:extLst>
              <a:ext uri="{FF2B5EF4-FFF2-40B4-BE49-F238E27FC236}">
                <a16:creationId xmlns:a16="http://schemas.microsoft.com/office/drawing/2014/main" xmlns="" id="{658C798B-DF19-4639-89C4-AB9B5417F967}"/>
              </a:ext>
            </a:extLst>
          </xdr:cNvPr>
          <xdr:cNvSpPr>
            <a:spLocks noChangeAspect="1" noChangeShapeType="1"/>
          </xdr:cNvSpPr>
        </xdr:nvSpPr>
        <xdr:spPr bwMode="auto">
          <a:xfrm rot="16200000">
            <a:off x="8460692" y="5910703"/>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1">
            <a:extLst>
              <a:ext uri="{FF2B5EF4-FFF2-40B4-BE49-F238E27FC236}">
                <a16:creationId xmlns:a16="http://schemas.microsoft.com/office/drawing/2014/main" xmlns="" id="{7597A9DF-1195-4A7E-BDFB-3183FAE19EF2}"/>
              </a:ext>
            </a:extLst>
          </xdr:cNvPr>
          <xdr:cNvSpPr>
            <a:spLocks noChangeAspect="1" noChangeShapeType="1"/>
          </xdr:cNvSpPr>
        </xdr:nvSpPr>
        <xdr:spPr bwMode="auto">
          <a:xfrm rot="16200000" flipV="1">
            <a:off x="8503038" y="572244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2">
            <a:extLst>
              <a:ext uri="{FF2B5EF4-FFF2-40B4-BE49-F238E27FC236}">
                <a16:creationId xmlns:a16="http://schemas.microsoft.com/office/drawing/2014/main" xmlns="" id="{C37EEA07-2505-4B70-8B6C-58B630E790B0}"/>
              </a:ext>
            </a:extLst>
          </xdr:cNvPr>
          <xdr:cNvSpPr>
            <a:spLocks noChangeAspect="1" noChangeShapeType="1"/>
          </xdr:cNvSpPr>
        </xdr:nvSpPr>
        <xdr:spPr bwMode="auto">
          <a:xfrm rot="16200000" flipV="1">
            <a:off x="8503038" y="560807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3">
            <a:extLst>
              <a:ext uri="{FF2B5EF4-FFF2-40B4-BE49-F238E27FC236}">
                <a16:creationId xmlns:a16="http://schemas.microsoft.com/office/drawing/2014/main" xmlns="" id="{F2A9F660-507F-4570-AF81-F211752D6C4F}"/>
              </a:ext>
            </a:extLst>
          </xdr:cNvPr>
          <xdr:cNvSpPr>
            <a:spLocks noChangeAspect="1" noChangeShapeType="1"/>
          </xdr:cNvSpPr>
        </xdr:nvSpPr>
        <xdr:spPr bwMode="auto">
          <a:xfrm rot="16200000" flipV="1">
            <a:off x="8503038" y="549243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4">
            <a:extLst>
              <a:ext uri="{FF2B5EF4-FFF2-40B4-BE49-F238E27FC236}">
                <a16:creationId xmlns:a16="http://schemas.microsoft.com/office/drawing/2014/main" xmlns="" id="{F9F45BB7-24B5-4203-8B18-C764EE515A27}"/>
              </a:ext>
            </a:extLst>
          </xdr:cNvPr>
          <xdr:cNvSpPr>
            <a:spLocks noChangeAspect="1" noChangeShapeType="1"/>
          </xdr:cNvSpPr>
        </xdr:nvSpPr>
        <xdr:spPr bwMode="auto">
          <a:xfrm rot="16200000" flipV="1">
            <a:off x="8503038" y="538121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5">
            <a:extLst>
              <a:ext uri="{FF2B5EF4-FFF2-40B4-BE49-F238E27FC236}">
                <a16:creationId xmlns:a16="http://schemas.microsoft.com/office/drawing/2014/main" xmlns="" id="{BBE511B4-1DA3-484B-BEC5-84FF6A7A05AD}"/>
              </a:ext>
            </a:extLst>
          </xdr:cNvPr>
          <xdr:cNvSpPr>
            <a:spLocks noChangeAspect="1" noChangeShapeType="1"/>
          </xdr:cNvSpPr>
        </xdr:nvSpPr>
        <xdr:spPr bwMode="auto">
          <a:xfrm rot="16200000" flipV="1">
            <a:off x="8503038" y="526368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6">
            <a:extLst>
              <a:ext uri="{FF2B5EF4-FFF2-40B4-BE49-F238E27FC236}">
                <a16:creationId xmlns:a16="http://schemas.microsoft.com/office/drawing/2014/main" xmlns="" id="{15A5BCEF-E2C8-46F4-9487-E062D2C04E44}"/>
              </a:ext>
            </a:extLst>
          </xdr:cNvPr>
          <xdr:cNvSpPr>
            <a:spLocks noChangeAspect="1" noChangeShapeType="1"/>
          </xdr:cNvSpPr>
        </xdr:nvSpPr>
        <xdr:spPr bwMode="auto">
          <a:xfrm rot="16200000" flipV="1">
            <a:off x="8503038" y="515247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7">
            <a:extLst>
              <a:ext uri="{FF2B5EF4-FFF2-40B4-BE49-F238E27FC236}">
                <a16:creationId xmlns:a16="http://schemas.microsoft.com/office/drawing/2014/main" xmlns="" id="{2A54ADF3-00EE-4060-8754-A54A0E9A9DD7}"/>
              </a:ext>
            </a:extLst>
          </xdr:cNvPr>
          <xdr:cNvSpPr>
            <a:spLocks noChangeAspect="1" noChangeShapeType="1"/>
          </xdr:cNvSpPr>
        </xdr:nvSpPr>
        <xdr:spPr bwMode="auto">
          <a:xfrm rot="16200000" flipV="1">
            <a:off x="8503038" y="503809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8">
            <a:extLst>
              <a:ext uri="{FF2B5EF4-FFF2-40B4-BE49-F238E27FC236}">
                <a16:creationId xmlns:a16="http://schemas.microsoft.com/office/drawing/2014/main" xmlns="" id="{B1C67709-ACC5-4B52-805D-B674EAD46323}"/>
              </a:ext>
            </a:extLst>
          </xdr:cNvPr>
          <xdr:cNvSpPr>
            <a:spLocks noChangeAspect="1" noChangeShapeType="1"/>
          </xdr:cNvSpPr>
        </xdr:nvSpPr>
        <xdr:spPr bwMode="auto">
          <a:xfrm rot="16200000" flipV="1">
            <a:off x="8503038" y="492119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9">
            <a:extLst>
              <a:ext uri="{FF2B5EF4-FFF2-40B4-BE49-F238E27FC236}">
                <a16:creationId xmlns:a16="http://schemas.microsoft.com/office/drawing/2014/main" xmlns="" id="{ED800195-1706-45A6-AF77-48B500B5AA36}"/>
              </a:ext>
            </a:extLst>
          </xdr:cNvPr>
          <xdr:cNvSpPr>
            <a:spLocks noChangeAspect="1" noChangeShapeType="1"/>
          </xdr:cNvSpPr>
        </xdr:nvSpPr>
        <xdr:spPr bwMode="auto">
          <a:xfrm rot="16200000">
            <a:off x="8460692" y="5228253"/>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800">
            <a:extLst>
              <a:ext uri="{FF2B5EF4-FFF2-40B4-BE49-F238E27FC236}">
                <a16:creationId xmlns:a16="http://schemas.microsoft.com/office/drawing/2014/main" xmlns="" id="{9EF73508-1CB2-4950-8E08-D012B7C9FCC5}"/>
              </a:ext>
            </a:extLst>
          </xdr:cNvPr>
          <xdr:cNvSpPr>
            <a:spLocks noChangeAspect="1" noChangeShapeType="1"/>
          </xdr:cNvSpPr>
        </xdr:nvSpPr>
        <xdr:spPr bwMode="auto">
          <a:xfrm rot="16200000">
            <a:off x="8461277" y="5456368"/>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1">
            <a:extLst>
              <a:ext uri="{FF2B5EF4-FFF2-40B4-BE49-F238E27FC236}">
                <a16:creationId xmlns:a16="http://schemas.microsoft.com/office/drawing/2014/main" xmlns="" id="{108AF262-3BA4-4C08-8A59-749B4DF265E8}"/>
              </a:ext>
            </a:extLst>
          </xdr:cNvPr>
          <xdr:cNvSpPr>
            <a:spLocks noChangeAspect="1" noChangeShapeType="1"/>
          </xdr:cNvSpPr>
        </xdr:nvSpPr>
        <xdr:spPr bwMode="auto">
          <a:xfrm rot="16200000">
            <a:off x="8458750" y="4998874"/>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2">
            <a:extLst>
              <a:ext uri="{FF2B5EF4-FFF2-40B4-BE49-F238E27FC236}">
                <a16:creationId xmlns:a16="http://schemas.microsoft.com/office/drawing/2014/main" xmlns="" id="{DA36CB0F-51DE-4E69-9166-F6401AB808C2}"/>
              </a:ext>
            </a:extLst>
          </xdr:cNvPr>
          <xdr:cNvSpPr>
            <a:spLocks noChangeAspect="1" noChangeShapeType="1"/>
          </xdr:cNvSpPr>
        </xdr:nvSpPr>
        <xdr:spPr bwMode="auto">
          <a:xfrm rot="16200000" flipV="1">
            <a:off x="8503038" y="480998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3">
            <a:extLst>
              <a:ext uri="{FF2B5EF4-FFF2-40B4-BE49-F238E27FC236}">
                <a16:creationId xmlns:a16="http://schemas.microsoft.com/office/drawing/2014/main" xmlns="" id="{CE5188F3-29A0-45C5-96FA-6A559040F50D}"/>
              </a:ext>
            </a:extLst>
          </xdr:cNvPr>
          <xdr:cNvSpPr>
            <a:spLocks noChangeAspect="1" noChangeShapeType="1"/>
          </xdr:cNvSpPr>
        </xdr:nvSpPr>
        <xdr:spPr bwMode="auto">
          <a:xfrm rot="16200000" flipV="1">
            <a:off x="8503038" y="469750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4">
            <a:extLst>
              <a:ext uri="{FF2B5EF4-FFF2-40B4-BE49-F238E27FC236}">
                <a16:creationId xmlns:a16="http://schemas.microsoft.com/office/drawing/2014/main" xmlns="" id="{9DCEB1D4-6512-4480-830E-4A1311BBDB30}"/>
              </a:ext>
            </a:extLst>
          </xdr:cNvPr>
          <xdr:cNvSpPr>
            <a:spLocks noChangeAspect="1" noChangeShapeType="1"/>
          </xdr:cNvSpPr>
        </xdr:nvSpPr>
        <xdr:spPr bwMode="auto">
          <a:xfrm rot="16200000" flipV="1">
            <a:off x="8503038" y="457997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5">
            <a:extLst>
              <a:ext uri="{FF2B5EF4-FFF2-40B4-BE49-F238E27FC236}">
                <a16:creationId xmlns:a16="http://schemas.microsoft.com/office/drawing/2014/main" xmlns="" id="{66BDFD1A-5F74-4CC3-9D34-A6F616A0A3AE}"/>
              </a:ext>
            </a:extLst>
          </xdr:cNvPr>
          <xdr:cNvSpPr>
            <a:spLocks noChangeAspect="1" noChangeShapeType="1"/>
          </xdr:cNvSpPr>
        </xdr:nvSpPr>
        <xdr:spPr bwMode="auto">
          <a:xfrm rot="16200000" flipV="1">
            <a:off x="8503038" y="446812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6">
            <a:extLst>
              <a:ext uri="{FF2B5EF4-FFF2-40B4-BE49-F238E27FC236}">
                <a16:creationId xmlns:a16="http://schemas.microsoft.com/office/drawing/2014/main" xmlns="" id="{0AA004D9-E645-4E6A-95CA-9DF22D1CD27D}"/>
              </a:ext>
            </a:extLst>
          </xdr:cNvPr>
          <xdr:cNvSpPr>
            <a:spLocks noChangeAspect="1" noChangeShapeType="1"/>
          </xdr:cNvSpPr>
        </xdr:nvSpPr>
        <xdr:spPr bwMode="auto">
          <a:xfrm rot="16200000" flipV="1">
            <a:off x="8503038" y="435564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7">
            <a:extLst>
              <a:ext uri="{FF2B5EF4-FFF2-40B4-BE49-F238E27FC236}">
                <a16:creationId xmlns:a16="http://schemas.microsoft.com/office/drawing/2014/main" xmlns="" id="{3F6472C0-64A3-47F2-80BB-B0909962BC83}"/>
              </a:ext>
            </a:extLst>
          </xdr:cNvPr>
          <xdr:cNvSpPr>
            <a:spLocks noChangeAspect="1" noChangeShapeType="1"/>
          </xdr:cNvSpPr>
        </xdr:nvSpPr>
        <xdr:spPr bwMode="auto">
          <a:xfrm rot="16200000" flipV="1">
            <a:off x="8503038" y="424443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8">
            <a:extLst>
              <a:ext uri="{FF2B5EF4-FFF2-40B4-BE49-F238E27FC236}">
                <a16:creationId xmlns:a16="http://schemas.microsoft.com/office/drawing/2014/main" xmlns="" id="{CB15F388-A20C-40E9-A8EB-7CCB666D4708}"/>
              </a:ext>
            </a:extLst>
          </xdr:cNvPr>
          <xdr:cNvSpPr>
            <a:spLocks noChangeAspect="1" noChangeShapeType="1"/>
          </xdr:cNvSpPr>
        </xdr:nvSpPr>
        <xdr:spPr bwMode="auto">
          <a:xfrm rot="16200000" flipV="1">
            <a:off x="8503038" y="412563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9">
            <a:extLst>
              <a:ext uri="{FF2B5EF4-FFF2-40B4-BE49-F238E27FC236}">
                <a16:creationId xmlns:a16="http://schemas.microsoft.com/office/drawing/2014/main" xmlns="" id="{1C965EAB-F1B1-4687-9BCC-6728C1EA349F}"/>
              </a:ext>
            </a:extLst>
          </xdr:cNvPr>
          <xdr:cNvSpPr>
            <a:spLocks noChangeAspect="1" noChangeShapeType="1"/>
          </xdr:cNvSpPr>
        </xdr:nvSpPr>
        <xdr:spPr bwMode="auto">
          <a:xfrm rot="16200000" flipV="1">
            <a:off x="8503038" y="401315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10">
            <a:extLst>
              <a:ext uri="{FF2B5EF4-FFF2-40B4-BE49-F238E27FC236}">
                <a16:creationId xmlns:a16="http://schemas.microsoft.com/office/drawing/2014/main" xmlns="" id="{B465ECD4-6A9E-4442-A235-5ADA4DAD0901}"/>
              </a:ext>
            </a:extLst>
          </xdr:cNvPr>
          <xdr:cNvSpPr>
            <a:spLocks noChangeAspect="1" noChangeShapeType="1"/>
          </xdr:cNvSpPr>
        </xdr:nvSpPr>
        <xdr:spPr bwMode="auto">
          <a:xfrm rot="16200000">
            <a:off x="8460692" y="454390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1">
            <a:extLst>
              <a:ext uri="{FF2B5EF4-FFF2-40B4-BE49-F238E27FC236}">
                <a16:creationId xmlns:a16="http://schemas.microsoft.com/office/drawing/2014/main" xmlns="" id="{2F8FBE0B-0445-432C-A3AA-8FABFBD8ED0D}"/>
              </a:ext>
            </a:extLst>
          </xdr:cNvPr>
          <xdr:cNvSpPr>
            <a:spLocks noChangeAspect="1" noChangeShapeType="1"/>
          </xdr:cNvSpPr>
        </xdr:nvSpPr>
        <xdr:spPr bwMode="auto">
          <a:xfrm rot="16200000">
            <a:off x="8461277" y="4772654"/>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2">
            <a:extLst>
              <a:ext uri="{FF2B5EF4-FFF2-40B4-BE49-F238E27FC236}">
                <a16:creationId xmlns:a16="http://schemas.microsoft.com/office/drawing/2014/main" xmlns="" id="{01946C50-8F69-44E2-9D7E-8A0A06AA602D}"/>
              </a:ext>
            </a:extLst>
          </xdr:cNvPr>
          <xdr:cNvSpPr>
            <a:spLocks noChangeAspect="1" noChangeShapeType="1"/>
          </xdr:cNvSpPr>
        </xdr:nvSpPr>
        <xdr:spPr bwMode="auto">
          <a:xfrm rot="16200000">
            <a:off x="8461277" y="4318319"/>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3">
            <a:extLst>
              <a:ext uri="{FF2B5EF4-FFF2-40B4-BE49-F238E27FC236}">
                <a16:creationId xmlns:a16="http://schemas.microsoft.com/office/drawing/2014/main" xmlns="" id="{F8121EB1-4FFE-40C2-B7E2-A90397A87855}"/>
              </a:ext>
            </a:extLst>
          </xdr:cNvPr>
          <xdr:cNvSpPr>
            <a:spLocks noChangeAspect="1" noChangeShapeType="1"/>
          </xdr:cNvSpPr>
        </xdr:nvSpPr>
        <xdr:spPr bwMode="auto">
          <a:xfrm rot="16200000">
            <a:off x="8458750" y="3863353"/>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4">
            <a:extLst>
              <a:ext uri="{FF2B5EF4-FFF2-40B4-BE49-F238E27FC236}">
                <a16:creationId xmlns:a16="http://schemas.microsoft.com/office/drawing/2014/main" xmlns="" id="{46314C7C-421E-4B76-B2ED-7FE76FE0090D}"/>
              </a:ext>
            </a:extLst>
          </xdr:cNvPr>
          <xdr:cNvSpPr>
            <a:spLocks noChangeAspect="1" noChangeShapeType="1"/>
          </xdr:cNvSpPr>
        </xdr:nvSpPr>
        <xdr:spPr bwMode="auto">
          <a:xfrm rot="16200000">
            <a:off x="8460060" y="408957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5">
            <a:extLst>
              <a:ext uri="{FF2B5EF4-FFF2-40B4-BE49-F238E27FC236}">
                <a16:creationId xmlns:a16="http://schemas.microsoft.com/office/drawing/2014/main" xmlns="" id="{BC64A552-C7C7-4371-A6B3-DD302D5341D2}"/>
              </a:ext>
            </a:extLst>
          </xdr:cNvPr>
          <xdr:cNvSpPr>
            <a:spLocks noChangeAspect="1" noChangeShapeType="1"/>
          </xdr:cNvSpPr>
        </xdr:nvSpPr>
        <xdr:spPr bwMode="auto">
          <a:xfrm rot="16200000">
            <a:off x="8459382" y="3637133"/>
            <a:ext cx="1099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6">
            <a:extLst>
              <a:ext uri="{FF2B5EF4-FFF2-40B4-BE49-F238E27FC236}">
                <a16:creationId xmlns:a16="http://schemas.microsoft.com/office/drawing/2014/main" xmlns="" id="{50338EBE-D26B-4AE0-A817-06215ED59F54}"/>
              </a:ext>
            </a:extLst>
          </xdr:cNvPr>
          <xdr:cNvSpPr>
            <a:spLocks noChangeAspect="1" noChangeShapeType="1"/>
          </xdr:cNvSpPr>
        </xdr:nvSpPr>
        <xdr:spPr bwMode="auto">
          <a:xfrm rot="16200000" flipV="1">
            <a:off x="8503038" y="390194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7">
            <a:extLst>
              <a:ext uri="{FF2B5EF4-FFF2-40B4-BE49-F238E27FC236}">
                <a16:creationId xmlns:a16="http://schemas.microsoft.com/office/drawing/2014/main" xmlns="" id="{25CDB294-0EFD-4228-AE25-67E9B9D3531C}"/>
              </a:ext>
            </a:extLst>
          </xdr:cNvPr>
          <xdr:cNvSpPr>
            <a:spLocks noChangeAspect="1" noChangeShapeType="1"/>
          </xdr:cNvSpPr>
        </xdr:nvSpPr>
        <xdr:spPr bwMode="auto">
          <a:xfrm rot="16200000" flipV="1">
            <a:off x="8503038" y="378567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8">
            <a:extLst>
              <a:ext uri="{FF2B5EF4-FFF2-40B4-BE49-F238E27FC236}">
                <a16:creationId xmlns:a16="http://schemas.microsoft.com/office/drawing/2014/main" xmlns="" id="{7A27B525-CAD3-40CC-A720-6C735729711F}"/>
              </a:ext>
            </a:extLst>
          </xdr:cNvPr>
          <xdr:cNvSpPr>
            <a:spLocks noChangeAspect="1" noChangeShapeType="1"/>
          </xdr:cNvSpPr>
        </xdr:nvSpPr>
        <xdr:spPr bwMode="auto">
          <a:xfrm rot="16200000" flipV="1">
            <a:off x="8503038" y="367446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9">
            <a:extLst>
              <a:ext uri="{FF2B5EF4-FFF2-40B4-BE49-F238E27FC236}">
                <a16:creationId xmlns:a16="http://schemas.microsoft.com/office/drawing/2014/main" xmlns="" id="{D313E2BD-6D2E-424F-8867-317A387227BA}"/>
              </a:ext>
            </a:extLst>
          </xdr:cNvPr>
          <xdr:cNvSpPr>
            <a:spLocks noChangeAspect="1" noChangeShapeType="1"/>
          </xdr:cNvSpPr>
        </xdr:nvSpPr>
        <xdr:spPr bwMode="auto">
          <a:xfrm rot="16200000" flipV="1">
            <a:off x="8503038" y="355945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20">
            <a:extLst>
              <a:ext uri="{FF2B5EF4-FFF2-40B4-BE49-F238E27FC236}">
                <a16:creationId xmlns:a16="http://schemas.microsoft.com/office/drawing/2014/main" xmlns="" id="{0A959CDC-5FEE-44F6-949A-85991EE915E6}"/>
              </a:ext>
            </a:extLst>
          </xdr:cNvPr>
          <xdr:cNvSpPr>
            <a:spLocks noChangeAspect="1" noChangeShapeType="1"/>
          </xdr:cNvSpPr>
        </xdr:nvSpPr>
        <xdr:spPr bwMode="auto">
          <a:xfrm rot="16200000" flipV="1">
            <a:off x="8503038" y="344318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1">
            <a:extLst>
              <a:ext uri="{FF2B5EF4-FFF2-40B4-BE49-F238E27FC236}">
                <a16:creationId xmlns:a16="http://schemas.microsoft.com/office/drawing/2014/main" xmlns="" id="{1B73B66D-E31F-4A0D-A9FD-E4D4C6A1C3D2}"/>
              </a:ext>
            </a:extLst>
          </xdr:cNvPr>
          <xdr:cNvSpPr>
            <a:spLocks noChangeAspect="1" noChangeShapeType="1"/>
          </xdr:cNvSpPr>
        </xdr:nvSpPr>
        <xdr:spPr bwMode="auto">
          <a:xfrm rot="16200000">
            <a:off x="8460060" y="340712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2">
            <a:extLst>
              <a:ext uri="{FF2B5EF4-FFF2-40B4-BE49-F238E27FC236}">
                <a16:creationId xmlns:a16="http://schemas.microsoft.com/office/drawing/2014/main" xmlns="" id="{3AAD5E49-94F8-4CC7-83D8-8F24A5BE3021}"/>
              </a:ext>
            </a:extLst>
          </xdr:cNvPr>
          <xdr:cNvSpPr>
            <a:spLocks noChangeAspect="1" noChangeShapeType="1"/>
          </xdr:cNvSpPr>
        </xdr:nvSpPr>
        <xdr:spPr bwMode="auto">
          <a:xfrm rot="16200000" flipV="1">
            <a:off x="8503038" y="3219495"/>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3">
            <a:extLst>
              <a:ext uri="{FF2B5EF4-FFF2-40B4-BE49-F238E27FC236}">
                <a16:creationId xmlns:a16="http://schemas.microsoft.com/office/drawing/2014/main" xmlns="" id="{4161E7E0-DE9F-4AC8-9E26-00DAFC56DF1C}"/>
              </a:ext>
            </a:extLst>
          </xdr:cNvPr>
          <xdr:cNvSpPr>
            <a:spLocks noChangeAspect="1" noChangeShapeType="1"/>
          </xdr:cNvSpPr>
        </xdr:nvSpPr>
        <xdr:spPr bwMode="auto">
          <a:xfrm rot="16200000" flipV="1">
            <a:off x="8503038" y="310069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4">
            <a:extLst>
              <a:ext uri="{FF2B5EF4-FFF2-40B4-BE49-F238E27FC236}">
                <a16:creationId xmlns:a16="http://schemas.microsoft.com/office/drawing/2014/main" xmlns="" id="{BB27C346-BB1D-4616-85BB-8DEAF02F3044}"/>
              </a:ext>
            </a:extLst>
          </xdr:cNvPr>
          <xdr:cNvSpPr>
            <a:spLocks noChangeAspect="1" noChangeShapeType="1"/>
          </xdr:cNvSpPr>
        </xdr:nvSpPr>
        <xdr:spPr bwMode="auto">
          <a:xfrm rot="16200000" flipV="1">
            <a:off x="8503038" y="299011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5">
            <a:extLst>
              <a:ext uri="{FF2B5EF4-FFF2-40B4-BE49-F238E27FC236}">
                <a16:creationId xmlns:a16="http://schemas.microsoft.com/office/drawing/2014/main" xmlns="" id="{AA8D30DB-AA8D-47F6-B97E-7424868042D3}"/>
              </a:ext>
            </a:extLst>
          </xdr:cNvPr>
          <xdr:cNvSpPr>
            <a:spLocks noChangeAspect="1" noChangeShapeType="1"/>
          </xdr:cNvSpPr>
        </xdr:nvSpPr>
        <xdr:spPr bwMode="auto">
          <a:xfrm rot="16200000" flipV="1">
            <a:off x="8503038" y="287700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6">
            <a:extLst>
              <a:ext uri="{FF2B5EF4-FFF2-40B4-BE49-F238E27FC236}">
                <a16:creationId xmlns:a16="http://schemas.microsoft.com/office/drawing/2014/main" xmlns="" id="{E66B6AFD-CF67-4E4D-B101-67917525430F}"/>
              </a:ext>
            </a:extLst>
          </xdr:cNvPr>
          <xdr:cNvSpPr>
            <a:spLocks noChangeAspect="1" noChangeShapeType="1"/>
          </xdr:cNvSpPr>
        </xdr:nvSpPr>
        <xdr:spPr bwMode="auto">
          <a:xfrm rot="16200000" flipV="1">
            <a:off x="8503038" y="275947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7">
            <a:extLst>
              <a:ext uri="{FF2B5EF4-FFF2-40B4-BE49-F238E27FC236}">
                <a16:creationId xmlns:a16="http://schemas.microsoft.com/office/drawing/2014/main" xmlns="" id="{0088CEA9-5D34-4E12-A42F-33D1454B4CEC}"/>
              </a:ext>
            </a:extLst>
          </xdr:cNvPr>
          <xdr:cNvSpPr>
            <a:spLocks noChangeAspect="1" noChangeShapeType="1"/>
          </xdr:cNvSpPr>
        </xdr:nvSpPr>
        <xdr:spPr bwMode="auto">
          <a:xfrm rot="16200000" flipV="1">
            <a:off x="8503038" y="264762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8">
            <a:extLst>
              <a:ext uri="{FF2B5EF4-FFF2-40B4-BE49-F238E27FC236}">
                <a16:creationId xmlns:a16="http://schemas.microsoft.com/office/drawing/2014/main" xmlns="" id="{D40D7A6B-E85D-4E45-9FB7-1D3F889A4FB1}"/>
              </a:ext>
            </a:extLst>
          </xdr:cNvPr>
          <xdr:cNvSpPr>
            <a:spLocks noChangeAspect="1" noChangeShapeType="1"/>
          </xdr:cNvSpPr>
        </xdr:nvSpPr>
        <xdr:spPr bwMode="auto">
          <a:xfrm rot="16200000" flipV="1">
            <a:off x="8503038" y="253641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9">
            <a:extLst>
              <a:ext uri="{FF2B5EF4-FFF2-40B4-BE49-F238E27FC236}">
                <a16:creationId xmlns:a16="http://schemas.microsoft.com/office/drawing/2014/main" xmlns="" id="{6B347EDF-B23E-40E4-8C24-6C84821ED8E9}"/>
              </a:ext>
            </a:extLst>
          </xdr:cNvPr>
          <xdr:cNvSpPr>
            <a:spLocks noChangeAspect="1" noChangeShapeType="1"/>
          </xdr:cNvSpPr>
        </xdr:nvSpPr>
        <xdr:spPr bwMode="auto">
          <a:xfrm rot="16200000" flipV="1">
            <a:off x="8503038" y="242519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30">
            <a:extLst>
              <a:ext uri="{FF2B5EF4-FFF2-40B4-BE49-F238E27FC236}">
                <a16:creationId xmlns:a16="http://schemas.microsoft.com/office/drawing/2014/main" xmlns="" id="{851C47DB-A11E-48E0-A2C0-73D70CDD5D00}"/>
              </a:ext>
            </a:extLst>
          </xdr:cNvPr>
          <xdr:cNvSpPr>
            <a:spLocks noChangeAspect="1" noChangeShapeType="1"/>
          </xdr:cNvSpPr>
        </xdr:nvSpPr>
        <xdr:spPr bwMode="auto">
          <a:xfrm rot="16200000" flipV="1">
            <a:off x="8503038" y="230703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1">
            <a:extLst>
              <a:ext uri="{FF2B5EF4-FFF2-40B4-BE49-F238E27FC236}">
                <a16:creationId xmlns:a16="http://schemas.microsoft.com/office/drawing/2014/main" xmlns="" id="{81F1C154-6374-4182-A096-A0EB8792D17E}"/>
              </a:ext>
            </a:extLst>
          </xdr:cNvPr>
          <xdr:cNvSpPr>
            <a:spLocks noChangeAspect="1" noChangeShapeType="1"/>
          </xdr:cNvSpPr>
        </xdr:nvSpPr>
        <xdr:spPr bwMode="auto">
          <a:xfrm rot="16200000" flipV="1">
            <a:off x="8503038" y="219392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2">
            <a:extLst>
              <a:ext uri="{FF2B5EF4-FFF2-40B4-BE49-F238E27FC236}">
                <a16:creationId xmlns:a16="http://schemas.microsoft.com/office/drawing/2014/main" xmlns="" id="{B519B353-2416-4597-BB92-85D23E8BA8F6}"/>
              </a:ext>
            </a:extLst>
          </xdr:cNvPr>
          <xdr:cNvSpPr>
            <a:spLocks noChangeAspect="1" noChangeShapeType="1"/>
          </xdr:cNvSpPr>
        </xdr:nvSpPr>
        <xdr:spPr bwMode="auto">
          <a:xfrm rot="16200000">
            <a:off x="8458750" y="3180903"/>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3">
            <a:extLst>
              <a:ext uri="{FF2B5EF4-FFF2-40B4-BE49-F238E27FC236}">
                <a16:creationId xmlns:a16="http://schemas.microsoft.com/office/drawing/2014/main" xmlns="" id="{4C136D24-408B-4553-A073-76CEE6CEDBF4}"/>
              </a:ext>
            </a:extLst>
          </xdr:cNvPr>
          <xdr:cNvSpPr>
            <a:spLocks noChangeAspect="1" noChangeShapeType="1"/>
          </xdr:cNvSpPr>
        </xdr:nvSpPr>
        <xdr:spPr bwMode="auto">
          <a:xfrm rot="16200000">
            <a:off x="8460692" y="2952787"/>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4">
            <a:extLst>
              <a:ext uri="{FF2B5EF4-FFF2-40B4-BE49-F238E27FC236}">
                <a16:creationId xmlns:a16="http://schemas.microsoft.com/office/drawing/2014/main" xmlns="" id="{43AB9EA8-E22C-4BC4-A2FF-66A05C651783}"/>
              </a:ext>
            </a:extLst>
          </xdr:cNvPr>
          <xdr:cNvSpPr>
            <a:spLocks noChangeAspect="1" noChangeShapeType="1"/>
          </xdr:cNvSpPr>
        </xdr:nvSpPr>
        <xdr:spPr bwMode="auto">
          <a:xfrm rot="16200000">
            <a:off x="8460692" y="2723408"/>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5">
            <a:extLst>
              <a:ext uri="{FF2B5EF4-FFF2-40B4-BE49-F238E27FC236}">
                <a16:creationId xmlns:a16="http://schemas.microsoft.com/office/drawing/2014/main" xmlns="" id="{9B0DBE25-5A71-4C3C-9E3A-D260466ABA15}"/>
              </a:ext>
            </a:extLst>
          </xdr:cNvPr>
          <xdr:cNvSpPr>
            <a:spLocks noChangeAspect="1" noChangeShapeType="1"/>
          </xdr:cNvSpPr>
        </xdr:nvSpPr>
        <xdr:spPr bwMode="auto">
          <a:xfrm rot="16200000">
            <a:off x="8460692" y="2500980"/>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6">
            <a:extLst>
              <a:ext uri="{FF2B5EF4-FFF2-40B4-BE49-F238E27FC236}">
                <a16:creationId xmlns:a16="http://schemas.microsoft.com/office/drawing/2014/main" xmlns="" id="{9F88F0D9-A968-4A13-8956-A506AFF2496B}"/>
              </a:ext>
            </a:extLst>
          </xdr:cNvPr>
          <xdr:cNvSpPr>
            <a:spLocks noChangeAspect="1" noChangeShapeType="1"/>
          </xdr:cNvSpPr>
        </xdr:nvSpPr>
        <xdr:spPr bwMode="auto">
          <a:xfrm rot="16200000">
            <a:off x="8460645" y="2269705"/>
            <a:ext cx="10742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7">
            <a:extLst>
              <a:ext uri="{FF2B5EF4-FFF2-40B4-BE49-F238E27FC236}">
                <a16:creationId xmlns:a16="http://schemas.microsoft.com/office/drawing/2014/main" xmlns="" id="{E8CB9104-9454-45DD-BA3D-F284F6ECAF41}"/>
              </a:ext>
            </a:extLst>
          </xdr:cNvPr>
          <xdr:cNvSpPr>
            <a:spLocks noChangeAspect="1" noChangeShapeType="1"/>
          </xdr:cNvSpPr>
        </xdr:nvSpPr>
        <xdr:spPr bwMode="auto">
          <a:xfrm rot="16200000">
            <a:off x="8458750" y="2042854"/>
            <a:ext cx="11121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8">
            <a:extLst>
              <a:ext uri="{FF2B5EF4-FFF2-40B4-BE49-F238E27FC236}">
                <a16:creationId xmlns:a16="http://schemas.microsoft.com/office/drawing/2014/main" xmlns="" id="{7564F1AA-2F60-4F6E-8088-639A5FD76EE4}"/>
              </a:ext>
            </a:extLst>
          </xdr:cNvPr>
          <xdr:cNvSpPr>
            <a:spLocks noChangeAspect="1" noChangeShapeType="1"/>
          </xdr:cNvSpPr>
        </xdr:nvSpPr>
        <xdr:spPr bwMode="auto">
          <a:xfrm rot="16200000" flipV="1">
            <a:off x="8503038" y="2081446"/>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9">
            <a:extLst>
              <a:ext uri="{FF2B5EF4-FFF2-40B4-BE49-F238E27FC236}">
                <a16:creationId xmlns:a16="http://schemas.microsoft.com/office/drawing/2014/main" xmlns="" id="{0472647C-A8B1-4EE6-A1F7-A7974C00ECDC}"/>
              </a:ext>
            </a:extLst>
          </xdr:cNvPr>
          <xdr:cNvSpPr>
            <a:spLocks noChangeAspect="1" noChangeShapeType="1"/>
          </xdr:cNvSpPr>
        </xdr:nvSpPr>
        <xdr:spPr bwMode="auto">
          <a:xfrm rot="16200000" flipV="1">
            <a:off x="8503038" y="196517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40">
            <a:extLst>
              <a:ext uri="{FF2B5EF4-FFF2-40B4-BE49-F238E27FC236}">
                <a16:creationId xmlns:a16="http://schemas.microsoft.com/office/drawing/2014/main" xmlns="" id="{0A0BC2EB-6559-4DD8-8331-2619A4F69F60}"/>
              </a:ext>
            </a:extLst>
          </xdr:cNvPr>
          <xdr:cNvSpPr>
            <a:spLocks noChangeAspect="1" noChangeShapeType="1"/>
          </xdr:cNvSpPr>
        </xdr:nvSpPr>
        <xdr:spPr bwMode="auto">
          <a:xfrm rot="16200000" flipV="1">
            <a:off x="8503038" y="185269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1">
            <a:extLst>
              <a:ext uri="{FF2B5EF4-FFF2-40B4-BE49-F238E27FC236}">
                <a16:creationId xmlns:a16="http://schemas.microsoft.com/office/drawing/2014/main" xmlns="" id="{5FC08856-C60F-4CC2-9670-7B26465B0B8F}"/>
              </a:ext>
            </a:extLst>
          </xdr:cNvPr>
          <xdr:cNvSpPr>
            <a:spLocks noChangeAspect="1" noChangeShapeType="1"/>
          </xdr:cNvSpPr>
        </xdr:nvSpPr>
        <xdr:spPr bwMode="auto">
          <a:xfrm rot="16200000" flipV="1">
            <a:off x="8503038" y="173958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2">
            <a:extLst>
              <a:ext uri="{FF2B5EF4-FFF2-40B4-BE49-F238E27FC236}">
                <a16:creationId xmlns:a16="http://schemas.microsoft.com/office/drawing/2014/main" xmlns="" id="{160C9131-1168-407A-96C7-F076D60FC433}"/>
              </a:ext>
            </a:extLst>
          </xdr:cNvPr>
          <xdr:cNvSpPr>
            <a:spLocks noChangeAspect="1" noChangeShapeType="1"/>
          </xdr:cNvSpPr>
        </xdr:nvSpPr>
        <xdr:spPr bwMode="auto">
          <a:xfrm rot="16200000" flipV="1">
            <a:off x="8503038" y="162268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3">
            <a:extLst>
              <a:ext uri="{FF2B5EF4-FFF2-40B4-BE49-F238E27FC236}">
                <a16:creationId xmlns:a16="http://schemas.microsoft.com/office/drawing/2014/main" xmlns="" id="{358957BB-5BFF-4EDD-8F24-5F5B3624B8A0}"/>
              </a:ext>
            </a:extLst>
          </xdr:cNvPr>
          <xdr:cNvSpPr>
            <a:spLocks noChangeAspect="1" noChangeShapeType="1"/>
          </xdr:cNvSpPr>
        </xdr:nvSpPr>
        <xdr:spPr bwMode="auto">
          <a:xfrm rot="16200000" flipV="1">
            <a:off x="8503038" y="151147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4">
            <a:extLst>
              <a:ext uri="{FF2B5EF4-FFF2-40B4-BE49-F238E27FC236}">
                <a16:creationId xmlns:a16="http://schemas.microsoft.com/office/drawing/2014/main" xmlns="" id="{FB453775-8A90-404E-A853-32D74BBA4272}"/>
              </a:ext>
            </a:extLst>
          </xdr:cNvPr>
          <xdr:cNvSpPr>
            <a:spLocks noChangeAspect="1" noChangeShapeType="1"/>
          </xdr:cNvSpPr>
        </xdr:nvSpPr>
        <xdr:spPr bwMode="auto">
          <a:xfrm rot="16200000" flipV="1">
            <a:off x="8503038" y="139836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5">
            <a:extLst>
              <a:ext uri="{FF2B5EF4-FFF2-40B4-BE49-F238E27FC236}">
                <a16:creationId xmlns:a16="http://schemas.microsoft.com/office/drawing/2014/main" xmlns="" id="{7BD989CC-CD6D-4201-B240-BFF03E012E5F}"/>
              </a:ext>
            </a:extLst>
          </xdr:cNvPr>
          <xdr:cNvSpPr>
            <a:spLocks noChangeAspect="1" noChangeShapeType="1"/>
          </xdr:cNvSpPr>
        </xdr:nvSpPr>
        <xdr:spPr bwMode="auto">
          <a:xfrm rot="16200000" flipV="1">
            <a:off x="8503038" y="1280831"/>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6">
            <a:extLst>
              <a:ext uri="{FF2B5EF4-FFF2-40B4-BE49-F238E27FC236}">
                <a16:creationId xmlns:a16="http://schemas.microsoft.com/office/drawing/2014/main" xmlns="" id="{BD555FAF-5F5D-478D-A0CE-5CFE3183F3CD}"/>
              </a:ext>
            </a:extLst>
          </xdr:cNvPr>
          <xdr:cNvSpPr>
            <a:spLocks noChangeAspect="1" noChangeShapeType="1"/>
          </xdr:cNvSpPr>
        </xdr:nvSpPr>
        <xdr:spPr bwMode="auto">
          <a:xfrm rot="16200000">
            <a:off x="8460060" y="181600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7">
            <a:extLst>
              <a:ext uri="{FF2B5EF4-FFF2-40B4-BE49-F238E27FC236}">
                <a16:creationId xmlns:a16="http://schemas.microsoft.com/office/drawing/2014/main" xmlns="" id="{E0002244-1B54-4F33-9120-A78D8CCEB8A4}"/>
              </a:ext>
            </a:extLst>
          </xdr:cNvPr>
          <xdr:cNvSpPr>
            <a:spLocks noChangeAspect="1" noChangeShapeType="1"/>
          </xdr:cNvSpPr>
        </xdr:nvSpPr>
        <xdr:spPr bwMode="auto">
          <a:xfrm rot="16200000">
            <a:off x="8461324" y="1586623"/>
            <a:ext cx="10552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8">
            <a:extLst>
              <a:ext uri="{FF2B5EF4-FFF2-40B4-BE49-F238E27FC236}">
                <a16:creationId xmlns:a16="http://schemas.microsoft.com/office/drawing/2014/main" xmlns="" id="{CA9B7A3F-CB6E-4A45-8A2F-33C3E5B4B9CC}"/>
              </a:ext>
            </a:extLst>
          </xdr:cNvPr>
          <xdr:cNvSpPr>
            <a:spLocks noChangeAspect="1" noChangeShapeType="1"/>
          </xdr:cNvSpPr>
        </xdr:nvSpPr>
        <xdr:spPr bwMode="auto">
          <a:xfrm rot="16200000">
            <a:off x="8457532" y="1359772"/>
            <a:ext cx="11311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9">
            <a:extLst>
              <a:ext uri="{FF2B5EF4-FFF2-40B4-BE49-F238E27FC236}">
                <a16:creationId xmlns:a16="http://schemas.microsoft.com/office/drawing/2014/main" xmlns="" id="{B1BACB10-2A5B-4F79-AE34-96E0C16B3111}"/>
              </a:ext>
            </a:extLst>
          </xdr:cNvPr>
          <xdr:cNvSpPr>
            <a:spLocks noChangeAspect="1" noChangeShapeType="1"/>
          </xdr:cNvSpPr>
        </xdr:nvSpPr>
        <xdr:spPr bwMode="auto">
          <a:xfrm rot="16200000" flipV="1">
            <a:off x="8503038" y="116961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50">
            <a:extLst>
              <a:ext uri="{FF2B5EF4-FFF2-40B4-BE49-F238E27FC236}">
                <a16:creationId xmlns:a16="http://schemas.microsoft.com/office/drawing/2014/main" xmlns="" id="{7E191CA7-EAA7-4172-83D6-462C65F80DE2}"/>
              </a:ext>
            </a:extLst>
          </xdr:cNvPr>
          <xdr:cNvSpPr>
            <a:spLocks noChangeAspect="1" noChangeShapeType="1"/>
          </xdr:cNvSpPr>
        </xdr:nvSpPr>
        <xdr:spPr bwMode="auto">
          <a:xfrm rot="16200000" flipV="1">
            <a:off x="8503038" y="105713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1">
            <a:extLst>
              <a:ext uri="{FF2B5EF4-FFF2-40B4-BE49-F238E27FC236}">
                <a16:creationId xmlns:a16="http://schemas.microsoft.com/office/drawing/2014/main" xmlns="" id="{2743F239-1BC2-424C-AB83-6BB4F4A2FFB1}"/>
              </a:ext>
            </a:extLst>
          </xdr:cNvPr>
          <xdr:cNvSpPr>
            <a:spLocks noChangeAspect="1" noChangeShapeType="1"/>
          </xdr:cNvSpPr>
        </xdr:nvSpPr>
        <xdr:spPr bwMode="auto">
          <a:xfrm rot="16200000">
            <a:off x="8460060" y="1133552"/>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2">
            <a:extLst>
              <a:ext uri="{FF2B5EF4-FFF2-40B4-BE49-F238E27FC236}">
                <a16:creationId xmlns:a16="http://schemas.microsoft.com/office/drawing/2014/main" xmlns="" id="{B388724D-D070-4A9F-A7CE-51D37FBCE0CF}"/>
              </a:ext>
            </a:extLst>
          </xdr:cNvPr>
          <xdr:cNvSpPr>
            <a:spLocks noChangeAspect="1" noChangeShapeType="1"/>
          </xdr:cNvSpPr>
        </xdr:nvSpPr>
        <xdr:spPr bwMode="auto">
          <a:xfrm rot="16200000">
            <a:off x="8460692" y="902909"/>
            <a:ext cx="10679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3">
            <a:extLst>
              <a:ext uri="{FF2B5EF4-FFF2-40B4-BE49-F238E27FC236}">
                <a16:creationId xmlns:a16="http://schemas.microsoft.com/office/drawing/2014/main" xmlns="" id="{FB48898D-907B-428B-BBF1-E37E76B7189D}"/>
              </a:ext>
            </a:extLst>
          </xdr:cNvPr>
          <xdr:cNvSpPr>
            <a:spLocks noChangeAspect="1" noChangeShapeType="1"/>
          </xdr:cNvSpPr>
        </xdr:nvSpPr>
        <xdr:spPr bwMode="auto">
          <a:xfrm rot="16200000" flipV="1">
            <a:off x="8503038" y="938342"/>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4">
            <a:extLst>
              <a:ext uri="{FF2B5EF4-FFF2-40B4-BE49-F238E27FC236}">
                <a16:creationId xmlns:a16="http://schemas.microsoft.com/office/drawing/2014/main" xmlns="" id="{51F1CED7-B6CB-4D32-95FA-E29D37367395}"/>
              </a:ext>
            </a:extLst>
          </xdr:cNvPr>
          <xdr:cNvSpPr>
            <a:spLocks noChangeAspect="1" noChangeShapeType="1"/>
          </xdr:cNvSpPr>
        </xdr:nvSpPr>
        <xdr:spPr bwMode="auto">
          <a:xfrm rot="16200000" flipV="1">
            <a:off x="8503038" y="827128"/>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5">
            <a:extLst>
              <a:ext uri="{FF2B5EF4-FFF2-40B4-BE49-F238E27FC236}">
                <a16:creationId xmlns:a16="http://schemas.microsoft.com/office/drawing/2014/main" xmlns="" id="{A3498C9B-CBE1-4446-BB3E-7350B7C058BA}"/>
              </a:ext>
            </a:extLst>
          </xdr:cNvPr>
          <xdr:cNvSpPr>
            <a:spLocks noChangeAspect="1" noChangeShapeType="1"/>
          </xdr:cNvSpPr>
        </xdr:nvSpPr>
        <xdr:spPr bwMode="auto">
          <a:xfrm rot="16200000" flipV="1">
            <a:off x="8503038" y="71465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6">
            <a:extLst>
              <a:ext uri="{FF2B5EF4-FFF2-40B4-BE49-F238E27FC236}">
                <a16:creationId xmlns:a16="http://schemas.microsoft.com/office/drawing/2014/main" xmlns="" id="{2F3E8B03-26D3-409B-95F7-CAB86CCEAECA}"/>
              </a:ext>
            </a:extLst>
          </xdr:cNvPr>
          <xdr:cNvSpPr>
            <a:spLocks noChangeAspect="1" noChangeShapeType="1"/>
          </xdr:cNvSpPr>
        </xdr:nvSpPr>
        <xdr:spPr bwMode="auto">
          <a:xfrm rot="16200000" flipV="1">
            <a:off x="8503038" y="601540"/>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7">
            <a:extLst>
              <a:ext uri="{FF2B5EF4-FFF2-40B4-BE49-F238E27FC236}">
                <a16:creationId xmlns:a16="http://schemas.microsoft.com/office/drawing/2014/main" xmlns="" id="{9094BEC4-D8B3-4E4C-B111-33F0913F58C3}"/>
              </a:ext>
            </a:extLst>
          </xdr:cNvPr>
          <xdr:cNvSpPr>
            <a:spLocks noChangeAspect="1" noChangeShapeType="1"/>
          </xdr:cNvSpPr>
        </xdr:nvSpPr>
        <xdr:spPr bwMode="auto">
          <a:xfrm rot="16200000" flipV="1">
            <a:off x="8503038" y="485903"/>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8">
            <a:extLst>
              <a:ext uri="{FF2B5EF4-FFF2-40B4-BE49-F238E27FC236}">
                <a16:creationId xmlns:a16="http://schemas.microsoft.com/office/drawing/2014/main" xmlns="" id="{C2D1EDD2-99B3-4DB9-A6F5-25606F444DF5}"/>
              </a:ext>
            </a:extLst>
          </xdr:cNvPr>
          <xdr:cNvSpPr>
            <a:spLocks noChangeAspect="1" noChangeShapeType="1"/>
          </xdr:cNvSpPr>
        </xdr:nvSpPr>
        <xdr:spPr bwMode="auto">
          <a:xfrm rot="16200000" flipV="1">
            <a:off x="8503038" y="374689"/>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9">
            <a:extLst>
              <a:ext uri="{FF2B5EF4-FFF2-40B4-BE49-F238E27FC236}">
                <a16:creationId xmlns:a16="http://schemas.microsoft.com/office/drawing/2014/main" xmlns="" id="{8669225F-0DB0-4626-9526-26A5D421A49E}"/>
              </a:ext>
            </a:extLst>
          </xdr:cNvPr>
          <xdr:cNvSpPr>
            <a:spLocks noChangeAspect="1" noChangeShapeType="1"/>
          </xdr:cNvSpPr>
        </xdr:nvSpPr>
        <xdr:spPr bwMode="auto">
          <a:xfrm rot="16200000" flipV="1">
            <a:off x="8503038" y="260947"/>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60">
            <a:extLst>
              <a:ext uri="{FF2B5EF4-FFF2-40B4-BE49-F238E27FC236}">
                <a16:creationId xmlns:a16="http://schemas.microsoft.com/office/drawing/2014/main" xmlns="" id="{352703DD-1F90-4270-9E8E-C442659ADB3B}"/>
              </a:ext>
            </a:extLst>
          </xdr:cNvPr>
          <xdr:cNvSpPr>
            <a:spLocks noChangeAspect="1" noChangeShapeType="1"/>
          </xdr:cNvSpPr>
        </xdr:nvSpPr>
        <xdr:spPr bwMode="auto">
          <a:xfrm rot="16200000" flipV="1">
            <a:off x="8503038" y="143414"/>
            <a:ext cx="0" cy="3718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1">
            <a:extLst>
              <a:ext uri="{FF2B5EF4-FFF2-40B4-BE49-F238E27FC236}">
                <a16:creationId xmlns:a16="http://schemas.microsoft.com/office/drawing/2014/main" xmlns="" id="{685BB5D8-54CF-468D-8527-F326E3D51A92}"/>
              </a:ext>
            </a:extLst>
          </xdr:cNvPr>
          <xdr:cNvSpPr>
            <a:spLocks noChangeAspect="1" noChangeShapeType="1"/>
          </xdr:cNvSpPr>
        </xdr:nvSpPr>
        <xdr:spPr bwMode="auto">
          <a:xfrm rot="16200000">
            <a:off x="8460060" y="677953"/>
            <a:ext cx="10805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2">
            <a:extLst>
              <a:ext uri="{FF2B5EF4-FFF2-40B4-BE49-F238E27FC236}">
                <a16:creationId xmlns:a16="http://schemas.microsoft.com/office/drawing/2014/main" xmlns="" id="{46D39FDC-B419-4B08-A21E-F6A06BF32DAE}"/>
              </a:ext>
            </a:extLst>
          </xdr:cNvPr>
          <xdr:cNvSpPr>
            <a:spLocks noChangeAspect="1" noChangeShapeType="1"/>
          </xdr:cNvSpPr>
        </xdr:nvSpPr>
        <xdr:spPr bwMode="auto">
          <a:xfrm rot="16200000">
            <a:off x="8461277" y="448574"/>
            <a:ext cx="10615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3">
            <a:extLst>
              <a:ext uri="{FF2B5EF4-FFF2-40B4-BE49-F238E27FC236}">
                <a16:creationId xmlns:a16="http://schemas.microsoft.com/office/drawing/2014/main" xmlns="" id="{8C836D7E-E1F0-43AF-B5DF-F6287168CE3A}"/>
              </a:ext>
            </a:extLst>
          </xdr:cNvPr>
          <xdr:cNvSpPr>
            <a:spLocks noChangeAspect="1" noChangeShapeType="1"/>
          </xdr:cNvSpPr>
        </xdr:nvSpPr>
        <xdr:spPr bwMode="auto">
          <a:xfrm rot="16200000">
            <a:off x="8458118" y="221723"/>
            <a:ext cx="1124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WordArt 864">
            <a:extLst>
              <a:ext uri="{FF2B5EF4-FFF2-40B4-BE49-F238E27FC236}">
                <a16:creationId xmlns:a16="http://schemas.microsoft.com/office/drawing/2014/main" xmlns="" id="{0556ADF8-98EE-4BB9-84C0-BF615AF5397A}"/>
              </a:ext>
            </a:extLst>
          </xdr:cNvPr>
          <xdr:cNvSpPr>
            <a:spLocks noChangeAspect="1" noChangeArrowheads="1" noChangeShapeType="1" noTextEdit="1"/>
          </xdr:cNvSpPr>
        </xdr:nvSpPr>
        <xdr:spPr bwMode="auto">
          <a:xfrm>
            <a:off x="8535377" y="3319288"/>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8" name="Line 865">
            <a:extLst>
              <a:ext uri="{FF2B5EF4-FFF2-40B4-BE49-F238E27FC236}">
                <a16:creationId xmlns:a16="http://schemas.microsoft.com/office/drawing/2014/main" xmlns="" id="{BCD9F563-DC92-456A-83D1-54D88E0CA959}"/>
              </a:ext>
            </a:extLst>
          </xdr:cNvPr>
          <xdr:cNvSpPr>
            <a:spLocks noChangeAspect="1" noChangeShapeType="1"/>
          </xdr:cNvSpPr>
        </xdr:nvSpPr>
        <xdr:spPr bwMode="auto">
          <a:xfrm rot="16200000">
            <a:off x="288071" y="3664937"/>
            <a:ext cx="708737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9" name="Line 866">
            <a:extLst>
              <a:ext uri="{FF2B5EF4-FFF2-40B4-BE49-F238E27FC236}">
                <a16:creationId xmlns:a16="http://schemas.microsoft.com/office/drawing/2014/main" xmlns="" id="{D0CA793E-A1F8-47D8-8898-6EF60B325403}"/>
              </a:ext>
            </a:extLst>
          </xdr:cNvPr>
          <xdr:cNvSpPr>
            <a:spLocks noChangeAspect="1" noChangeShapeType="1"/>
          </xdr:cNvSpPr>
        </xdr:nvSpPr>
        <xdr:spPr bwMode="auto">
          <a:xfrm rot="16200000">
            <a:off x="2554454" y="3664937"/>
            <a:ext cx="708737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Freeform 867">
            <a:extLst>
              <a:ext uri="{FF2B5EF4-FFF2-40B4-BE49-F238E27FC236}">
                <a16:creationId xmlns:a16="http://schemas.microsoft.com/office/drawing/2014/main" xmlns="" id="{9CBDEA38-4884-42AE-A116-CC7156792D96}"/>
              </a:ext>
            </a:extLst>
          </xdr:cNvPr>
          <xdr:cNvSpPr>
            <a:spLocks noChangeAspect="1"/>
          </xdr:cNvSpPr>
        </xdr:nvSpPr>
        <xdr:spPr bwMode="auto">
          <a:xfrm>
            <a:off x="1369727" y="6323333"/>
            <a:ext cx="937274" cy="894136"/>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1" name="Freeform 868">
            <a:extLst>
              <a:ext uri="{FF2B5EF4-FFF2-40B4-BE49-F238E27FC236}">
                <a16:creationId xmlns:a16="http://schemas.microsoft.com/office/drawing/2014/main" xmlns="" id="{4E6DCFBA-B67B-425C-9943-19AC8DC655B2}"/>
              </a:ext>
            </a:extLst>
          </xdr:cNvPr>
          <xdr:cNvSpPr>
            <a:spLocks noChangeAspect="1"/>
          </xdr:cNvSpPr>
        </xdr:nvSpPr>
        <xdr:spPr bwMode="auto">
          <a:xfrm>
            <a:off x="3621558" y="6576724"/>
            <a:ext cx="405308" cy="636322"/>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9">
            <a:extLst>
              <a:ext uri="{FF2B5EF4-FFF2-40B4-BE49-F238E27FC236}">
                <a16:creationId xmlns:a16="http://schemas.microsoft.com/office/drawing/2014/main" xmlns="" id="{C8648735-97FD-450B-A6A7-E3CC09490424}"/>
              </a:ext>
            </a:extLst>
          </xdr:cNvPr>
          <xdr:cNvSpPr>
            <a:spLocks noChangeAspect="1"/>
          </xdr:cNvSpPr>
        </xdr:nvSpPr>
        <xdr:spPr bwMode="auto">
          <a:xfrm>
            <a:off x="6042087" y="5920182"/>
            <a:ext cx="481303" cy="1264429"/>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70">
            <a:extLst>
              <a:ext uri="{FF2B5EF4-FFF2-40B4-BE49-F238E27FC236}">
                <a16:creationId xmlns:a16="http://schemas.microsoft.com/office/drawing/2014/main" xmlns="" id="{AEB5FE40-31DA-4159-AE4E-3B7BEC920A2C}"/>
              </a:ext>
            </a:extLst>
          </xdr:cNvPr>
          <xdr:cNvSpPr>
            <a:spLocks noChangeAspect="1"/>
          </xdr:cNvSpPr>
        </xdr:nvSpPr>
        <xdr:spPr bwMode="auto">
          <a:xfrm>
            <a:off x="6011365" y="6346081"/>
            <a:ext cx="9702" cy="158606"/>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1">
            <a:extLst>
              <a:ext uri="{FF2B5EF4-FFF2-40B4-BE49-F238E27FC236}">
                <a16:creationId xmlns:a16="http://schemas.microsoft.com/office/drawing/2014/main" xmlns="" id="{3CB91E35-3457-4B7B-89A6-8097FA8EADD9}"/>
              </a:ext>
            </a:extLst>
          </xdr:cNvPr>
          <xdr:cNvSpPr>
            <a:spLocks noChangeAspect="1"/>
          </xdr:cNvSpPr>
        </xdr:nvSpPr>
        <xdr:spPr bwMode="auto">
          <a:xfrm>
            <a:off x="7609960" y="2412514"/>
            <a:ext cx="205888" cy="75828"/>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2">
            <a:extLst>
              <a:ext uri="{FF2B5EF4-FFF2-40B4-BE49-F238E27FC236}">
                <a16:creationId xmlns:a16="http://schemas.microsoft.com/office/drawing/2014/main" xmlns="" id="{46E8A15A-9DD7-4F41-BA9F-6A7CC4CA54A1}"/>
              </a:ext>
            </a:extLst>
          </xdr:cNvPr>
          <xdr:cNvSpPr>
            <a:spLocks noChangeAspect="1"/>
          </xdr:cNvSpPr>
        </xdr:nvSpPr>
        <xdr:spPr bwMode="auto">
          <a:xfrm>
            <a:off x="7512945" y="2308251"/>
            <a:ext cx="250623" cy="113742"/>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3">
            <a:extLst>
              <a:ext uri="{FF2B5EF4-FFF2-40B4-BE49-F238E27FC236}">
                <a16:creationId xmlns:a16="http://schemas.microsoft.com/office/drawing/2014/main" xmlns="" id="{747620FF-C2AC-4E85-B069-05EA04BDD0AB}"/>
              </a:ext>
            </a:extLst>
          </xdr:cNvPr>
          <xdr:cNvSpPr>
            <a:spLocks noChangeAspect="1"/>
          </xdr:cNvSpPr>
        </xdr:nvSpPr>
        <xdr:spPr bwMode="auto">
          <a:xfrm>
            <a:off x="7448268" y="2194509"/>
            <a:ext cx="302903" cy="199048"/>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7" name="AutoShape 874">
            <a:extLst>
              <a:ext uri="{FF2B5EF4-FFF2-40B4-BE49-F238E27FC236}">
                <a16:creationId xmlns:a16="http://schemas.microsoft.com/office/drawing/2014/main" xmlns="" id="{B1851553-60B4-4B13-A82A-5A54EBE053AA}"/>
              </a:ext>
            </a:extLst>
          </xdr:cNvPr>
          <xdr:cNvCxnSpPr>
            <a:cxnSpLocks noChangeAspect="1" noChangeShapeType="1"/>
          </xdr:cNvCxnSpPr>
        </xdr:nvCxnSpPr>
        <xdr:spPr bwMode="auto">
          <a:xfrm flipV="1">
            <a:off x="6025378" y="2554691"/>
            <a:ext cx="100788" cy="147232"/>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8" name="WordArt 875">
            <a:extLst>
              <a:ext uri="{FF2B5EF4-FFF2-40B4-BE49-F238E27FC236}">
                <a16:creationId xmlns:a16="http://schemas.microsoft.com/office/drawing/2014/main" xmlns="" id="{584330B7-0005-4C04-A112-7553158D6A3C}"/>
              </a:ext>
            </a:extLst>
          </xdr:cNvPr>
          <xdr:cNvSpPr>
            <a:spLocks noChangeAspect="1" noChangeArrowheads="1" noChangeShapeType="1" noTextEdit="1"/>
          </xdr:cNvSpPr>
        </xdr:nvSpPr>
        <xdr:spPr bwMode="auto">
          <a:xfrm>
            <a:off x="3115462" y="3275055"/>
            <a:ext cx="388061" cy="1567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49" name="WordArt 876">
            <a:extLst>
              <a:ext uri="{FF2B5EF4-FFF2-40B4-BE49-F238E27FC236}">
                <a16:creationId xmlns:a16="http://schemas.microsoft.com/office/drawing/2014/main" xmlns="" id="{FC2397CA-1865-4CFD-9B56-7D6E32E728D3}"/>
              </a:ext>
            </a:extLst>
          </xdr:cNvPr>
          <xdr:cNvSpPr>
            <a:spLocks noChangeAspect="1" noChangeArrowheads="1" noChangeShapeType="1" noTextEdit="1"/>
          </xdr:cNvSpPr>
        </xdr:nvSpPr>
        <xdr:spPr bwMode="auto">
          <a:xfrm rot="18012483">
            <a:off x="3308712" y="1446416"/>
            <a:ext cx="831578" cy="668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0" name="WordArt 877">
            <a:extLst>
              <a:ext uri="{FF2B5EF4-FFF2-40B4-BE49-F238E27FC236}">
                <a16:creationId xmlns:a16="http://schemas.microsoft.com/office/drawing/2014/main" xmlns="" id="{03BA8441-7458-4941-B3F5-7AE02DEC4B5E}"/>
              </a:ext>
            </a:extLst>
          </xdr:cNvPr>
          <xdr:cNvSpPr>
            <a:spLocks noChangeAspect="1" noChangeArrowheads="1" noChangeShapeType="1" noTextEdit="1"/>
          </xdr:cNvSpPr>
        </xdr:nvSpPr>
        <xdr:spPr bwMode="auto">
          <a:xfrm>
            <a:off x="3321889" y="353158"/>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1" name="WordArt 878">
            <a:extLst>
              <a:ext uri="{FF2B5EF4-FFF2-40B4-BE49-F238E27FC236}">
                <a16:creationId xmlns:a16="http://schemas.microsoft.com/office/drawing/2014/main" xmlns="" id="{CE911541-7F04-47DE-ADAE-8C68480F7203}"/>
              </a:ext>
            </a:extLst>
          </xdr:cNvPr>
          <xdr:cNvSpPr>
            <a:spLocks noChangeAspect="1" noChangeArrowheads="1" noChangeShapeType="1" noTextEdit="1"/>
          </xdr:cNvSpPr>
        </xdr:nvSpPr>
        <xdr:spPr bwMode="auto">
          <a:xfrm>
            <a:off x="1583700" y="5092395"/>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9">
            <a:extLst>
              <a:ext uri="{FF2B5EF4-FFF2-40B4-BE49-F238E27FC236}">
                <a16:creationId xmlns:a16="http://schemas.microsoft.com/office/drawing/2014/main" xmlns="" id="{A6AACE39-B8EC-4542-A3A9-74FE30BF2B30}"/>
              </a:ext>
            </a:extLst>
          </xdr:cNvPr>
          <xdr:cNvSpPr>
            <a:spLocks noChangeAspect="1" noChangeArrowheads="1" noChangeShapeType="1" noTextEdit="1"/>
          </xdr:cNvSpPr>
        </xdr:nvSpPr>
        <xdr:spPr bwMode="auto">
          <a:xfrm>
            <a:off x="2925743" y="5490491"/>
            <a:ext cx="164926"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80">
            <a:extLst>
              <a:ext uri="{FF2B5EF4-FFF2-40B4-BE49-F238E27FC236}">
                <a16:creationId xmlns:a16="http://schemas.microsoft.com/office/drawing/2014/main" xmlns="" id="{EF9D89A7-D05C-4613-941D-EF5590A58CC6}"/>
              </a:ext>
            </a:extLst>
          </xdr:cNvPr>
          <xdr:cNvSpPr>
            <a:spLocks noChangeAspect="1" noChangeArrowheads="1" noChangeShapeType="1" noTextEdit="1"/>
          </xdr:cNvSpPr>
        </xdr:nvSpPr>
        <xdr:spPr bwMode="auto">
          <a:xfrm>
            <a:off x="5451911" y="5879740"/>
            <a:ext cx="320150" cy="6255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4" name="WordArt 881">
            <a:extLst>
              <a:ext uri="{FF2B5EF4-FFF2-40B4-BE49-F238E27FC236}">
                <a16:creationId xmlns:a16="http://schemas.microsoft.com/office/drawing/2014/main" xmlns="" id="{4EE86F08-527E-4CB7-AA73-78E2CDD39E9C}"/>
              </a:ext>
            </a:extLst>
          </xdr:cNvPr>
          <xdr:cNvSpPr>
            <a:spLocks noChangeAspect="1" noChangeArrowheads="1" noChangeShapeType="1" noTextEdit="1"/>
          </xdr:cNvSpPr>
        </xdr:nvSpPr>
        <xdr:spPr bwMode="auto">
          <a:xfrm>
            <a:off x="327353" y="4751802"/>
            <a:ext cx="201037" cy="663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5" name="WordArt 882">
            <a:extLst>
              <a:ext uri="{FF2B5EF4-FFF2-40B4-BE49-F238E27FC236}">
                <a16:creationId xmlns:a16="http://schemas.microsoft.com/office/drawing/2014/main" xmlns="" id="{A6F72CD8-5B1A-48CE-AB10-6B2174E403C3}"/>
              </a:ext>
            </a:extLst>
          </xdr:cNvPr>
          <xdr:cNvSpPr>
            <a:spLocks noChangeAspect="1" noChangeArrowheads="1" noChangeShapeType="1" noTextEdit="1"/>
          </xdr:cNvSpPr>
        </xdr:nvSpPr>
        <xdr:spPr bwMode="auto">
          <a:xfrm>
            <a:off x="3722885" y="151582"/>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6" name="WordArt 883">
            <a:extLst>
              <a:ext uri="{FF2B5EF4-FFF2-40B4-BE49-F238E27FC236}">
                <a16:creationId xmlns:a16="http://schemas.microsoft.com/office/drawing/2014/main" xmlns="" id="{5B589B5D-D5B0-41B5-91BF-C4904FF1D594}"/>
              </a:ext>
            </a:extLst>
          </xdr:cNvPr>
          <xdr:cNvSpPr>
            <a:spLocks noChangeAspect="1" noChangeArrowheads="1" noChangeShapeType="1" noTextEdit="1"/>
          </xdr:cNvSpPr>
        </xdr:nvSpPr>
        <xdr:spPr bwMode="auto">
          <a:xfrm>
            <a:off x="5990884" y="152846"/>
            <a:ext cx="210200"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4">
            <a:extLst>
              <a:ext uri="{FF2B5EF4-FFF2-40B4-BE49-F238E27FC236}">
                <a16:creationId xmlns:a16="http://schemas.microsoft.com/office/drawing/2014/main" xmlns="" id="{979393D9-E6BD-47F1-A3E2-46A0864CD9D0}"/>
              </a:ext>
            </a:extLst>
          </xdr:cNvPr>
          <xdr:cNvSpPr>
            <a:spLocks noChangeAspect="1" noChangeArrowheads="1" noChangeShapeType="1" noTextEdit="1"/>
          </xdr:cNvSpPr>
        </xdr:nvSpPr>
        <xdr:spPr bwMode="auto">
          <a:xfrm>
            <a:off x="8535916" y="2181239"/>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5">
            <a:extLst>
              <a:ext uri="{FF2B5EF4-FFF2-40B4-BE49-F238E27FC236}">
                <a16:creationId xmlns:a16="http://schemas.microsoft.com/office/drawing/2014/main" xmlns="" id="{CF8E0289-E95F-4EC2-82B1-1515F49CF67C}"/>
              </a:ext>
            </a:extLst>
          </xdr:cNvPr>
          <xdr:cNvSpPr>
            <a:spLocks noChangeAspect="1" noChangeArrowheads="1" noChangeShapeType="1" noTextEdit="1"/>
          </xdr:cNvSpPr>
        </xdr:nvSpPr>
        <xdr:spPr bwMode="auto">
          <a:xfrm>
            <a:off x="8535916" y="4456705"/>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6">
            <a:extLst>
              <a:ext uri="{FF2B5EF4-FFF2-40B4-BE49-F238E27FC236}">
                <a16:creationId xmlns:a16="http://schemas.microsoft.com/office/drawing/2014/main" xmlns="" id="{FB288D80-5009-44BF-BD06-5C70C3C3F791}"/>
              </a:ext>
            </a:extLst>
          </xdr:cNvPr>
          <xdr:cNvSpPr>
            <a:spLocks noChangeAspect="1" noChangeArrowheads="1" noChangeShapeType="1" noTextEdit="1"/>
          </xdr:cNvSpPr>
        </xdr:nvSpPr>
        <xdr:spPr bwMode="auto">
          <a:xfrm>
            <a:off x="8535916" y="1043822"/>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7">
            <a:extLst>
              <a:ext uri="{FF2B5EF4-FFF2-40B4-BE49-F238E27FC236}">
                <a16:creationId xmlns:a16="http://schemas.microsoft.com/office/drawing/2014/main" xmlns="" id="{1CC43E7A-B3E7-4899-8F11-04CF12DCDA02}"/>
              </a:ext>
            </a:extLst>
          </xdr:cNvPr>
          <xdr:cNvSpPr>
            <a:spLocks noChangeAspect="1" noChangeArrowheads="1" noChangeShapeType="1" noTextEdit="1"/>
          </xdr:cNvSpPr>
        </xdr:nvSpPr>
        <xdr:spPr bwMode="auto">
          <a:xfrm>
            <a:off x="8535916" y="5598545"/>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8">
            <a:extLst>
              <a:ext uri="{FF2B5EF4-FFF2-40B4-BE49-F238E27FC236}">
                <a16:creationId xmlns:a16="http://schemas.microsoft.com/office/drawing/2014/main" xmlns="" id="{F187D1D9-B930-4B03-B570-1DAFE9E2D9EE}"/>
              </a:ext>
            </a:extLst>
          </xdr:cNvPr>
          <xdr:cNvSpPr>
            <a:spLocks noChangeAspect="1" noChangeArrowheads="1" noChangeShapeType="1" noTextEdit="1"/>
          </xdr:cNvSpPr>
        </xdr:nvSpPr>
        <xdr:spPr bwMode="auto">
          <a:xfrm>
            <a:off x="8535916" y="6735962"/>
            <a:ext cx="185946" cy="524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Rectangle 889">
            <a:extLst>
              <a:ext uri="{FF2B5EF4-FFF2-40B4-BE49-F238E27FC236}">
                <a16:creationId xmlns:a16="http://schemas.microsoft.com/office/drawing/2014/main" xmlns="" id="{83DA7800-0789-42B9-A2F9-FFA8FAE4E8C1}"/>
              </a:ext>
            </a:extLst>
          </xdr:cNvPr>
          <xdr:cNvSpPr>
            <a:spLocks noChangeAspect="1" noChangeArrowheads="1"/>
          </xdr:cNvSpPr>
        </xdr:nvSpPr>
        <xdr:spPr bwMode="auto">
          <a:xfrm rot="16200000">
            <a:off x="4027442" y="3555267"/>
            <a:ext cx="58135" cy="7098817"/>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3" name="Line 890">
            <a:extLst>
              <a:ext uri="{FF2B5EF4-FFF2-40B4-BE49-F238E27FC236}">
                <a16:creationId xmlns:a16="http://schemas.microsoft.com/office/drawing/2014/main" xmlns="" id="{3CD18AE6-5123-4095-985F-4C9D9B664FF8}"/>
              </a:ext>
            </a:extLst>
          </xdr:cNvPr>
          <xdr:cNvSpPr>
            <a:spLocks noChangeAspect="1" noChangeShapeType="1"/>
          </xdr:cNvSpPr>
        </xdr:nvSpPr>
        <xdr:spPr bwMode="auto">
          <a:xfrm rot="16200000">
            <a:off x="4054892" y="3552507"/>
            <a:ext cx="0" cy="709612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4" name="Line 891">
            <a:extLst>
              <a:ext uri="{FF2B5EF4-FFF2-40B4-BE49-F238E27FC236}">
                <a16:creationId xmlns:a16="http://schemas.microsoft.com/office/drawing/2014/main" xmlns="" id="{C9878FAF-7871-46AD-8932-FA3735324D34}"/>
              </a:ext>
            </a:extLst>
          </xdr:cNvPr>
          <xdr:cNvSpPr>
            <a:spLocks noChangeAspect="1" noChangeShapeType="1"/>
          </xdr:cNvSpPr>
        </xdr:nvSpPr>
        <xdr:spPr bwMode="auto">
          <a:xfrm rot="16200000">
            <a:off x="55682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2">
            <a:extLst>
              <a:ext uri="{FF2B5EF4-FFF2-40B4-BE49-F238E27FC236}">
                <a16:creationId xmlns:a16="http://schemas.microsoft.com/office/drawing/2014/main" xmlns="" id="{9B768330-029F-4411-8CC8-4AF71FF43A1D}"/>
              </a:ext>
            </a:extLst>
          </xdr:cNvPr>
          <xdr:cNvSpPr>
            <a:spLocks noChangeAspect="1" noChangeShapeType="1"/>
          </xdr:cNvSpPr>
        </xdr:nvSpPr>
        <xdr:spPr bwMode="auto">
          <a:xfrm rot="16200000">
            <a:off x="63174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3">
            <a:extLst>
              <a:ext uri="{FF2B5EF4-FFF2-40B4-BE49-F238E27FC236}">
                <a16:creationId xmlns:a16="http://schemas.microsoft.com/office/drawing/2014/main" xmlns="" id="{3BD78DEB-040E-4A0F-B767-3F26DB57BCF0}"/>
              </a:ext>
            </a:extLst>
          </xdr:cNvPr>
          <xdr:cNvSpPr>
            <a:spLocks noChangeAspect="1" noChangeShapeType="1"/>
          </xdr:cNvSpPr>
        </xdr:nvSpPr>
        <xdr:spPr bwMode="auto">
          <a:xfrm rot="16200000">
            <a:off x="70989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4">
            <a:extLst>
              <a:ext uri="{FF2B5EF4-FFF2-40B4-BE49-F238E27FC236}">
                <a16:creationId xmlns:a16="http://schemas.microsoft.com/office/drawing/2014/main" xmlns="" id="{0B1FCCEC-2408-4D5B-9E26-6F7968AEA45F}"/>
              </a:ext>
            </a:extLst>
          </xdr:cNvPr>
          <xdr:cNvSpPr>
            <a:spLocks noChangeAspect="1" noChangeShapeType="1"/>
          </xdr:cNvSpPr>
        </xdr:nvSpPr>
        <xdr:spPr bwMode="auto">
          <a:xfrm rot="16200000">
            <a:off x="78319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5">
            <a:extLst>
              <a:ext uri="{FF2B5EF4-FFF2-40B4-BE49-F238E27FC236}">
                <a16:creationId xmlns:a16="http://schemas.microsoft.com/office/drawing/2014/main" xmlns="" id="{458613A0-E869-4D76-B09E-4C6B76BE3AF3}"/>
              </a:ext>
            </a:extLst>
          </xdr:cNvPr>
          <xdr:cNvSpPr>
            <a:spLocks noChangeAspect="1" noChangeShapeType="1"/>
          </xdr:cNvSpPr>
        </xdr:nvSpPr>
        <xdr:spPr bwMode="auto">
          <a:xfrm rot="16200000">
            <a:off x="85703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6">
            <a:extLst>
              <a:ext uri="{FF2B5EF4-FFF2-40B4-BE49-F238E27FC236}">
                <a16:creationId xmlns:a16="http://schemas.microsoft.com/office/drawing/2014/main" xmlns="" id="{4F4A0394-B01D-45E6-8784-C5BA9377CA62}"/>
              </a:ext>
            </a:extLst>
          </xdr:cNvPr>
          <xdr:cNvSpPr>
            <a:spLocks noChangeAspect="1" noChangeShapeType="1"/>
          </xdr:cNvSpPr>
        </xdr:nvSpPr>
        <xdr:spPr bwMode="auto">
          <a:xfrm rot="16200000">
            <a:off x="93195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7">
            <a:extLst>
              <a:ext uri="{FF2B5EF4-FFF2-40B4-BE49-F238E27FC236}">
                <a16:creationId xmlns:a16="http://schemas.microsoft.com/office/drawing/2014/main" xmlns="" id="{E9ABF57E-02C9-4BEC-9B08-ABA9ACF466A4}"/>
              </a:ext>
            </a:extLst>
          </xdr:cNvPr>
          <xdr:cNvSpPr>
            <a:spLocks noChangeAspect="1" noChangeShapeType="1"/>
          </xdr:cNvSpPr>
        </xdr:nvSpPr>
        <xdr:spPr bwMode="auto">
          <a:xfrm rot="16200000">
            <a:off x="101010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8">
            <a:extLst>
              <a:ext uri="{FF2B5EF4-FFF2-40B4-BE49-F238E27FC236}">
                <a16:creationId xmlns:a16="http://schemas.microsoft.com/office/drawing/2014/main" xmlns="" id="{5F9F88CC-4A46-4741-8EC8-6FD79E76967A}"/>
              </a:ext>
            </a:extLst>
          </xdr:cNvPr>
          <xdr:cNvSpPr>
            <a:spLocks noChangeAspect="1" noChangeShapeType="1"/>
          </xdr:cNvSpPr>
        </xdr:nvSpPr>
        <xdr:spPr bwMode="auto">
          <a:xfrm rot="16200000">
            <a:off x="108501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9">
            <a:extLst>
              <a:ext uri="{FF2B5EF4-FFF2-40B4-BE49-F238E27FC236}">
                <a16:creationId xmlns:a16="http://schemas.microsoft.com/office/drawing/2014/main" xmlns="" id="{3892CC71-10CF-410E-9ECC-32435415AC2E}"/>
              </a:ext>
            </a:extLst>
          </xdr:cNvPr>
          <xdr:cNvSpPr>
            <a:spLocks noChangeAspect="1" noChangeShapeType="1"/>
          </xdr:cNvSpPr>
        </xdr:nvSpPr>
        <xdr:spPr bwMode="auto">
          <a:xfrm rot="16200000">
            <a:off x="116047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900">
            <a:extLst>
              <a:ext uri="{FF2B5EF4-FFF2-40B4-BE49-F238E27FC236}">
                <a16:creationId xmlns:a16="http://schemas.microsoft.com/office/drawing/2014/main" xmlns="" id="{74E4E8D6-9BF8-4AB0-A721-3DBBAB107ACB}"/>
              </a:ext>
            </a:extLst>
          </xdr:cNvPr>
          <xdr:cNvSpPr>
            <a:spLocks noChangeAspect="1" noChangeShapeType="1"/>
          </xdr:cNvSpPr>
        </xdr:nvSpPr>
        <xdr:spPr bwMode="auto">
          <a:xfrm rot="16200000">
            <a:off x="123377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1">
            <a:extLst>
              <a:ext uri="{FF2B5EF4-FFF2-40B4-BE49-F238E27FC236}">
                <a16:creationId xmlns:a16="http://schemas.microsoft.com/office/drawing/2014/main" xmlns="" id="{2A746667-2C55-45F1-A442-891A427C5475}"/>
              </a:ext>
            </a:extLst>
          </xdr:cNvPr>
          <xdr:cNvSpPr>
            <a:spLocks noChangeAspect="1" noChangeShapeType="1"/>
          </xdr:cNvSpPr>
        </xdr:nvSpPr>
        <xdr:spPr bwMode="auto">
          <a:xfrm rot="16200000">
            <a:off x="131354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2">
            <a:extLst>
              <a:ext uri="{FF2B5EF4-FFF2-40B4-BE49-F238E27FC236}">
                <a16:creationId xmlns:a16="http://schemas.microsoft.com/office/drawing/2014/main" xmlns="" id="{7C55DDBC-14F2-42A8-A97E-99FBEDDBFBAC}"/>
              </a:ext>
            </a:extLst>
          </xdr:cNvPr>
          <xdr:cNvSpPr>
            <a:spLocks noChangeAspect="1" noChangeShapeType="1"/>
          </xdr:cNvSpPr>
        </xdr:nvSpPr>
        <xdr:spPr bwMode="auto">
          <a:xfrm rot="16200000">
            <a:off x="138846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3">
            <a:extLst>
              <a:ext uri="{FF2B5EF4-FFF2-40B4-BE49-F238E27FC236}">
                <a16:creationId xmlns:a16="http://schemas.microsoft.com/office/drawing/2014/main" xmlns="" id="{CE0EAB94-B0A7-45B9-9017-8270392B6193}"/>
              </a:ext>
            </a:extLst>
          </xdr:cNvPr>
          <xdr:cNvSpPr>
            <a:spLocks noChangeAspect="1" noChangeShapeType="1"/>
          </xdr:cNvSpPr>
        </xdr:nvSpPr>
        <xdr:spPr bwMode="auto">
          <a:xfrm rot="16200000">
            <a:off x="146337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4">
            <a:extLst>
              <a:ext uri="{FF2B5EF4-FFF2-40B4-BE49-F238E27FC236}">
                <a16:creationId xmlns:a16="http://schemas.microsoft.com/office/drawing/2014/main" xmlns="" id="{0F1DED38-15C8-4735-924A-802C38C24127}"/>
              </a:ext>
            </a:extLst>
          </xdr:cNvPr>
          <xdr:cNvSpPr>
            <a:spLocks noChangeAspect="1" noChangeShapeType="1"/>
          </xdr:cNvSpPr>
        </xdr:nvSpPr>
        <xdr:spPr bwMode="auto">
          <a:xfrm rot="16200000">
            <a:off x="544559" y="7078358"/>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5">
            <a:extLst>
              <a:ext uri="{FF2B5EF4-FFF2-40B4-BE49-F238E27FC236}">
                <a16:creationId xmlns:a16="http://schemas.microsoft.com/office/drawing/2014/main" xmlns="" id="{477832B4-5E5E-4B85-A573-742B520095D8}"/>
              </a:ext>
            </a:extLst>
          </xdr:cNvPr>
          <xdr:cNvSpPr>
            <a:spLocks noChangeAspect="1" noChangeShapeType="1"/>
          </xdr:cNvSpPr>
        </xdr:nvSpPr>
        <xdr:spPr bwMode="auto">
          <a:xfrm rot="16200000">
            <a:off x="697628"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6">
            <a:extLst>
              <a:ext uri="{FF2B5EF4-FFF2-40B4-BE49-F238E27FC236}">
                <a16:creationId xmlns:a16="http://schemas.microsoft.com/office/drawing/2014/main" xmlns="" id="{6ABADCD0-0D16-40CD-92DE-B91369547BB4}"/>
              </a:ext>
            </a:extLst>
          </xdr:cNvPr>
          <xdr:cNvSpPr>
            <a:spLocks noChangeAspect="1" noChangeShapeType="1"/>
          </xdr:cNvSpPr>
        </xdr:nvSpPr>
        <xdr:spPr bwMode="auto">
          <a:xfrm rot="16200000">
            <a:off x="846384"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7">
            <a:extLst>
              <a:ext uri="{FF2B5EF4-FFF2-40B4-BE49-F238E27FC236}">
                <a16:creationId xmlns:a16="http://schemas.microsoft.com/office/drawing/2014/main" xmlns="" id="{F2A5CD34-70A7-4076-9875-F654CAAE032A}"/>
              </a:ext>
            </a:extLst>
          </xdr:cNvPr>
          <xdr:cNvSpPr>
            <a:spLocks noChangeAspect="1" noChangeShapeType="1"/>
          </xdr:cNvSpPr>
        </xdr:nvSpPr>
        <xdr:spPr bwMode="auto">
          <a:xfrm rot="16200000">
            <a:off x="997297"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8">
            <a:extLst>
              <a:ext uri="{FF2B5EF4-FFF2-40B4-BE49-F238E27FC236}">
                <a16:creationId xmlns:a16="http://schemas.microsoft.com/office/drawing/2014/main" xmlns="" id="{E81DDE7D-BA0B-496F-BCBE-610EDE5E83AA}"/>
              </a:ext>
            </a:extLst>
          </xdr:cNvPr>
          <xdr:cNvSpPr>
            <a:spLocks noChangeAspect="1" noChangeShapeType="1"/>
          </xdr:cNvSpPr>
        </xdr:nvSpPr>
        <xdr:spPr bwMode="auto">
          <a:xfrm rot="16200000">
            <a:off x="1148748" y="7080115"/>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9">
            <a:extLst>
              <a:ext uri="{FF2B5EF4-FFF2-40B4-BE49-F238E27FC236}">
                <a16:creationId xmlns:a16="http://schemas.microsoft.com/office/drawing/2014/main" xmlns="" id="{6616B93B-553C-4E68-ACF0-14AA6D8299C9}"/>
              </a:ext>
            </a:extLst>
          </xdr:cNvPr>
          <xdr:cNvSpPr>
            <a:spLocks noChangeAspect="1" noChangeShapeType="1"/>
          </xdr:cNvSpPr>
        </xdr:nvSpPr>
        <xdr:spPr bwMode="auto">
          <a:xfrm rot="16200000">
            <a:off x="1299661" y="7076063"/>
            <a:ext cx="0" cy="749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10">
            <a:extLst>
              <a:ext uri="{FF2B5EF4-FFF2-40B4-BE49-F238E27FC236}">
                <a16:creationId xmlns:a16="http://schemas.microsoft.com/office/drawing/2014/main" xmlns="" id="{216652A2-967F-4200-8D04-B70476303AA3}"/>
              </a:ext>
            </a:extLst>
          </xdr:cNvPr>
          <xdr:cNvSpPr>
            <a:spLocks noChangeAspect="1" noChangeShapeType="1"/>
          </xdr:cNvSpPr>
        </xdr:nvSpPr>
        <xdr:spPr bwMode="auto">
          <a:xfrm rot="16200000">
            <a:off x="1451651"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1">
            <a:extLst>
              <a:ext uri="{FF2B5EF4-FFF2-40B4-BE49-F238E27FC236}">
                <a16:creationId xmlns:a16="http://schemas.microsoft.com/office/drawing/2014/main" xmlns="" id="{9032E750-4AA9-4618-A5F9-36234AFEB71C}"/>
              </a:ext>
            </a:extLst>
          </xdr:cNvPr>
          <xdr:cNvSpPr>
            <a:spLocks noChangeAspect="1" noChangeShapeType="1"/>
          </xdr:cNvSpPr>
        </xdr:nvSpPr>
        <xdr:spPr bwMode="auto">
          <a:xfrm rot="16200000" flipH="1">
            <a:off x="167802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2">
            <a:extLst>
              <a:ext uri="{FF2B5EF4-FFF2-40B4-BE49-F238E27FC236}">
                <a16:creationId xmlns:a16="http://schemas.microsoft.com/office/drawing/2014/main" xmlns="" id="{8D83E7AC-C0BB-4A04-94BB-FCE1A6116005}"/>
              </a:ext>
            </a:extLst>
          </xdr:cNvPr>
          <xdr:cNvSpPr>
            <a:spLocks noChangeAspect="1" noChangeShapeType="1"/>
          </xdr:cNvSpPr>
        </xdr:nvSpPr>
        <xdr:spPr bwMode="auto">
          <a:xfrm rot="16200000">
            <a:off x="161483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3">
            <a:extLst>
              <a:ext uri="{FF2B5EF4-FFF2-40B4-BE49-F238E27FC236}">
                <a16:creationId xmlns:a16="http://schemas.microsoft.com/office/drawing/2014/main" xmlns="" id="{A20FC6A8-E8BB-4DAD-A590-5EB10FF273C1}"/>
              </a:ext>
            </a:extLst>
          </xdr:cNvPr>
          <xdr:cNvSpPr>
            <a:spLocks noChangeAspect="1" noChangeShapeType="1"/>
          </xdr:cNvSpPr>
        </xdr:nvSpPr>
        <xdr:spPr bwMode="auto">
          <a:xfrm rot="16200000">
            <a:off x="168867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4">
            <a:extLst>
              <a:ext uri="{FF2B5EF4-FFF2-40B4-BE49-F238E27FC236}">
                <a16:creationId xmlns:a16="http://schemas.microsoft.com/office/drawing/2014/main" xmlns="" id="{2C552037-ACEC-43AB-8C24-A89C0D20475F}"/>
              </a:ext>
            </a:extLst>
          </xdr:cNvPr>
          <xdr:cNvSpPr>
            <a:spLocks noChangeAspect="1" noChangeShapeType="1"/>
          </xdr:cNvSpPr>
        </xdr:nvSpPr>
        <xdr:spPr bwMode="auto">
          <a:xfrm rot="16200000">
            <a:off x="176250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5">
            <a:extLst>
              <a:ext uri="{FF2B5EF4-FFF2-40B4-BE49-F238E27FC236}">
                <a16:creationId xmlns:a16="http://schemas.microsoft.com/office/drawing/2014/main" xmlns="" id="{F3499100-68AB-4024-AC91-7EB2E6E10E04}"/>
              </a:ext>
            </a:extLst>
          </xdr:cNvPr>
          <xdr:cNvSpPr>
            <a:spLocks noChangeAspect="1" noChangeShapeType="1"/>
          </xdr:cNvSpPr>
        </xdr:nvSpPr>
        <xdr:spPr bwMode="auto">
          <a:xfrm rot="16200000">
            <a:off x="184173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6">
            <a:extLst>
              <a:ext uri="{FF2B5EF4-FFF2-40B4-BE49-F238E27FC236}">
                <a16:creationId xmlns:a16="http://schemas.microsoft.com/office/drawing/2014/main" xmlns="" id="{29F8E2DC-134E-40D0-89D2-4FD99B45A583}"/>
              </a:ext>
            </a:extLst>
          </xdr:cNvPr>
          <xdr:cNvSpPr>
            <a:spLocks noChangeAspect="1" noChangeShapeType="1"/>
          </xdr:cNvSpPr>
        </xdr:nvSpPr>
        <xdr:spPr bwMode="auto">
          <a:xfrm rot="16200000">
            <a:off x="191665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7">
            <a:extLst>
              <a:ext uri="{FF2B5EF4-FFF2-40B4-BE49-F238E27FC236}">
                <a16:creationId xmlns:a16="http://schemas.microsoft.com/office/drawing/2014/main" xmlns="" id="{B0E4E854-1656-4F48-BB96-F291ACCD08D1}"/>
              </a:ext>
            </a:extLst>
          </xdr:cNvPr>
          <xdr:cNvSpPr>
            <a:spLocks noChangeAspect="1" noChangeShapeType="1"/>
          </xdr:cNvSpPr>
        </xdr:nvSpPr>
        <xdr:spPr bwMode="auto">
          <a:xfrm rot="16200000">
            <a:off x="199049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8">
            <a:extLst>
              <a:ext uri="{FF2B5EF4-FFF2-40B4-BE49-F238E27FC236}">
                <a16:creationId xmlns:a16="http://schemas.microsoft.com/office/drawing/2014/main" xmlns="" id="{3CD49B14-E362-42E6-B31B-087B3B7C2496}"/>
              </a:ext>
            </a:extLst>
          </xdr:cNvPr>
          <xdr:cNvSpPr>
            <a:spLocks noChangeAspect="1" noChangeShapeType="1"/>
          </xdr:cNvSpPr>
        </xdr:nvSpPr>
        <xdr:spPr bwMode="auto">
          <a:xfrm rot="16200000">
            <a:off x="206541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9">
            <a:extLst>
              <a:ext uri="{FF2B5EF4-FFF2-40B4-BE49-F238E27FC236}">
                <a16:creationId xmlns:a16="http://schemas.microsoft.com/office/drawing/2014/main" xmlns="" id="{C60EA64D-7FE4-4B66-A8E9-54CD1F1B2F2D}"/>
              </a:ext>
            </a:extLst>
          </xdr:cNvPr>
          <xdr:cNvSpPr>
            <a:spLocks noChangeAspect="1" noChangeShapeType="1"/>
          </xdr:cNvSpPr>
        </xdr:nvSpPr>
        <xdr:spPr bwMode="auto">
          <a:xfrm rot="16200000">
            <a:off x="214356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20">
            <a:extLst>
              <a:ext uri="{FF2B5EF4-FFF2-40B4-BE49-F238E27FC236}">
                <a16:creationId xmlns:a16="http://schemas.microsoft.com/office/drawing/2014/main" xmlns="" id="{407D8C75-8587-414F-9EF2-5295B40F8E28}"/>
              </a:ext>
            </a:extLst>
          </xdr:cNvPr>
          <xdr:cNvSpPr>
            <a:spLocks noChangeAspect="1" noChangeShapeType="1"/>
          </xdr:cNvSpPr>
        </xdr:nvSpPr>
        <xdr:spPr bwMode="auto">
          <a:xfrm rot="16200000" flipH="1">
            <a:off x="1827855" y="7076109"/>
            <a:ext cx="0" cy="7545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1">
            <a:extLst>
              <a:ext uri="{FF2B5EF4-FFF2-40B4-BE49-F238E27FC236}">
                <a16:creationId xmlns:a16="http://schemas.microsoft.com/office/drawing/2014/main" xmlns="" id="{EDF0F359-F17D-443E-8B1E-0EE733533B56}"/>
              </a:ext>
            </a:extLst>
          </xdr:cNvPr>
          <xdr:cNvSpPr>
            <a:spLocks noChangeAspect="1" noChangeShapeType="1"/>
          </xdr:cNvSpPr>
        </xdr:nvSpPr>
        <xdr:spPr bwMode="auto">
          <a:xfrm rot="16200000" flipH="1">
            <a:off x="197984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2">
            <a:extLst>
              <a:ext uri="{FF2B5EF4-FFF2-40B4-BE49-F238E27FC236}">
                <a16:creationId xmlns:a16="http://schemas.microsoft.com/office/drawing/2014/main" xmlns="" id="{07C520B5-9F77-4997-A086-1E6A13FBB28D}"/>
              </a:ext>
            </a:extLst>
          </xdr:cNvPr>
          <xdr:cNvSpPr>
            <a:spLocks noChangeAspect="1" noChangeShapeType="1"/>
          </xdr:cNvSpPr>
        </xdr:nvSpPr>
        <xdr:spPr bwMode="auto">
          <a:xfrm rot="16200000" flipH="1">
            <a:off x="2130758"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3">
            <a:extLst>
              <a:ext uri="{FF2B5EF4-FFF2-40B4-BE49-F238E27FC236}">
                <a16:creationId xmlns:a16="http://schemas.microsoft.com/office/drawing/2014/main" xmlns="" id="{CB2DC7FC-EEAE-4BD7-8E10-9866C860EADC}"/>
              </a:ext>
            </a:extLst>
          </xdr:cNvPr>
          <xdr:cNvSpPr>
            <a:spLocks noChangeAspect="1" noChangeShapeType="1"/>
          </xdr:cNvSpPr>
        </xdr:nvSpPr>
        <xdr:spPr bwMode="auto">
          <a:xfrm rot="16200000">
            <a:off x="221686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4">
            <a:extLst>
              <a:ext uri="{FF2B5EF4-FFF2-40B4-BE49-F238E27FC236}">
                <a16:creationId xmlns:a16="http://schemas.microsoft.com/office/drawing/2014/main" xmlns="" id="{29C44742-94EC-4FEF-89DC-CE6EF6A1586C}"/>
              </a:ext>
            </a:extLst>
          </xdr:cNvPr>
          <xdr:cNvSpPr>
            <a:spLocks noChangeAspect="1" noChangeShapeType="1"/>
          </xdr:cNvSpPr>
        </xdr:nvSpPr>
        <xdr:spPr bwMode="auto">
          <a:xfrm rot="16200000">
            <a:off x="229339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5">
            <a:extLst>
              <a:ext uri="{FF2B5EF4-FFF2-40B4-BE49-F238E27FC236}">
                <a16:creationId xmlns:a16="http://schemas.microsoft.com/office/drawing/2014/main" xmlns="" id="{8BC3EDE8-E5CE-49A0-A971-6A309642928C}"/>
              </a:ext>
            </a:extLst>
          </xdr:cNvPr>
          <xdr:cNvSpPr>
            <a:spLocks noChangeAspect="1" noChangeShapeType="1"/>
          </xdr:cNvSpPr>
        </xdr:nvSpPr>
        <xdr:spPr bwMode="auto">
          <a:xfrm rot="16200000">
            <a:off x="23715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6">
            <a:extLst>
              <a:ext uri="{FF2B5EF4-FFF2-40B4-BE49-F238E27FC236}">
                <a16:creationId xmlns:a16="http://schemas.microsoft.com/office/drawing/2014/main" xmlns="" id="{4682954A-F4E2-4697-ABE5-0FDF08CB9D00}"/>
              </a:ext>
            </a:extLst>
          </xdr:cNvPr>
          <xdr:cNvSpPr>
            <a:spLocks noChangeAspect="1" noChangeShapeType="1"/>
          </xdr:cNvSpPr>
        </xdr:nvSpPr>
        <xdr:spPr bwMode="auto">
          <a:xfrm rot="16200000">
            <a:off x="244646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7">
            <a:extLst>
              <a:ext uri="{FF2B5EF4-FFF2-40B4-BE49-F238E27FC236}">
                <a16:creationId xmlns:a16="http://schemas.microsoft.com/office/drawing/2014/main" xmlns="" id="{143348EB-C6B2-4891-B932-819292FDD3D4}"/>
              </a:ext>
            </a:extLst>
          </xdr:cNvPr>
          <xdr:cNvSpPr>
            <a:spLocks noChangeAspect="1" noChangeShapeType="1"/>
          </xdr:cNvSpPr>
        </xdr:nvSpPr>
        <xdr:spPr bwMode="auto">
          <a:xfrm rot="16200000">
            <a:off x="252030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8">
            <a:extLst>
              <a:ext uri="{FF2B5EF4-FFF2-40B4-BE49-F238E27FC236}">
                <a16:creationId xmlns:a16="http://schemas.microsoft.com/office/drawing/2014/main" xmlns="" id="{8D855952-E1A7-4478-B9DA-AFA44CD2753F}"/>
              </a:ext>
            </a:extLst>
          </xdr:cNvPr>
          <xdr:cNvSpPr>
            <a:spLocks noChangeAspect="1" noChangeShapeType="1"/>
          </xdr:cNvSpPr>
        </xdr:nvSpPr>
        <xdr:spPr bwMode="auto">
          <a:xfrm rot="16200000">
            <a:off x="259414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9">
            <a:extLst>
              <a:ext uri="{FF2B5EF4-FFF2-40B4-BE49-F238E27FC236}">
                <a16:creationId xmlns:a16="http://schemas.microsoft.com/office/drawing/2014/main" xmlns="" id="{06F97274-D4D4-4F34-9D57-080457484EF8}"/>
              </a:ext>
            </a:extLst>
          </xdr:cNvPr>
          <xdr:cNvSpPr>
            <a:spLocks noChangeAspect="1" noChangeShapeType="1"/>
          </xdr:cNvSpPr>
        </xdr:nvSpPr>
        <xdr:spPr bwMode="auto">
          <a:xfrm rot="16200000">
            <a:off x="267337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30">
            <a:extLst>
              <a:ext uri="{FF2B5EF4-FFF2-40B4-BE49-F238E27FC236}">
                <a16:creationId xmlns:a16="http://schemas.microsoft.com/office/drawing/2014/main" xmlns="" id="{2191E943-722B-4B5B-B899-E52F4D8B675B}"/>
              </a:ext>
            </a:extLst>
          </xdr:cNvPr>
          <xdr:cNvSpPr>
            <a:spLocks noChangeAspect="1" noChangeShapeType="1"/>
          </xdr:cNvSpPr>
        </xdr:nvSpPr>
        <xdr:spPr bwMode="auto">
          <a:xfrm rot="16200000">
            <a:off x="27482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1">
            <a:extLst>
              <a:ext uri="{FF2B5EF4-FFF2-40B4-BE49-F238E27FC236}">
                <a16:creationId xmlns:a16="http://schemas.microsoft.com/office/drawing/2014/main" xmlns="" id="{6EECFBE6-2F3C-48AA-8C1F-865778E9802F}"/>
              </a:ext>
            </a:extLst>
          </xdr:cNvPr>
          <xdr:cNvSpPr>
            <a:spLocks noChangeAspect="1" noChangeShapeType="1"/>
          </xdr:cNvSpPr>
        </xdr:nvSpPr>
        <xdr:spPr bwMode="auto">
          <a:xfrm rot="16200000">
            <a:off x="282213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2">
            <a:extLst>
              <a:ext uri="{FF2B5EF4-FFF2-40B4-BE49-F238E27FC236}">
                <a16:creationId xmlns:a16="http://schemas.microsoft.com/office/drawing/2014/main" xmlns="" id="{8903F25C-A5F1-4332-9AA5-A6AFE17AA29C}"/>
              </a:ext>
            </a:extLst>
          </xdr:cNvPr>
          <xdr:cNvSpPr>
            <a:spLocks noChangeAspect="1" noChangeShapeType="1"/>
          </xdr:cNvSpPr>
        </xdr:nvSpPr>
        <xdr:spPr bwMode="auto">
          <a:xfrm rot="16200000">
            <a:off x="289704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3">
            <a:extLst>
              <a:ext uri="{FF2B5EF4-FFF2-40B4-BE49-F238E27FC236}">
                <a16:creationId xmlns:a16="http://schemas.microsoft.com/office/drawing/2014/main" xmlns="" id="{2DB741E3-94FC-4F15-9210-F1A970695581}"/>
              </a:ext>
            </a:extLst>
          </xdr:cNvPr>
          <xdr:cNvSpPr>
            <a:spLocks noChangeAspect="1" noChangeShapeType="1"/>
          </xdr:cNvSpPr>
        </xdr:nvSpPr>
        <xdr:spPr bwMode="auto">
          <a:xfrm rot="16200000">
            <a:off x="29751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4">
            <a:extLst>
              <a:ext uri="{FF2B5EF4-FFF2-40B4-BE49-F238E27FC236}">
                <a16:creationId xmlns:a16="http://schemas.microsoft.com/office/drawing/2014/main" xmlns="" id="{0291D752-18C4-4DCE-8F18-C91B95B064C9}"/>
              </a:ext>
            </a:extLst>
          </xdr:cNvPr>
          <xdr:cNvSpPr>
            <a:spLocks noChangeAspect="1" noChangeShapeType="1"/>
          </xdr:cNvSpPr>
        </xdr:nvSpPr>
        <xdr:spPr bwMode="auto">
          <a:xfrm rot="16200000">
            <a:off x="30484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5">
            <a:extLst>
              <a:ext uri="{FF2B5EF4-FFF2-40B4-BE49-F238E27FC236}">
                <a16:creationId xmlns:a16="http://schemas.microsoft.com/office/drawing/2014/main" xmlns="" id="{6B167414-56C0-40DF-9731-61D738AD1A26}"/>
              </a:ext>
            </a:extLst>
          </xdr:cNvPr>
          <xdr:cNvSpPr>
            <a:spLocks noChangeAspect="1" noChangeShapeType="1"/>
          </xdr:cNvSpPr>
        </xdr:nvSpPr>
        <xdr:spPr bwMode="auto">
          <a:xfrm rot="16200000">
            <a:off x="312395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6">
            <a:extLst>
              <a:ext uri="{FF2B5EF4-FFF2-40B4-BE49-F238E27FC236}">
                <a16:creationId xmlns:a16="http://schemas.microsoft.com/office/drawing/2014/main" xmlns="" id="{A84C0CCE-C0CD-48D9-8F0A-57D2842AD192}"/>
              </a:ext>
            </a:extLst>
          </xdr:cNvPr>
          <xdr:cNvSpPr>
            <a:spLocks noChangeAspect="1" noChangeShapeType="1"/>
          </xdr:cNvSpPr>
        </xdr:nvSpPr>
        <xdr:spPr bwMode="auto">
          <a:xfrm rot="16200000">
            <a:off x="319725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7">
            <a:extLst>
              <a:ext uri="{FF2B5EF4-FFF2-40B4-BE49-F238E27FC236}">
                <a16:creationId xmlns:a16="http://schemas.microsoft.com/office/drawing/2014/main" xmlns="" id="{035251BD-E356-461C-AE98-EC37932EEC07}"/>
              </a:ext>
            </a:extLst>
          </xdr:cNvPr>
          <xdr:cNvSpPr>
            <a:spLocks noChangeAspect="1" noChangeShapeType="1"/>
          </xdr:cNvSpPr>
        </xdr:nvSpPr>
        <xdr:spPr bwMode="auto">
          <a:xfrm rot="16200000">
            <a:off x="32770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8">
            <a:extLst>
              <a:ext uri="{FF2B5EF4-FFF2-40B4-BE49-F238E27FC236}">
                <a16:creationId xmlns:a16="http://schemas.microsoft.com/office/drawing/2014/main" xmlns="" id="{71E388B4-2E49-4CF3-BC67-8BCE5A218A4A}"/>
              </a:ext>
            </a:extLst>
          </xdr:cNvPr>
          <xdr:cNvSpPr>
            <a:spLocks noChangeAspect="1" noChangeShapeType="1"/>
          </xdr:cNvSpPr>
        </xdr:nvSpPr>
        <xdr:spPr bwMode="auto">
          <a:xfrm rot="16200000">
            <a:off x="33503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9">
            <a:extLst>
              <a:ext uri="{FF2B5EF4-FFF2-40B4-BE49-F238E27FC236}">
                <a16:creationId xmlns:a16="http://schemas.microsoft.com/office/drawing/2014/main" xmlns="" id="{C7178143-32FF-42D6-97C2-2BE4A5AA4C53}"/>
              </a:ext>
            </a:extLst>
          </xdr:cNvPr>
          <xdr:cNvSpPr>
            <a:spLocks noChangeAspect="1" noChangeShapeType="1"/>
          </xdr:cNvSpPr>
        </xdr:nvSpPr>
        <xdr:spPr bwMode="auto">
          <a:xfrm rot="16200000">
            <a:off x="342578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40">
            <a:extLst>
              <a:ext uri="{FF2B5EF4-FFF2-40B4-BE49-F238E27FC236}">
                <a16:creationId xmlns:a16="http://schemas.microsoft.com/office/drawing/2014/main" xmlns="" id="{B3032421-8573-45B1-9DB8-A6A96347447A}"/>
              </a:ext>
            </a:extLst>
          </xdr:cNvPr>
          <xdr:cNvSpPr>
            <a:spLocks noChangeAspect="1" noChangeShapeType="1"/>
          </xdr:cNvSpPr>
        </xdr:nvSpPr>
        <xdr:spPr bwMode="auto">
          <a:xfrm rot="16200000">
            <a:off x="350500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1">
            <a:extLst>
              <a:ext uri="{FF2B5EF4-FFF2-40B4-BE49-F238E27FC236}">
                <a16:creationId xmlns:a16="http://schemas.microsoft.com/office/drawing/2014/main" xmlns="" id="{F07CEE9F-0FCB-4F20-8FE3-6A8934EF034C}"/>
              </a:ext>
            </a:extLst>
          </xdr:cNvPr>
          <xdr:cNvSpPr>
            <a:spLocks noChangeAspect="1" noChangeShapeType="1"/>
          </xdr:cNvSpPr>
        </xdr:nvSpPr>
        <xdr:spPr bwMode="auto">
          <a:xfrm rot="16200000">
            <a:off x="357831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2">
            <a:extLst>
              <a:ext uri="{FF2B5EF4-FFF2-40B4-BE49-F238E27FC236}">
                <a16:creationId xmlns:a16="http://schemas.microsoft.com/office/drawing/2014/main" xmlns="" id="{228FC236-B0A5-4061-8C17-2D001D3C3086}"/>
              </a:ext>
            </a:extLst>
          </xdr:cNvPr>
          <xdr:cNvSpPr>
            <a:spLocks noChangeAspect="1" noChangeShapeType="1"/>
          </xdr:cNvSpPr>
        </xdr:nvSpPr>
        <xdr:spPr bwMode="auto">
          <a:xfrm rot="16200000">
            <a:off x="36521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3">
            <a:extLst>
              <a:ext uri="{FF2B5EF4-FFF2-40B4-BE49-F238E27FC236}">
                <a16:creationId xmlns:a16="http://schemas.microsoft.com/office/drawing/2014/main" xmlns="" id="{FF69E0ED-E677-4B22-B40F-B2303E4721E3}"/>
              </a:ext>
            </a:extLst>
          </xdr:cNvPr>
          <xdr:cNvSpPr>
            <a:spLocks noChangeAspect="1" noChangeShapeType="1"/>
          </xdr:cNvSpPr>
        </xdr:nvSpPr>
        <xdr:spPr bwMode="auto">
          <a:xfrm rot="16200000">
            <a:off x="372706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4">
            <a:extLst>
              <a:ext uri="{FF2B5EF4-FFF2-40B4-BE49-F238E27FC236}">
                <a16:creationId xmlns:a16="http://schemas.microsoft.com/office/drawing/2014/main" xmlns="" id="{F65F487B-AE0D-4DF1-B2D7-850E558AC59E}"/>
              </a:ext>
            </a:extLst>
          </xdr:cNvPr>
          <xdr:cNvSpPr>
            <a:spLocks noChangeAspect="1" noChangeShapeType="1"/>
          </xdr:cNvSpPr>
        </xdr:nvSpPr>
        <xdr:spPr bwMode="auto">
          <a:xfrm rot="16200000" flipH="1">
            <a:off x="2281131"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5">
            <a:extLst>
              <a:ext uri="{FF2B5EF4-FFF2-40B4-BE49-F238E27FC236}">
                <a16:creationId xmlns:a16="http://schemas.microsoft.com/office/drawing/2014/main" xmlns="" id="{09F9B663-36E3-4F29-880B-BBC9761009E4}"/>
              </a:ext>
            </a:extLst>
          </xdr:cNvPr>
          <xdr:cNvSpPr>
            <a:spLocks noChangeAspect="1" noChangeShapeType="1"/>
          </xdr:cNvSpPr>
        </xdr:nvSpPr>
        <xdr:spPr bwMode="auto">
          <a:xfrm rot="16200000" flipH="1">
            <a:off x="243527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6">
            <a:extLst>
              <a:ext uri="{FF2B5EF4-FFF2-40B4-BE49-F238E27FC236}">
                <a16:creationId xmlns:a16="http://schemas.microsoft.com/office/drawing/2014/main" xmlns="" id="{FF3A779A-211D-498E-AC0B-A37996107A2E}"/>
              </a:ext>
            </a:extLst>
          </xdr:cNvPr>
          <xdr:cNvSpPr>
            <a:spLocks noChangeAspect="1" noChangeShapeType="1"/>
          </xdr:cNvSpPr>
        </xdr:nvSpPr>
        <xdr:spPr bwMode="auto">
          <a:xfrm rot="16200000" flipH="1">
            <a:off x="2582956"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7">
            <a:extLst>
              <a:ext uri="{FF2B5EF4-FFF2-40B4-BE49-F238E27FC236}">
                <a16:creationId xmlns:a16="http://schemas.microsoft.com/office/drawing/2014/main" xmlns="" id="{FCF34AB2-153C-49D7-A89F-24F861B3B5C0}"/>
              </a:ext>
            </a:extLst>
          </xdr:cNvPr>
          <xdr:cNvSpPr>
            <a:spLocks noChangeAspect="1" noChangeShapeType="1"/>
          </xdr:cNvSpPr>
        </xdr:nvSpPr>
        <xdr:spPr bwMode="auto">
          <a:xfrm rot="16200000" flipH="1">
            <a:off x="2736564"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8">
            <a:extLst>
              <a:ext uri="{FF2B5EF4-FFF2-40B4-BE49-F238E27FC236}">
                <a16:creationId xmlns:a16="http://schemas.microsoft.com/office/drawing/2014/main" xmlns="" id="{A34B819D-B97C-4743-8665-6267CE6CB68D}"/>
              </a:ext>
            </a:extLst>
          </xdr:cNvPr>
          <xdr:cNvSpPr>
            <a:spLocks noChangeAspect="1" noChangeShapeType="1"/>
          </xdr:cNvSpPr>
        </xdr:nvSpPr>
        <xdr:spPr bwMode="auto">
          <a:xfrm rot="16200000" flipH="1">
            <a:off x="2885320"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9">
            <a:extLst>
              <a:ext uri="{FF2B5EF4-FFF2-40B4-BE49-F238E27FC236}">
                <a16:creationId xmlns:a16="http://schemas.microsoft.com/office/drawing/2014/main" xmlns="" id="{A5076223-582E-4693-9DD5-5193623388D6}"/>
              </a:ext>
            </a:extLst>
          </xdr:cNvPr>
          <xdr:cNvSpPr>
            <a:spLocks noChangeAspect="1" noChangeShapeType="1"/>
          </xdr:cNvSpPr>
        </xdr:nvSpPr>
        <xdr:spPr bwMode="auto">
          <a:xfrm rot="16200000" flipH="1">
            <a:off x="3186606"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50">
            <a:extLst>
              <a:ext uri="{FF2B5EF4-FFF2-40B4-BE49-F238E27FC236}">
                <a16:creationId xmlns:a16="http://schemas.microsoft.com/office/drawing/2014/main" xmlns="" id="{53F68AF3-9833-4163-B5C2-BEBD6388CA22}"/>
              </a:ext>
            </a:extLst>
          </xdr:cNvPr>
          <xdr:cNvSpPr>
            <a:spLocks noChangeAspect="1" noChangeShapeType="1"/>
          </xdr:cNvSpPr>
        </xdr:nvSpPr>
        <xdr:spPr bwMode="auto">
          <a:xfrm rot="16200000" flipH="1">
            <a:off x="333967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1">
            <a:extLst>
              <a:ext uri="{FF2B5EF4-FFF2-40B4-BE49-F238E27FC236}">
                <a16:creationId xmlns:a16="http://schemas.microsoft.com/office/drawing/2014/main" xmlns="" id="{55D818D1-D52A-402A-B8E3-21B32C2826F4}"/>
              </a:ext>
            </a:extLst>
          </xdr:cNvPr>
          <xdr:cNvSpPr>
            <a:spLocks noChangeAspect="1" noChangeShapeType="1"/>
          </xdr:cNvSpPr>
        </xdr:nvSpPr>
        <xdr:spPr bwMode="auto">
          <a:xfrm rot="16200000" flipH="1">
            <a:off x="3491126" y="7076109"/>
            <a:ext cx="0" cy="7545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2">
            <a:extLst>
              <a:ext uri="{FF2B5EF4-FFF2-40B4-BE49-F238E27FC236}">
                <a16:creationId xmlns:a16="http://schemas.microsoft.com/office/drawing/2014/main" xmlns="" id="{1006D2F5-A203-4AF6-A8A7-A70E7059ED23}"/>
              </a:ext>
            </a:extLst>
          </xdr:cNvPr>
          <xdr:cNvSpPr>
            <a:spLocks noChangeAspect="1" noChangeShapeType="1"/>
          </xdr:cNvSpPr>
        </xdr:nvSpPr>
        <xdr:spPr bwMode="auto">
          <a:xfrm rot="16200000" flipH="1">
            <a:off x="303785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3">
            <a:extLst>
              <a:ext uri="{FF2B5EF4-FFF2-40B4-BE49-F238E27FC236}">
                <a16:creationId xmlns:a16="http://schemas.microsoft.com/office/drawing/2014/main" xmlns="" id="{8EFC26BF-398D-4E89-9E89-C59BFA334AE1}"/>
              </a:ext>
            </a:extLst>
          </xdr:cNvPr>
          <xdr:cNvSpPr>
            <a:spLocks noChangeAspect="1" noChangeShapeType="1"/>
          </xdr:cNvSpPr>
        </xdr:nvSpPr>
        <xdr:spPr bwMode="auto">
          <a:xfrm rot="16200000" flipH="1">
            <a:off x="364150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4">
            <a:extLst>
              <a:ext uri="{FF2B5EF4-FFF2-40B4-BE49-F238E27FC236}">
                <a16:creationId xmlns:a16="http://schemas.microsoft.com/office/drawing/2014/main" xmlns="" id="{C554BA7C-039C-49BA-979F-690FE4BD66F2}"/>
              </a:ext>
            </a:extLst>
          </xdr:cNvPr>
          <xdr:cNvSpPr>
            <a:spLocks noChangeAspect="1" noChangeShapeType="1"/>
          </xdr:cNvSpPr>
        </xdr:nvSpPr>
        <xdr:spPr bwMode="auto">
          <a:xfrm rot="16200000" flipH="1">
            <a:off x="3792951" y="7076063"/>
            <a:ext cx="0" cy="749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5">
            <a:extLst>
              <a:ext uri="{FF2B5EF4-FFF2-40B4-BE49-F238E27FC236}">
                <a16:creationId xmlns:a16="http://schemas.microsoft.com/office/drawing/2014/main" xmlns="" id="{7A0ABB8D-DB2B-48CE-9713-F67C325FC8AB}"/>
              </a:ext>
            </a:extLst>
          </xdr:cNvPr>
          <xdr:cNvSpPr>
            <a:spLocks noChangeAspect="1" noChangeShapeType="1"/>
          </xdr:cNvSpPr>
        </xdr:nvSpPr>
        <xdr:spPr bwMode="auto">
          <a:xfrm rot="16200000">
            <a:off x="388013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6">
            <a:extLst>
              <a:ext uri="{FF2B5EF4-FFF2-40B4-BE49-F238E27FC236}">
                <a16:creationId xmlns:a16="http://schemas.microsoft.com/office/drawing/2014/main" xmlns="" id="{BC6F6EC8-6F1F-4FE8-8C24-37DED616332E}"/>
              </a:ext>
            </a:extLst>
          </xdr:cNvPr>
          <xdr:cNvSpPr>
            <a:spLocks noChangeAspect="1" noChangeShapeType="1"/>
          </xdr:cNvSpPr>
        </xdr:nvSpPr>
        <xdr:spPr bwMode="auto">
          <a:xfrm rot="16200000">
            <a:off x="39555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7">
            <a:extLst>
              <a:ext uri="{FF2B5EF4-FFF2-40B4-BE49-F238E27FC236}">
                <a16:creationId xmlns:a16="http://schemas.microsoft.com/office/drawing/2014/main" xmlns="" id="{9B2C4CE8-FDCB-415A-A6CF-076676DA17C1}"/>
              </a:ext>
            </a:extLst>
          </xdr:cNvPr>
          <xdr:cNvSpPr>
            <a:spLocks noChangeAspect="1" noChangeShapeType="1"/>
          </xdr:cNvSpPr>
        </xdr:nvSpPr>
        <xdr:spPr bwMode="auto">
          <a:xfrm rot="16200000">
            <a:off x="402889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8">
            <a:extLst>
              <a:ext uri="{FF2B5EF4-FFF2-40B4-BE49-F238E27FC236}">
                <a16:creationId xmlns:a16="http://schemas.microsoft.com/office/drawing/2014/main" xmlns="" id="{87FEF78E-5D0B-4024-803B-5F8896ADEB4B}"/>
              </a:ext>
            </a:extLst>
          </xdr:cNvPr>
          <xdr:cNvSpPr>
            <a:spLocks noChangeAspect="1" noChangeShapeType="1"/>
          </xdr:cNvSpPr>
        </xdr:nvSpPr>
        <xdr:spPr bwMode="auto">
          <a:xfrm rot="16200000">
            <a:off x="410704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9">
            <a:extLst>
              <a:ext uri="{FF2B5EF4-FFF2-40B4-BE49-F238E27FC236}">
                <a16:creationId xmlns:a16="http://schemas.microsoft.com/office/drawing/2014/main" xmlns="" id="{CF943020-5B77-4BC7-9DFC-A86229A47084}"/>
              </a:ext>
            </a:extLst>
          </xdr:cNvPr>
          <xdr:cNvSpPr>
            <a:spLocks noChangeAspect="1" noChangeShapeType="1"/>
          </xdr:cNvSpPr>
        </xdr:nvSpPr>
        <xdr:spPr bwMode="auto">
          <a:xfrm rot="16200000">
            <a:off x="418196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60">
            <a:extLst>
              <a:ext uri="{FF2B5EF4-FFF2-40B4-BE49-F238E27FC236}">
                <a16:creationId xmlns:a16="http://schemas.microsoft.com/office/drawing/2014/main" xmlns="" id="{1208BBD3-4A9B-4E99-B962-DB78625C7704}"/>
              </a:ext>
            </a:extLst>
          </xdr:cNvPr>
          <xdr:cNvSpPr>
            <a:spLocks noChangeAspect="1" noChangeShapeType="1"/>
          </xdr:cNvSpPr>
        </xdr:nvSpPr>
        <xdr:spPr bwMode="auto">
          <a:xfrm rot="16200000">
            <a:off x="425579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1">
            <a:extLst>
              <a:ext uri="{FF2B5EF4-FFF2-40B4-BE49-F238E27FC236}">
                <a16:creationId xmlns:a16="http://schemas.microsoft.com/office/drawing/2014/main" xmlns="" id="{D5C247BD-C1A0-4141-A5C6-40F7ECDE8456}"/>
              </a:ext>
            </a:extLst>
          </xdr:cNvPr>
          <xdr:cNvSpPr>
            <a:spLocks noChangeAspect="1" noChangeShapeType="1"/>
          </xdr:cNvSpPr>
        </xdr:nvSpPr>
        <xdr:spPr bwMode="auto">
          <a:xfrm rot="16200000">
            <a:off x="433071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2">
            <a:extLst>
              <a:ext uri="{FF2B5EF4-FFF2-40B4-BE49-F238E27FC236}">
                <a16:creationId xmlns:a16="http://schemas.microsoft.com/office/drawing/2014/main" xmlns="" id="{A9B4581C-3871-4A86-8C32-AB4F37A52C7D}"/>
              </a:ext>
            </a:extLst>
          </xdr:cNvPr>
          <xdr:cNvSpPr>
            <a:spLocks noChangeAspect="1" noChangeShapeType="1"/>
          </xdr:cNvSpPr>
        </xdr:nvSpPr>
        <xdr:spPr bwMode="auto">
          <a:xfrm rot="16200000">
            <a:off x="440886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3">
            <a:extLst>
              <a:ext uri="{FF2B5EF4-FFF2-40B4-BE49-F238E27FC236}">
                <a16:creationId xmlns:a16="http://schemas.microsoft.com/office/drawing/2014/main" xmlns="" id="{8E14CB2B-0316-4D15-9C73-F5D25B62694A}"/>
              </a:ext>
            </a:extLst>
          </xdr:cNvPr>
          <xdr:cNvSpPr>
            <a:spLocks noChangeAspect="1" noChangeShapeType="1"/>
          </xdr:cNvSpPr>
        </xdr:nvSpPr>
        <xdr:spPr bwMode="auto">
          <a:xfrm rot="16200000">
            <a:off x="448378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4">
            <a:extLst>
              <a:ext uri="{FF2B5EF4-FFF2-40B4-BE49-F238E27FC236}">
                <a16:creationId xmlns:a16="http://schemas.microsoft.com/office/drawing/2014/main" xmlns="" id="{672D4072-9D38-4BD6-9F90-303225DD9F2D}"/>
              </a:ext>
            </a:extLst>
          </xdr:cNvPr>
          <xdr:cNvSpPr>
            <a:spLocks noChangeAspect="1" noChangeShapeType="1"/>
          </xdr:cNvSpPr>
        </xdr:nvSpPr>
        <xdr:spPr bwMode="auto">
          <a:xfrm rot="16200000">
            <a:off x="455762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5">
            <a:extLst>
              <a:ext uri="{FF2B5EF4-FFF2-40B4-BE49-F238E27FC236}">
                <a16:creationId xmlns:a16="http://schemas.microsoft.com/office/drawing/2014/main" xmlns="" id="{EB9BD185-263B-4259-BE4B-F1CC5B449EAA}"/>
              </a:ext>
            </a:extLst>
          </xdr:cNvPr>
          <xdr:cNvSpPr>
            <a:spLocks noChangeAspect="1" noChangeShapeType="1"/>
          </xdr:cNvSpPr>
        </xdr:nvSpPr>
        <xdr:spPr bwMode="auto">
          <a:xfrm rot="16200000">
            <a:off x="463685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6">
            <a:extLst>
              <a:ext uri="{FF2B5EF4-FFF2-40B4-BE49-F238E27FC236}">
                <a16:creationId xmlns:a16="http://schemas.microsoft.com/office/drawing/2014/main" xmlns="" id="{8AD40F77-98DE-4407-94E7-017556A9DE42}"/>
              </a:ext>
            </a:extLst>
          </xdr:cNvPr>
          <xdr:cNvSpPr>
            <a:spLocks noChangeAspect="1" noChangeShapeType="1"/>
          </xdr:cNvSpPr>
        </xdr:nvSpPr>
        <xdr:spPr bwMode="auto">
          <a:xfrm rot="16200000">
            <a:off x="471069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7">
            <a:extLst>
              <a:ext uri="{FF2B5EF4-FFF2-40B4-BE49-F238E27FC236}">
                <a16:creationId xmlns:a16="http://schemas.microsoft.com/office/drawing/2014/main" xmlns="" id="{3289BFA6-6047-4EEA-87E3-50E6B7ED0574}"/>
              </a:ext>
            </a:extLst>
          </xdr:cNvPr>
          <xdr:cNvSpPr>
            <a:spLocks noChangeAspect="1" noChangeShapeType="1"/>
          </xdr:cNvSpPr>
        </xdr:nvSpPr>
        <xdr:spPr bwMode="auto">
          <a:xfrm rot="16200000">
            <a:off x="4786288" y="7106255"/>
            <a:ext cx="511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8">
            <a:extLst>
              <a:ext uri="{FF2B5EF4-FFF2-40B4-BE49-F238E27FC236}">
                <a16:creationId xmlns:a16="http://schemas.microsoft.com/office/drawing/2014/main" xmlns="" id="{A476B678-8729-471E-B60E-D91F3C14C343}"/>
              </a:ext>
            </a:extLst>
          </xdr:cNvPr>
          <xdr:cNvSpPr>
            <a:spLocks noChangeAspect="1" noChangeShapeType="1"/>
          </xdr:cNvSpPr>
        </xdr:nvSpPr>
        <xdr:spPr bwMode="auto">
          <a:xfrm rot="16200000">
            <a:off x="485944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9">
            <a:extLst>
              <a:ext uri="{FF2B5EF4-FFF2-40B4-BE49-F238E27FC236}">
                <a16:creationId xmlns:a16="http://schemas.microsoft.com/office/drawing/2014/main" xmlns="" id="{065CB2E6-560B-42B9-AB29-FB8DF85E7A54}"/>
              </a:ext>
            </a:extLst>
          </xdr:cNvPr>
          <xdr:cNvSpPr>
            <a:spLocks noChangeAspect="1" noChangeShapeType="1"/>
          </xdr:cNvSpPr>
        </xdr:nvSpPr>
        <xdr:spPr bwMode="auto">
          <a:xfrm rot="16200000">
            <a:off x="493867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70">
            <a:extLst>
              <a:ext uri="{FF2B5EF4-FFF2-40B4-BE49-F238E27FC236}">
                <a16:creationId xmlns:a16="http://schemas.microsoft.com/office/drawing/2014/main" xmlns="" id="{B27166AD-8226-4ECA-8C14-25126A0E83FA}"/>
              </a:ext>
            </a:extLst>
          </xdr:cNvPr>
          <xdr:cNvSpPr>
            <a:spLocks noChangeAspect="1" noChangeShapeType="1"/>
          </xdr:cNvSpPr>
        </xdr:nvSpPr>
        <xdr:spPr bwMode="auto">
          <a:xfrm rot="16200000">
            <a:off x="501359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1">
            <a:extLst>
              <a:ext uri="{FF2B5EF4-FFF2-40B4-BE49-F238E27FC236}">
                <a16:creationId xmlns:a16="http://schemas.microsoft.com/office/drawing/2014/main" xmlns="" id="{3782B180-CA31-4C34-BA07-7B33064CEDC3}"/>
              </a:ext>
            </a:extLst>
          </xdr:cNvPr>
          <xdr:cNvSpPr>
            <a:spLocks noChangeAspect="1" noChangeShapeType="1"/>
          </xdr:cNvSpPr>
        </xdr:nvSpPr>
        <xdr:spPr bwMode="auto">
          <a:xfrm rot="16200000">
            <a:off x="5088067" y="7104991"/>
            <a:ext cx="518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2">
            <a:extLst>
              <a:ext uri="{FF2B5EF4-FFF2-40B4-BE49-F238E27FC236}">
                <a16:creationId xmlns:a16="http://schemas.microsoft.com/office/drawing/2014/main" xmlns="" id="{C17768A6-6082-4D7C-B425-9C4353F29C5B}"/>
              </a:ext>
            </a:extLst>
          </xdr:cNvPr>
          <xdr:cNvSpPr>
            <a:spLocks noChangeAspect="1" noChangeShapeType="1"/>
          </xdr:cNvSpPr>
        </xdr:nvSpPr>
        <xdr:spPr bwMode="auto">
          <a:xfrm rot="16200000">
            <a:off x="516235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3">
            <a:extLst>
              <a:ext uri="{FF2B5EF4-FFF2-40B4-BE49-F238E27FC236}">
                <a16:creationId xmlns:a16="http://schemas.microsoft.com/office/drawing/2014/main" xmlns="" id="{73736F79-AA86-4653-9C2F-7D0CE589087D}"/>
              </a:ext>
            </a:extLst>
          </xdr:cNvPr>
          <xdr:cNvSpPr>
            <a:spLocks noChangeAspect="1" noChangeShapeType="1"/>
          </xdr:cNvSpPr>
        </xdr:nvSpPr>
        <xdr:spPr bwMode="auto">
          <a:xfrm rot="16200000">
            <a:off x="524050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4">
            <a:extLst>
              <a:ext uri="{FF2B5EF4-FFF2-40B4-BE49-F238E27FC236}">
                <a16:creationId xmlns:a16="http://schemas.microsoft.com/office/drawing/2014/main" xmlns="" id="{89B8874F-C10A-488B-A428-29F061A20FB0}"/>
              </a:ext>
            </a:extLst>
          </xdr:cNvPr>
          <xdr:cNvSpPr>
            <a:spLocks noChangeAspect="1" noChangeShapeType="1"/>
          </xdr:cNvSpPr>
        </xdr:nvSpPr>
        <xdr:spPr bwMode="auto">
          <a:xfrm rot="16200000">
            <a:off x="531542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5">
            <a:extLst>
              <a:ext uri="{FF2B5EF4-FFF2-40B4-BE49-F238E27FC236}">
                <a16:creationId xmlns:a16="http://schemas.microsoft.com/office/drawing/2014/main" xmlns="" id="{844E857F-F93A-43C8-BE04-123FE99205B8}"/>
              </a:ext>
            </a:extLst>
          </xdr:cNvPr>
          <xdr:cNvSpPr>
            <a:spLocks noChangeAspect="1" noChangeShapeType="1"/>
          </xdr:cNvSpPr>
        </xdr:nvSpPr>
        <xdr:spPr bwMode="auto">
          <a:xfrm rot="16200000">
            <a:off x="538926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6">
            <a:extLst>
              <a:ext uri="{FF2B5EF4-FFF2-40B4-BE49-F238E27FC236}">
                <a16:creationId xmlns:a16="http://schemas.microsoft.com/office/drawing/2014/main" xmlns="" id="{DE05731F-A69B-4FB1-9E70-1B12CB079F55}"/>
              </a:ext>
            </a:extLst>
          </xdr:cNvPr>
          <xdr:cNvSpPr>
            <a:spLocks noChangeAspect="1" noChangeShapeType="1"/>
          </xdr:cNvSpPr>
        </xdr:nvSpPr>
        <xdr:spPr bwMode="auto">
          <a:xfrm rot="16200000">
            <a:off x="546417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7">
            <a:extLst>
              <a:ext uri="{FF2B5EF4-FFF2-40B4-BE49-F238E27FC236}">
                <a16:creationId xmlns:a16="http://schemas.microsoft.com/office/drawing/2014/main" xmlns="" id="{D16FD0E2-DDF1-47FA-A10A-F88D0E07513A}"/>
              </a:ext>
            </a:extLst>
          </xdr:cNvPr>
          <xdr:cNvSpPr>
            <a:spLocks noChangeAspect="1" noChangeShapeType="1"/>
          </xdr:cNvSpPr>
        </xdr:nvSpPr>
        <xdr:spPr bwMode="auto">
          <a:xfrm rot="16200000">
            <a:off x="554178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8">
            <a:extLst>
              <a:ext uri="{FF2B5EF4-FFF2-40B4-BE49-F238E27FC236}">
                <a16:creationId xmlns:a16="http://schemas.microsoft.com/office/drawing/2014/main" xmlns="" id="{6E1BA6C2-1A11-4589-8C03-20E4E51C3C06}"/>
              </a:ext>
            </a:extLst>
          </xdr:cNvPr>
          <xdr:cNvSpPr>
            <a:spLocks noChangeAspect="1" noChangeShapeType="1"/>
          </xdr:cNvSpPr>
        </xdr:nvSpPr>
        <xdr:spPr bwMode="auto">
          <a:xfrm rot="16200000">
            <a:off x="561562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9">
            <a:extLst>
              <a:ext uri="{FF2B5EF4-FFF2-40B4-BE49-F238E27FC236}">
                <a16:creationId xmlns:a16="http://schemas.microsoft.com/office/drawing/2014/main" xmlns="" id="{59C969DE-BA7E-4791-A52E-9F8E546AC838}"/>
              </a:ext>
            </a:extLst>
          </xdr:cNvPr>
          <xdr:cNvSpPr>
            <a:spLocks noChangeAspect="1" noChangeShapeType="1"/>
          </xdr:cNvSpPr>
        </xdr:nvSpPr>
        <xdr:spPr bwMode="auto">
          <a:xfrm rot="16200000">
            <a:off x="569054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80">
            <a:extLst>
              <a:ext uri="{FF2B5EF4-FFF2-40B4-BE49-F238E27FC236}">
                <a16:creationId xmlns:a16="http://schemas.microsoft.com/office/drawing/2014/main" xmlns="" id="{6D023819-91D9-43A5-B919-F05E99E92646}"/>
              </a:ext>
            </a:extLst>
          </xdr:cNvPr>
          <xdr:cNvSpPr>
            <a:spLocks noChangeAspect="1" noChangeShapeType="1"/>
          </xdr:cNvSpPr>
        </xdr:nvSpPr>
        <xdr:spPr bwMode="auto">
          <a:xfrm rot="16200000">
            <a:off x="576869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1">
            <a:extLst>
              <a:ext uri="{FF2B5EF4-FFF2-40B4-BE49-F238E27FC236}">
                <a16:creationId xmlns:a16="http://schemas.microsoft.com/office/drawing/2014/main" xmlns="" id="{697A008D-BBA8-49B8-A78E-0A84C70446AC}"/>
              </a:ext>
            </a:extLst>
          </xdr:cNvPr>
          <xdr:cNvSpPr>
            <a:spLocks noChangeAspect="1" noChangeShapeType="1"/>
          </xdr:cNvSpPr>
        </xdr:nvSpPr>
        <xdr:spPr bwMode="auto">
          <a:xfrm rot="16200000">
            <a:off x="584361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2">
            <a:extLst>
              <a:ext uri="{FF2B5EF4-FFF2-40B4-BE49-F238E27FC236}">
                <a16:creationId xmlns:a16="http://schemas.microsoft.com/office/drawing/2014/main" xmlns="" id="{CE6DBD32-F7DB-4135-9264-225417AEC2CB}"/>
              </a:ext>
            </a:extLst>
          </xdr:cNvPr>
          <xdr:cNvSpPr>
            <a:spLocks noChangeAspect="1" noChangeShapeType="1"/>
          </xdr:cNvSpPr>
        </xdr:nvSpPr>
        <xdr:spPr bwMode="auto">
          <a:xfrm rot="16200000">
            <a:off x="5919071"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3">
            <a:extLst>
              <a:ext uri="{FF2B5EF4-FFF2-40B4-BE49-F238E27FC236}">
                <a16:creationId xmlns:a16="http://schemas.microsoft.com/office/drawing/2014/main" xmlns="" id="{D6C90BE6-3005-40A7-B0CC-6C3F19AACACE}"/>
              </a:ext>
            </a:extLst>
          </xdr:cNvPr>
          <xdr:cNvSpPr>
            <a:spLocks noChangeAspect="1" noChangeShapeType="1"/>
          </xdr:cNvSpPr>
        </xdr:nvSpPr>
        <xdr:spPr bwMode="auto">
          <a:xfrm rot="16200000">
            <a:off x="599398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4">
            <a:extLst>
              <a:ext uri="{FF2B5EF4-FFF2-40B4-BE49-F238E27FC236}">
                <a16:creationId xmlns:a16="http://schemas.microsoft.com/office/drawing/2014/main" xmlns="" id="{32D4217F-13CB-4513-86FE-B8299ADAEA04}"/>
              </a:ext>
            </a:extLst>
          </xdr:cNvPr>
          <xdr:cNvSpPr>
            <a:spLocks noChangeAspect="1" noChangeShapeType="1"/>
          </xdr:cNvSpPr>
        </xdr:nvSpPr>
        <xdr:spPr bwMode="auto">
          <a:xfrm rot="16200000" flipH="1">
            <a:off x="4395523" y="7077187"/>
            <a:ext cx="0" cy="73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5">
            <a:extLst>
              <a:ext uri="{FF2B5EF4-FFF2-40B4-BE49-F238E27FC236}">
                <a16:creationId xmlns:a16="http://schemas.microsoft.com/office/drawing/2014/main" xmlns="" id="{EFF894A0-55DA-441E-BE56-3FE0D594DBFF}"/>
              </a:ext>
            </a:extLst>
          </xdr:cNvPr>
          <xdr:cNvSpPr>
            <a:spLocks noChangeAspect="1" noChangeShapeType="1"/>
          </xdr:cNvSpPr>
        </xdr:nvSpPr>
        <xdr:spPr bwMode="auto">
          <a:xfrm rot="16200000" flipH="1">
            <a:off x="4245150"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6">
            <a:extLst>
              <a:ext uri="{FF2B5EF4-FFF2-40B4-BE49-F238E27FC236}">
                <a16:creationId xmlns:a16="http://schemas.microsoft.com/office/drawing/2014/main" xmlns="" id="{85941915-3996-47FA-BE62-0EF67051EAFD}"/>
              </a:ext>
            </a:extLst>
          </xdr:cNvPr>
          <xdr:cNvSpPr>
            <a:spLocks noChangeAspect="1" noChangeShapeType="1"/>
          </xdr:cNvSpPr>
        </xdr:nvSpPr>
        <xdr:spPr bwMode="auto">
          <a:xfrm rot="16200000" flipH="1">
            <a:off x="4094237"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7">
            <a:extLst>
              <a:ext uri="{FF2B5EF4-FFF2-40B4-BE49-F238E27FC236}">
                <a16:creationId xmlns:a16="http://schemas.microsoft.com/office/drawing/2014/main" xmlns="" id="{BDFDCC4C-370B-4272-B91C-DC8B4458DA3D}"/>
              </a:ext>
            </a:extLst>
          </xdr:cNvPr>
          <xdr:cNvSpPr>
            <a:spLocks noChangeAspect="1" noChangeShapeType="1"/>
          </xdr:cNvSpPr>
        </xdr:nvSpPr>
        <xdr:spPr bwMode="auto">
          <a:xfrm rot="16200000" flipH="1">
            <a:off x="3943864"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8">
            <a:extLst>
              <a:ext uri="{FF2B5EF4-FFF2-40B4-BE49-F238E27FC236}">
                <a16:creationId xmlns:a16="http://schemas.microsoft.com/office/drawing/2014/main" xmlns="" id="{0C8914BD-B4F3-4766-8461-7281FE0149E5}"/>
              </a:ext>
            </a:extLst>
          </xdr:cNvPr>
          <xdr:cNvSpPr>
            <a:spLocks noChangeAspect="1" noChangeShapeType="1"/>
          </xdr:cNvSpPr>
        </xdr:nvSpPr>
        <xdr:spPr bwMode="auto">
          <a:xfrm rot="16200000" flipH="1">
            <a:off x="4546436"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9">
            <a:extLst>
              <a:ext uri="{FF2B5EF4-FFF2-40B4-BE49-F238E27FC236}">
                <a16:creationId xmlns:a16="http://schemas.microsoft.com/office/drawing/2014/main" xmlns="" id="{08ECC342-5184-4F07-910A-132F1F92638E}"/>
              </a:ext>
            </a:extLst>
          </xdr:cNvPr>
          <xdr:cNvSpPr>
            <a:spLocks noChangeAspect="1" noChangeShapeType="1"/>
          </xdr:cNvSpPr>
        </xdr:nvSpPr>
        <xdr:spPr bwMode="auto">
          <a:xfrm rot="16200000" flipH="1">
            <a:off x="4699504"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90">
            <a:extLst>
              <a:ext uri="{FF2B5EF4-FFF2-40B4-BE49-F238E27FC236}">
                <a16:creationId xmlns:a16="http://schemas.microsoft.com/office/drawing/2014/main" xmlns="" id="{225E39F2-0162-44D4-9151-11DA0648C38B}"/>
              </a:ext>
            </a:extLst>
          </xdr:cNvPr>
          <xdr:cNvSpPr>
            <a:spLocks noChangeAspect="1" noChangeShapeType="1"/>
          </xdr:cNvSpPr>
        </xdr:nvSpPr>
        <xdr:spPr bwMode="auto">
          <a:xfrm rot="16200000" flipH="1">
            <a:off x="4848261" y="7079343"/>
            <a:ext cx="0" cy="689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1">
            <a:extLst>
              <a:ext uri="{FF2B5EF4-FFF2-40B4-BE49-F238E27FC236}">
                <a16:creationId xmlns:a16="http://schemas.microsoft.com/office/drawing/2014/main" xmlns="" id="{CCFAFE1D-8CF1-445B-A6DA-801693AD75A7}"/>
              </a:ext>
            </a:extLst>
          </xdr:cNvPr>
          <xdr:cNvSpPr>
            <a:spLocks noChangeAspect="1" noChangeShapeType="1"/>
          </xdr:cNvSpPr>
        </xdr:nvSpPr>
        <xdr:spPr bwMode="auto">
          <a:xfrm rot="16200000" flipH="1">
            <a:off x="5001868"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2">
            <a:extLst>
              <a:ext uri="{FF2B5EF4-FFF2-40B4-BE49-F238E27FC236}">
                <a16:creationId xmlns:a16="http://schemas.microsoft.com/office/drawing/2014/main" xmlns="" id="{B54DD778-101B-4BB1-89E0-98554CA62838}"/>
              </a:ext>
            </a:extLst>
          </xdr:cNvPr>
          <xdr:cNvSpPr>
            <a:spLocks noChangeAspect="1" noChangeShapeType="1"/>
          </xdr:cNvSpPr>
        </xdr:nvSpPr>
        <xdr:spPr bwMode="auto">
          <a:xfrm rot="16200000" flipH="1">
            <a:off x="5150625"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3">
            <a:extLst>
              <a:ext uri="{FF2B5EF4-FFF2-40B4-BE49-F238E27FC236}">
                <a16:creationId xmlns:a16="http://schemas.microsoft.com/office/drawing/2014/main" xmlns="" id="{3D8A584A-CEC2-4E29-91CF-90A9089BF65E}"/>
              </a:ext>
            </a:extLst>
          </xdr:cNvPr>
          <xdr:cNvSpPr>
            <a:spLocks noChangeAspect="1" noChangeShapeType="1"/>
          </xdr:cNvSpPr>
        </xdr:nvSpPr>
        <xdr:spPr bwMode="auto">
          <a:xfrm rot="16200000" flipH="1">
            <a:off x="5303693"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4">
            <a:extLst>
              <a:ext uri="{FF2B5EF4-FFF2-40B4-BE49-F238E27FC236}">
                <a16:creationId xmlns:a16="http://schemas.microsoft.com/office/drawing/2014/main" xmlns="" id="{C2949875-771B-48CE-AC5C-4831C6859FCF}"/>
              </a:ext>
            </a:extLst>
          </xdr:cNvPr>
          <xdr:cNvSpPr>
            <a:spLocks noChangeAspect="1" noChangeShapeType="1"/>
          </xdr:cNvSpPr>
        </xdr:nvSpPr>
        <xdr:spPr bwMode="auto">
          <a:xfrm rot="16200000" flipH="1">
            <a:off x="5452450"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5">
            <a:extLst>
              <a:ext uri="{FF2B5EF4-FFF2-40B4-BE49-F238E27FC236}">
                <a16:creationId xmlns:a16="http://schemas.microsoft.com/office/drawing/2014/main" xmlns="" id="{E5758C89-EB22-45A0-8D24-8B60B269BA89}"/>
              </a:ext>
            </a:extLst>
          </xdr:cNvPr>
          <xdr:cNvSpPr>
            <a:spLocks noChangeAspect="1" noChangeShapeType="1"/>
          </xdr:cNvSpPr>
        </xdr:nvSpPr>
        <xdr:spPr bwMode="auto">
          <a:xfrm rot="16200000" flipH="1">
            <a:off x="5604979"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6">
            <a:extLst>
              <a:ext uri="{FF2B5EF4-FFF2-40B4-BE49-F238E27FC236}">
                <a16:creationId xmlns:a16="http://schemas.microsoft.com/office/drawing/2014/main" xmlns="" id="{D684F557-EC24-4D89-833F-59E9AE684DDA}"/>
              </a:ext>
            </a:extLst>
          </xdr:cNvPr>
          <xdr:cNvSpPr>
            <a:spLocks noChangeAspect="1" noChangeShapeType="1"/>
          </xdr:cNvSpPr>
        </xdr:nvSpPr>
        <xdr:spPr bwMode="auto">
          <a:xfrm rot="16200000" flipH="1">
            <a:off x="620916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7">
            <a:extLst>
              <a:ext uri="{FF2B5EF4-FFF2-40B4-BE49-F238E27FC236}">
                <a16:creationId xmlns:a16="http://schemas.microsoft.com/office/drawing/2014/main" xmlns="" id="{722CA69D-6657-42B5-9E16-2AC1FFCD970C}"/>
              </a:ext>
            </a:extLst>
          </xdr:cNvPr>
          <xdr:cNvSpPr>
            <a:spLocks noChangeAspect="1" noChangeShapeType="1"/>
          </xdr:cNvSpPr>
        </xdr:nvSpPr>
        <xdr:spPr bwMode="auto">
          <a:xfrm rot="16200000" flipH="1">
            <a:off x="5755892"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8">
            <a:extLst>
              <a:ext uri="{FF2B5EF4-FFF2-40B4-BE49-F238E27FC236}">
                <a16:creationId xmlns:a16="http://schemas.microsoft.com/office/drawing/2014/main" xmlns="" id="{FBE4CACC-F3F0-4EA0-9035-D770AF7510AD}"/>
              </a:ext>
            </a:extLst>
          </xdr:cNvPr>
          <xdr:cNvSpPr>
            <a:spLocks noChangeAspect="1" noChangeShapeType="1"/>
          </xdr:cNvSpPr>
        </xdr:nvSpPr>
        <xdr:spPr bwMode="auto">
          <a:xfrm rot="16200000" flipH="1">
            <a:off x="5907343"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9">
            <a:extLst>
              <a:ext uri="{FF2B5EF4-FFF2-40B4-BE49-F238E27FC236}">
                <a16:creationId xmlns:a16="http://schemas.microsoft.com/office/drawing/2014/main" xmlns="" id="{B88DFAF7-2CE8-4CDB-9562-B187C7CF7A73}"/>
              </a:ext>
            </a:extLst>
          </xdr:cNvPr>
          <xdr:cNvSpPr>
            <a:spLocks noChangeAspect="1" noChangeShapeType="1"/>
          </xdr:cNvSpPr>
        </xdr:nvSpPr>
        <xdr:spPr bwMode="auto">
          <a:xfrm rot="16200000" flipH="1">
            <a:off x="6059334" y="7077726"/>
            <a:ext cx="0" cy="722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1000">
            <a:extLst>
              <a:ext uri="{FF2B5EF4-FFF2-40B4-BE49-F238E27FC236}">
                <a16:creationId xmlns:a16="http://schemas.microsoft.com/office/drawing/2014/main" xmlns="" id="{E81E90A3-9131-4993-B4E8-F251FD190089}"/>
              </a:ext>
            </a:extLst>
          </xdr:cNvPr>
          <xdr:cNvSpPr>
            <a:spLocks noChangeAspect="1" noChangeShapeType="1"/>
          </xdr:cNvSpPr>
        </xdr:nvSpPr>
        <xdr:spPr bwMode="auto">
          <a:xfrm rot="16200000">
            <a:off x="614543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1">
            <a:extLst>
              <a:ext uri="{FF2B5EF4-FFF2-40B4-BE49-F238E27FC236}">
                <a16:creationId xmlns:a16="http://schemas.microsoft.com/office/drawing/2014/main" xmlns="" id="{71166FEB-6B7B-4D39-BE00-167683CBBBAA}"/>
              </a:ext>
            </a:extLst>
          </xdr:cNvPr>
          <xdr:cNvSpPr>
            <a:spLocks noChangeAspect="1" noChangeShapeType="1"/>
          </xdr:cNvSpPr>
        </xdr:nvSpPr>
        <xdr:spPr bwMode="auto">
          <a:xfrm rot="16200000">
            <a:off x="622089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2">
            <a:extLst>
              <a:ext uri="{FF2B5EF4-FFF2-40B4-BE49-F238E27FC236}">
                <a16:creationId xmlns:a16="http://schemas.microsoft.com/office/drawing/2014/main" xmlns="" id="{97AD2BD4-5845-414F-A480-A92CA2A774E9}"/>
              </a:ext>
            </a:extLst>
          </xdr:cNvPr>
          <xdr:cNvSpPr>
            <a:spLocks noChangeAspect="1" noChangeShapeType="1"/>
          </xdr:cNvSpPr>
        </xdr:nvSpPr>
        <xdr:spPr bwMode="auto">
          <a:xfrm rot="16200000">
            <a:off x="629581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3">
            <a:extLst>
              <a:ext uri="{FF2B5EF4-FFF2-40B4-BE49-F238E27FC236}">
                <a16:creationId xmlns:a16="http://schemas.microsoft.com/office/drawing/2014/main" xmlns="" id="{3EF917FA-57BA-4431-B723-F8E38B9B0E4B}"/>
              </a:ext>
            </a:extLst>
          </xdr:cNvPr>
          <xdr:cNvSpPr>
            <a:spLocks noChangeAspect="1" noChangeShapeType="1"/>
          </xdr:cNvSpPr>
        </xdr:nvSpPr>
        <xdr:spPr bwMode="auto">
          <a:xfrm rot="16200000">
            <a:off x="637342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4">
            <a:extLst>
              <a:ext uri="{FF2B5EF4-FFF2-40B4-BE49-F238E27FC236}">
                <a16:creationId xmlns:a16="http://schemas.microsoft.com/office/drawing/2014/main" xmlns="" id="{E6874C77-E4C6-44C8-ABD8-4118591EB533}"/>
              </a:ext>
            </a:extLst>
          </xdr:cNvPr>
          <xdr:cNvSpPr>
            <a:spLocks noChangeAspect="1" noChangeShapeType="1"/>
          </xdr:cNvSpPr>
        </xdr:nvSpPr>
        <xdr:spPr bwMode="auto">
          <a:xfrm rot="16200000">
            <a:off x="644726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5">
            <a:extLst>
              <a:ext uri="{FF2B5EF4-FFF2-40B4-BE49-F238E27FC236}">
                <a16:creationId xmlns:a16="http://schemas.microsoft.com/office/drawing/2014/main" xmlns="" id="{D59F70E1-92D1-46A2-B373-37B059AB817E}"/>
              </a:ext>
            </a:extLst>
          </xdr:cNvPr>
          <xdr:cNvSpPr>
            <a:spLocks noChangeAspect="1" noChangeShapeType="1"/>
          </xdr:cNvSpPr>
        </xdr:nvSpPr>
        <xdr:spPr bwMode="auto">
          <a:xfrm rot="16200000">
            <a:off x="6522182"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6">
            <a:extLst>
              <a:ext uri="{FF2B5EF4-FFF2-40B4-BE49-F238E27FC236}">
                <a16:creationId xmlns:a16="http://schemas.microsoft.com/office/drawing/2014/main" xmlns="" id="{52E54C2E-BB62-4CC5-BFE6-B31DC30C7B96}"/>
              </a:ext>
            </a:extLst>
          </xdr:cNvPr>
          <xdr:cNvSpPr>
            <a:spLocks noChangeAspect="1" noChangeShapeType="1"/>
          </xdr:cNvSpPr>
        </xdr:nvSpPr>
        <xdr:spPr bwMode="auto">
          <a:xfrm rot="16200000">
            <a:off x="659763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7">
            <a:extLst>
              <a:ext uri="{FF2B5EF4-FFF2-40B4-BE49-F238E27FC236}">
                <a16:creationId xmlns:a16="http://schemas.microsoft.com/office/drawing/2014/main" xmlns="" id="{F4113147-8D7C-42F9-A36B-BA7E1544EE10}"/>
              </a:ext>
            </a:extLst>
          </xdr:cNvPr>
          <xdr:cNvSpPr>
            <a:spLocks noChangeAspect="1" noChangeShapeType="1"/>
          </xdr:cNvSpPr>
        </xdr:nvSpPr>
        <xdr:spPr bwMode="auto">
          <a:xfrm rot="16200000">
            <a:off x="667525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8">
            <a:extLst>
              <a:ext uri="{FF2B5EF4-FFF2-40B4-BE49-F238E27FC236}">
                <a16:creationId xmlns:a16="http://schemas.microsoft.com/office/drawing/2014/main" xmlns="" id="{E4786491-A9B0-48A0-92F1-E875F4B59AFE}"/>
              </a:ext>
            </a:extLst>
          </xdr:cNvPr>
          <xdr:cNvSpPr>
            <a:spLocks noChangeAspect="1" noChangeShapeType="1"/>
          </xdr:cNvSpPr>
        </xdr:nvSpPr>
        <xdr:spPr bwMode="auto">
          <a:xfrm rot="16200000">
            <a:off x="674908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9">
            <a:extLst>
              <a:ext uri="{FF2B5EF4-FFF2-40B4-BE49-F238E27FC236}">
                <a16:creationId xmlns:a16="http://schemas.microsoft.com/office/drawing/2014/main" xmlns="" id="{EDB15F03-E373-4723-8DA9-F4DBB8DB5FC2}"/>
              </a:ext>
            </a:extLst>
          </xdr:cNvPr>
          <xdr:cNvSpPr>
            <a:spLocks noChangeAspect="1" noChangeShapeType="1"/>
          </xdr:cNvSpPr>
        </xdr:nvSpPr>
        <xdr:spPr bwMode="auto">
          <a:xfrm rot="16200000">
            <a:off x="682400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10">
            <a:extLst>
              <a:ext uri="{FF2B5EF4-FFF2-40B4-BE49-F238E27FC236}">
                <a16:creationId xmlns:a16="http://schemas.microsoft.com/office/drawing/2014/main" xmlns="" id="{20702620-7B6B-4A6B-B39C-844BDF407F51}"/>
              </a:ext>
            </a:extLst>
          </xdr:cNvPr>
          <xdr:cNvSpPr>
            <a:spLocks noChangeAspect="1" noChangeShapeType="1"/>
          </xdr:cNvSpPr>
        </xdr:nvSpPr>
        <xdr:spPr bwMode="auto">
          <a:xfrm rot="16200000">
            <a:off x="6902158"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1">
            <a:extLst>
              <a:ext uri="{FF2B5EF4-FFF2-40B4-BE49-F238E27FC236}">
                <a16:creationId xmlns:a16="http://schemas.microsoft.com/office/drawing/2014/main" xmlns="" id="{505FA271-C2B3-45B5-BC76-BDC37DE7B526}"/>
              </a:ext>
            </a:extLst>
          </xdr:cNvPr>
          <xdr:cNvSpPr>
            <a:spLocks noChangeAspect="1" noChangeShapeType="1"/>
          </xdr:cNvSpPr>
        </xdr:nvSpPr>
        <xdr:spPr bwMode="auto">
          <a:xfrm rot="16200000">
            <a:off x="697707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2">
            <a:extLst>
              <a:ext uri="{FF2B5EF4-FFF2-40B4-BE49-F238E27FC236}">
                <a16:creationId xmlns:a16="http://schemas.microsoft.com/office/drawing/2014/main" xmlns="" id="{B89C4B6E-8D9D-4AD5-B0D3-F781E909CFA7}"/>
              </a:ext>
            </a:extLst>
          </xdr:cNvPr>
          <xdr:cNvSpPr>
            <a:spLocks noChangeAspect="1" noChangeShapeType="1"/>
          </xdr:cNvSpPr>
        </xdr:nvSpPr>
        <xdr:spPr bwMode="auto">
          <a:xfrm rot="16200000">
            <a:off x="7050914"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3">
            <a:extLst>
              <a:ext uri="{FF2B5EF4-FFF2-40B4-BE49-F238E27FC236}">
                <a16:creationId xmlns:a16="http://schemas.microsoft.com/office/drawing/2014/main" xmlns="" id="{8AB99C2B-A2A9-4115-9AD6-D665A956D501}"/>
              </a:ext>
            </a:extLst>
          </xdr:cNvPr>
          <xdr:cNvSpPr>
            <a:spLocks noChangeAspect="1" noChangeShapeType="1"/>
          </xdr:cNvSpPr>
        </xdr:nvSpPr>
        <xdr:spPr bwMode="auto">
          <a:xfrm rot="16200000">
            <a:off x="7124215"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4">
            <a:extLst>
              <a:ext uri="{FF2B5EF4-FFF2-40B4-BE49-F238E27FC236}">
                <a16:creationId xmlns:a16="http://schemas.microsoft.com/office/drawing/2014/main" xmlns="" id="{E301F3FD-4A85-42BB-9BE4-76B3D1B043F6}"/>
              </a:ext>
            </a:extLst>
          </xdr:cNvPr>
          <xdr:cNvSpPr>
            <a:spLocks noChangeAspect="1" noChangeShapeType="1"/>
          </xdr:cNvSpPr>
        </xdr:nvSpPr>
        <xdr:spPr bwMode="auto">
          <a:xfrm rot="16200000">
            <a:off x="7203983"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5">
            <a:extLst>
              <a:ext uri="{FF2B5EF4-FFF2-40B4-BE49-F238E27FC236}">
                <a16:creationId xmlns:a16="http://schemas.microsoft.com/office/drawing/2014/main" xmlns="" id="{0BA6F8A1-B6A8-4FD8-B068-3A6EE1004B82}"/>
              </a:ext>
            </a:extLst>
          </xdr:cNvPr>
          <xdr:cNvSpPr>
            <a:spLocks noChangeAspect="1" noChangeShapeType="1"/>
          </xdr:cNvSpPr>
        </xdr:nvSpPr>
        <xdr:spPr bwMode="auto">
          <a:xfrm rot="16200000">
            <a:off x="7278900"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6">
            <a:extLst>
              <a:ext uri="{FF2B5EF4-FFF2-40B4-BE49-F238E27FC236}">
                <a16:creationId xmlns:a16="http://schemas.microsoft.com/office/drawing/2014/main" xmlns="" id="{6601DF7D-913E-4ECC-A7FD-BCEE0FF19F8E}"/>
              </a:ext>
            </a:extLst>
          </xdr:cNvPr>
          <xdr:cNvSpPr>
            <a:spLocks noChangeAspect="1" noChangeShapeType="1"/>
          </xdr:cNvSpPr>
        </xdr:nvSpPr>
        <xdr:spPr bwMode="auto">
          <a:xfrm rot="16200000">
            <a:off x="7352739"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7">
            <a:extLst>
              <a:ext uri="{FF2B5EF4-FFF2-40B4-BE49-F238E27FC236}">
                <a16:creationId xmlns:a16="http://schemas.microsoft.com/office/drawing/2014/main" xmlns="" id="{4A9112C3-2C3A-4E3D-9429-05CC984E88DA}"/>
              </a:ext>
            </a:extLst>
          </xdr:cNvPr>
          <xdr:cNvSpPr>
            <a:spLocks noChangeAspect="1" noChangeShapeType="1"/>
          </xdr:cNvSpPr>
        </xdr:nvSpPr>
        <xdr:spPr bwMode="auto">
          <a:xfrm rot="16200000">
            <a:off x="7427657"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8">
            <a:extLst>
              <a:ext uri="{FF2B5EF4-FFF2-40B4-BE49-F238E27FC236}">
                <a16:creationId xmlns:a16="http://schemas.microsoft.com/office/drawing/2014/main" xmlns="" id="{6BD9120C-9F88-4819-8EF5-C1C5AC0D3A71}"/>
              </a:ext>
            </a:extLst>
          </xdr:cNvPr>
          <xdr:cNvSpPr>
            <a:spLocks noChangeAspect="1" noChangeShapeType="1"/>
          </xdr:cNvSpPr>
        </xdr:nvSpPr>
        <xdr:spPr bwMode="auto">
          <a:xfrm rot="16200000">
            <a:off x="7506886" y="7105623"/>
            <a:ext cx="53079"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9">
            <a:extLst>
              <a:ext uri="{FF2B5EF4-FFF2-40B4-BE49-F238E27FC236}">
                <a16:creationId xmlns:a16="http://schemas.microsoft.com/office/drawing/2014/main" xmlns="" id="{0F06E36F-002A-49BF-9065-4CB6DC10DFEC}"/>
              </a:ext>
            </a:extLst>
          </xdr:cNvPr>
          <xdr:cNvSpPr>
            <a:spLocks noChangeAspect="1" noChangeShapeType="1"/>
          </xdr:cNvSpPr>
        </xdr:nvSpPr>
        <xdr:spPr bwMode="auto">
          <a:xfrm rot="16200000" flipH="1">
            <a:off x="6360620"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20">
            <a:extLst>
              <a:ext uri="{FF2B5EF4-FFF2-40B4-BE49-F238E27FC236}">
                <a16:creationId xmlns:a16="http://schemas.microsoft.com/office/drawing/2014/main" xmlns="" id="{5ACF9667-181B-4FB9-951E-46D25BB09BD5}"/>
              </a:ext>
            </a:extLst>
          </xdr:cNvPr>
          <xdr:cNvSpPr>
            <a:spLocks noChangeAspect="1" noChangeShapeType="1"/>
          </xdr:cNvSpPr>
        </xdr:nvSpPr>
        <xdr:spPr bwMode="auto">
          <a:xfrm rot="16200000" flipH="1">
            <a:off x="6510993"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1">
            <a:extLst>
              <a:ext uri="{FF2B5EF4-FFF2-40B4-BE49-F238E27FC236}">
                <a16:creationId xmlns:a16="http://schemas.microsoft.com/office/drawing/2014/main" xmlns="" id="{EC72F625-068B-43B7-ACA1-8F3DF366A4FF}"/>
              </a:ext>
            </a:extLst>
          </xdr:cNvPr>
          <xdr:cNvSpPr>
            <a:spLocks noChangeAspect="1" noChangeShapeType="1"/>
          </xdr:cNvSpPr>
        </xdr:nvSpPr>
        <xdr:spPr bwMode="auto">
          <a:xfrm rot="16200000" flipH="1">
            <a:off x="6662445" y="7076602"/>
            <a:ext cx="0" cy="73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2">
            <a:extLst>
              <a:ext uri="{FF2B5EF4-FFF2-40B4-BE49-F238E27FC236}">
                <a16:creationId xmlns:a16="http://schemas.microsoft.com/office/drawing/2014/main" xmlns="" id="{F6B98C50-3623-47EB-BEBD-6E50396D68F3}"/>
              </a:ext>
            </a:extLst>
          </xdr:cNvPr>
          <xdr:cNvSpPr>
            <a:spLocks noChangeAspect="1" noChangeShapeType="1"/>
          </xdr:cNvSpPr>
        </xdr:nvSpPr>
        <xdr:spPr bwMode="auto">
          <a:xfrm rot="16200000" flipH="1">
            <a:off x="6812818" y="7078219"/>
            <a:ext cx="0" cy="7060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3">
            <a:extLst>
              <a:ext uri="{FF2B5EF4-FFF2-40B4-BE49-F238E27FC236}">
                <a16:creationId xmlns:a16="http://schemas.microsoft.com/office/drawing/2014/main" xmlns="" id="{6EE3BA2A-EAD4-420E-93D4-E754D7427F5F}"/>
              </a:ext>
            </a:extLst>
          </xdr:cNvPr>
          <xdr:cNvSpPr>
            <a:spLocks noChangeAspect="1" noChangeShapeType="1"/>
          </xdr:cNvSpPr>
        </xdr:nvSpPr>
        <xdr:spPr bwMode="auto">
          <a:xfrm rot="16200000" flipH="1">
            <a:off x="6965348"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4">
            <a:extLst>
              <a:ext uri="{FF2B5EF4-FFF2-40B4-BE49-F238E27FC236}">
                <a16:creationId xmlns:a16="http://schemas.microsoft.com/office/drawing/2014/main" xmlns="" id="{F2958000-EDAF-496A-8344-738946538B9F}"/>
              </a:ext>
            </a:extLst>
          </xdr:cNvPr>
          <xdr:cNvSpPr>
            <a:spLocks noChangeAspect="1" noChangeShapeType="1"/>
          </xdr:cNvSpPr>
        </xdr:nvSpPr>
        <xdr:spPr bwMode="auto">
          <a:xfrm rot="16200000" flipH="1">
            <a:off x="7113565" y="7078758"/>
            <a:ext cx="0" cy="695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5">
            <a:extLst>
              <a:ext uri="{FF2B5EF4-FFF2-40B4-BE49-F238E27FC236}">
                <a16:creationId xmlns:a16="http://schemas.microsoft.com/office/drawing/2014/main" xmlns="" id="{F5CC9D75-72B6-480B-AEAE-69CE74548F5D}"/>
              </a:ext>
            </a:extLst>
          </xdr:cNvPr>
          <xdr:cNvSpPr>
            <a:spLocks noChangeAspect="1" noChangeShapeType="1"/>
          </xdr:cNvSpPr>
        </xdr:nvSpPr>
        <xdr:spPr bwMode="auto">
          <a:xfrm rot="16200000" flipH="1">
            <a:off x="7267173"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6">
            <a:extLst>
              <a:ext uri="{FF2B5EF4-FFF2-40B4-BE49-F238E27FC236}">
                <a16:creationId xmlns:a16="http://schemas.microsoft.com/office/drawing/2014/main" xmlns="" id="{7AC13A54-25CC-41F7-968F-C3684B42B672}"/>
              </a:ext>
            </a:extLst>
          </xdr:cNvPr>
          <xdr:cNvSpPr>
            <a:spLocks noChangeAspect="1" noChangeShapeType="1"/>
          </xdr:cNvSpPr>
        </xdr:nvSpPr>
        <xdr:spPr bwMode="auto">
          <a:xfrm rot="16200000" flipH="1">
            <a:off x="7415929" y="7078265"/>
            <a:ext cx="0" cy="711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7">
            <a:extLst>
              <a:ext uri="{FF2B5EF4-FFF2-40B4-BE49-F238E27FC236}">
                <a16:creationId xmlns:a16="http://schemas.microsoft.com/office/drawing/2014/main" xmlns="" id="{F0073D0B-0208-4CD1-BE84-205A720124A9}"/>
              </a:ext>
            </a:extLst>
          </xdr:cNvPr>
          <xdr:cNvSpPr>
            <a:spLocks noChangeAspect="1" noChangeShapeType="1"/>
          </xdr:cNvSpPr>
        </xdr:nvSpPr>
        <xdr:spPr bwMode="auto">
          <a:xfrm rot="16200000" flipH="1">
            <a:off x="7568998" y="7079882"/>
            <a:ext cx="0" cy="6791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WordArt 1">
            <a:extLst>
              <a:ext uri="{FF2B5EF4-FFF2-40B4-BE49-F238E27FC236}">
                <a16:creationId xmlns:a16="http://schemas.microsoft.com/office/drawing/2014/main" xmlns="" id="{08739CC4-D1BD-4294-98D0-B85A8C63798B}"/>
              </a:ext>
            </a:extLst>
          </xdr:cNvPr>
          <xdr:cNvSpPr>
            <a:spLocks noChangeArrowheads="1" noChangeShapeType="1" noTextEdit="1"/>
          </xdr:cNvSpPr>
        </xdr:nvSpPr>
        <xdr:spPr bwMode="auto">
          <a:xfrm>
            <a:off x="695325" y="714375"/>
            <a:ext cx="2057400"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sp macro="" textlink="">
        <xdr:nvSpPr>
          <xdr:cNvPr id="502" name="フリーフォーム 501"/>
          <xdr:cNvSpPr/>
        </xdr:nvSpPr>
        <xdr:spPr>
          <a:xfrm>
            <a:off x="6010275" y="2247900"/>
            <a:ext cx="476250" cy="650081"/>
          </a:xfrm>
          <a:custGeom>
            <a:avLst/>
            <a:gdLst>
              <a:gd name="connsiteX0" fmla="*/ 11906 w 476250"/>
              <a:gd name="connsiteY0" fmla="*/ 0 h 650081"/>
              <a:gd name="connsiteX1" fmla="*/ 0 w 476250"/>
              <a:gd name="connsiteY1" fmla="*/ 364331 h 650081"/>
              <a:gd name="connsiteX2" fmla="*/ 80963 w 476250"/>
              <a:gd name="connsiteY2" fmla="*/ 609600 h 650081"/>
              <a:gd name="connsiteX3" fmla="*/ 171450 w 476250"/>
              <a:gd name="connsiteY3" fmla="*/ 650081 h 650081"/>
              <a:gd name="connsiteX4" fmla="*/ 278606 w 476250"/>
              <a:gd name="connsiteY4" fmla="*/ 485775 h 650081"/>
              <a:gd name="connsiteX5" fmla="*/ 476250 w 476250"/>
              <a:gd name="connsiteY5" fmla="*/ 214313 h 6500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76250" h="650081">
                <a:moveTo>
                  <a:pt x="11906" y="0"/>
                </a:moveTo>
                <a:lnTo>
                  <a:pt x="0" y="364331"/>
                </a:lnTo>
                <a:lnTo>
                  <a:pt x="80963" y="609600"/>
                </a:lnTo>
                <a:lnTo>
                  <a:pt x="171450" y="650081"/>
                </a:lnTo>
                <a:lnTo>
                  <a:pt x="278606" y="485775"/>
                </a:lnTo>
                <a:lnTo>
                  <a:pt x="476250" y="214313"/>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1213</xdr:colOff>
      <xdr:row>7</xdr:row>
      <xdr:rowOff>97674</xdr:rowOff>
    </xdr:from>
    <xdr:to>
      <xdr:col>7</xdr:col>
      <xdr:colOff>266007</xdr:colOff>
      <xdr:row>7</xdr:row>
      <xdr:rowOff>97674</xdr:rowOff>
    </xdr:to>
    <xdr:sp macro="" textlink="">
      <xdr:nvSpPr>
        <xdr:cNvPr id="2" name="Line 56">
          <a:extLst>
            <a:ext uri="{FF2B5EF4-FFF2-40B4-BE49-F238E27FC236}">
              <a16:creationId xmlns="" xmlns:a16="http://schemas.microsoft.com/office/drawing/2014/main" id="{9CEE377F-132B-45AF-ADD9-5D66B9EEED26}"/>
            </a:ext>
          </a:extLst>
        </xdr:cNvPr>
        <xdr:cNvSpPr>
          <a:spLocks noChangeShapeType="1"/>
        </xdr:cNvSpPr>
      </xdr:nvSpPr>
      <xdr:spPr bwMode="auto">
        <a:xfrm>
          <a:off x="4506538" y="1726449"/>
          <a:ext cx="1931669"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958910</xdr:colOff>
      <xdr:row>18</xdr:row>
      <xdr:rowOff>103562</xdr:rowOff>
    </xdr:from>
    <xdr:to>
      <xdr:col>3</xdr:col>
      <xdr:colOff>109279</xdr:colOff>
      <xdr:row>18</xdr:row>
      <xdr:rowOff>103562</xdr:rowOff>
    </xdr:to>
    <xdr:sp macro="" textlink="">
      <xdr:nvSpPr>
        <xdr:cNvPr id="3" name="Line 62">
          <a:extLst>
            <a:ext uri="{FF2B5EF4-FFF2-40B4-BE49-F238E27FC236}">
              <a16:creationId xmlns="" xmlns:a16="http://schemas.microsoft.com/office/drawing/2014/main" id="{1E80F046-B258-4188-BF27-74104B4F82FA}"/>
            </a:ext>
          </a:extLst>
        </xdr:cNvPr>
        <xdr:cNvSpPr>
          <a:spLocks noChangeShapeType="1"/>
        </xdr:cNvSpPr>
      </xdr:nvSpPr>
      <xdr:spPr bwMode="auto">
        <a:xfrm>
          <a:off x="2530535" y="3704012"/>
          <a:ext cx="236219"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98541</xdr:colOff>
      <xdr:row>15</xdr:row>
      <xdr:rowOff>102350</xdr:rowOff>
    </xdr:from>
    <xdr:to>
      <xdr:col>3</xdr:col>
      <xdr:colOff>98541</xdr:colOff>
      <xdr:row>21</xdr:row>
      <xdr:rowOff>121400</xdr:rowOff>
    </xdr:to>
    <xdr:sp macro="" textlink="">
      <xdr:nvSpPr>
        <xdr:cNvPr id="4" name="Line 63">
          <a:extLst>
            <a:ext uri="{FF2B5EF4-FFF2-40B4-BE49-F238E27FC236}">
              <a16:creationId xmlns="" xmlns:a16="http://schemas.microsoft.com/office/drawing/2014/main" id="{D28CFA5D-5DB5-4000-A311-493CAFE813A0}"/>
            </a:ext>
          </a:extLst>
        </xdr:cNvPr>
        <xdr:cNvSpPr>
          <a:spLocks noChangeShapeType="1"/>
        </xdr:cNvSpPr>
      </xdr:nvSpPr>
      <xdr:spPr bwMode="auto">
        <a:xfrm>
          <a:off x="2756016" y="3102725"/>
          <a:ext cx="0" cy="12192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5" name="Line 71">
          <a:extLst>
            <a:ext uri="{FF2B5EF4-FFF2-40B4-BE49-F238E27FC236}">
              <a16:creationId xmlns="" xmlns:a16="http://schemas.microsoft.com/office/drawing/2014/main" id="{FEA3ACE6-D6D0-4C1A-879A-D52E09A3A481}"/>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26</xdr:row>
      <xdr:rowOff>85725</xdr:rowOff>
    </xdr:from>
    <xdr:to>
      <xdr:col>4</xdr:col>
      <xdr:colOff>0</xdr:colOff>
      <xdr:row>26</xdr:row>
      <xdr:rowOff>85725</xdr:rowOff>
    </xdr:to>
    <xdr:sp macro="" textlink="">
      <xdr:nvSpPr>
        <xdr:cNvPr id="6" name="Line 72">
          <a:extLst>
            <a:ext uri="{FF2B5EF4-FFF2-40B4-BE49-F238E27FC236}">
              <a16:creationId xmlns="" xmlns:a16="http://schemas.microsoft.com/office/drawing/2014/main" id="{D6940281-2BC3-48A3-8277-5C1A6CEFCC0F}"/>
            </a:ext>
          </a:extLst>
        </xdr:cNvPr>
        <xdr:cNvSpPr>
          <a:spLocks noChangeShapeType="1"/>
        </xdr:cNvSpPr>
      </xdr:nvSpPr>
      <xdr:spPr bwMode="auto">
        <a:xfrm>
          <a:off x="3019425" y="505777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34</xdr:row>
      <xdr:rowOff>104775</xdr:rowOff>
    </xdr:from>
    <xdr:to>
      <xdr:col>4</xdr:col>
      <xdr:colOff>0</xdr:colOff>
      <xdr:row>34</xdr:row>
      <xdr:rowOff>104775</xdr:rowOff>
    </xdr:to>
    <xdr:sp macro="" textlink="">
      <xdr:nvSpPr>
        <xdr:cNvPr id="7" name="Line 75">
          <a:extLst>
            <a:ext uri="{FF2B5EF4-FFF2-40B4-BE49-F238E27FC236}">
              <a16:creationId xmlns="" xmlns:a16="http://schemas.microsoft.com/office/drawing/2014/main" id="{AA1EB76B-989A-4ECA-93B3-A621372F19DD}"/>
            </a:ext>
          </a:extLst>
        </xdr:cNvPr>
        <xdr:cNvSpPr>
          <a:spLocks noChangeShapeType="1"/>
        </xdr:cNvSpPr>
      </xdr:nvSpPr>
      <xdr:spPr bwMode="auto">
        <a:xfrm>
          <a:off x="3019425" y="64484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8" name="Line 71">
          <a:extLst>
            <a:ext uri="{FF2B5EF4-FFF2-40B4-BE49-F238E27FC236}">
              <a16:creationId xmlns="" xmlns:a16="http://schemas.microsoft.com/office/drawing/2014/main" id="{D65DFC1B-2FD6-4F42-B7A2-E1E829EAAB01}"/>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174566</xdr:colOff>
      <xdr:row>2</xdr:row>
      <xdr:rowOff>99753</xdr:rowOff>
    </xdr:from>
    <xdr:to>
      <xdr:col>1</xdr:col>
      <xdr:colOff>174566</xdr:colOff>
      <xdr:row>7</xdr:row>
      <xdr:rowOff>99752</xdr:rowOff>
    </xdr:to>
    <xdr:sp macro="" textlink="">
      <xdr:nvSpPr>
        <xdr:cNvPr id="9" name="Line 57">
          <a:extLst>
            <a:ext uri="{FF2B5EF4-FFF2-40B4-BE49-F238E27FC236}">
              <a16:creationId xmlns="" xmlns:a16="http://schemas.microsoft.com/office/drawing/2014/main" id="{F1A70B3D-B6F3-4362-B355-8BF1E54BDA55}"/>
            </a:ext>
          </a:extLst>
        </xdr:cNvPr>
        <xdr:cNvSpPr>
          <a:spLocks noChangeShapeType="1"/>
        </xdr:cNvSpPr>
      </xdr:nvSpPr>
      <xdr:spPr bwMode="auto">
        <a:xfrm flipH="1">
          <a:off x="1298516" y="547428"/>
          <a:ext cx="0" cy="1181099"/>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1731</xdr:colOff>
      <xdr:row>3</xdr:row>
      <xdr:rowOff>195002</xdr:rowOff>
    </xdr:from>
    <xdr:to>
      <xdr:col>5</xdr:col>
      <xdr:colOff>316056</xdr:colOff>
      <xdr:row>3</xdr:row>
      <xdr:rowOff>195002</xdr:rowOff>
    </xdr:to>
    <xdr:sp macro="" textlink="">
      <xdr:nvSpPr>
        <xdr:cNvPr id="10" name="Line 24">
          <a:extLst>
            <a:ext uri="{FF2B5EF4-FFF2-40B4-BE49-F238E27FC236}">
              <a16:creationId xmlns="" xmlns:a16="http://schemas.microsoft.com/office/drawing/2014/main" id="{5A8BE3F7-453D-4048-BEE5-53B7B44B5FF5}"/>
            </a:ext>
          </a:extLst>
        </xdr:cNvPr>
        <xdr:cNvSpPr>
          <a:spLocks noChangeShapeType="1"/>
        </xdr:cNvSpPr>
      </xdr:nvSpPr>
      <xdr:spPr bwMode="auto">
        <a:xfrm>
          <a:off x="4507056" y="842702"/>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174566</xdr:colOff>
      <xdr:row>7</xdr:row>
      <xdr:rowOff>108066</xdr:rowOff>
    </xdr:from>
    <xdr:to>
      <xdr:col>1</xdr:col>
      <xdr:colOff>407323</xdr:colOff>
      <xdr:row>7</xdr:row>
      <xdr:rowOff>108066</xdr:rowOff>
    </xdr:to>
    <xdr:sp macro="" textlink="">
      <xdr:nvSpPr>
        <xdr:cNvPr id="11" name="Line 58">
          <a:extLst>
            <a:ext uri="{FF2B5EF4-FFF2-40B4-BE49-F238E27FC236}">
              <a16:creationId xmlns="" xmlns:a16="http://schemas.microsoft.com/office/drawing/2014/main" id="{10CF38B7-AF4A-4A13-A630-AF1686F2417B}"/>
            </a:ext>
          </a:extLst>
        </xdr:cNvPr>
        <xdr:cNvSpPr>
          <a:spLocks noChangeShapeType="1"/>
        </xdr:cNvSpPr>
      </xdr:nvSpPr>
      <xdr:spPr bwMode="auto">
        <a:xfrm>
          <a:off x="1298516" y="1736841"/>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12" name="Line 71">
          <a:extLst>
            <a:ext uri="{FF2B5EF4-FFF2-40B4-BE49-F238E27FC236}">
              <a16:creationId xmlns="" xmlns:a16="http://schemas.microsoft.com/office/drawing/2014/main" id="{ADD4657B-FD81-46EB-A83F-925495A790FF}"/>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26</xdr:row>
      <xdr:rowOff>85725</xdr:rowOff>
    </xdr:from>
    <xdr:to>
      <xdr:col>4</xdr:col>
      <xdr:colOff>0</xdr:colOff>
      <xdr:row>26</xdr:row>
      <xdr:rowOff>85725</xdr:rowOff>
    </xdr:to>
    <xdr:sp macro="" textlink="">
      <xdr:nvSpPr>
        <xdr:cNvPr id="13" name="Line 72">
          <a:extLst>
            <a:ext uri="{FF2B5EF4-FFF2-40B4-BE49-F238E27FC236}">
              <a16:creationId xmlns="" xmlns:a16="http://schemas.microsoft.com/office/drawing/2014/main" id="{DEB7A623-67DA-4E16-93FE-BF9795A0AD9D}"/>
            </a:ext>
          </a:extLst>
        </xdr:cNvPr>
        <xdr:cNvSpPr>
          <a:spLocks noChangeShapeType="1"/>
        </xdr:cNvSpPr>
      </xdr:nvSpPr>
      <xdr:spPr bwMode="auto">
        <a:xfrm>
          <a:off x="3019425" y="505777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14" name="Line 71">
          <a:extLst>
            <a:ext uri="{FF2B5EF4-FFF2-40B4-BE49-F238E27FC236}">
              <a16:creationId xmlns="" xmlns:a16="http://schemas.microsoft.com/office/drawing/2014/main" id="{3282BDF7-E962-46FE-A76F-369CF166FF1A}"/>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15" name="Line 71">
          <a:extLst>
            <a:ext uri="{FF2B5EF4-FFF2-40B4-BE49-F238E27FC236}">
              <a16:creationId xmlns="" xmlns:a16="http://schemas.microsoft.com/office/drawing/2014/main" id="{A18A572A-FFA0-4BC3-9217-BFBA6E772BE0}"/>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26</xdr:row>
      <xdr:rowOff>85725</xdr:rowOff>
    </xdr:from>
    <xdr:to>
      <xdr:col>4</xdr:col>
      <xdr:colOff>0</xdr:colOff>
      <xdr:row>26</xdr:row>
      <xdr:rowOff>85725</xdr:rowOff>
    </xdr:to>
    <xdr:sp macro="" textlink="">
      <xdr:nvSpPr>
        <xdr:cNvPr id="16" name="Line 72">
          <a:extLst>
            <a:ext uri="{FF2B5EF4-FFF2-40B4-BE49-F238E27FC236}">
              <a16:creationId xmlns="" xmlns:a16="http://schemas.microsoft.com/office/drawing/2014/main" id="{AA7E274F-C5B8-4342-A59A-45F5D2A67B4A}"/>
            </a:ext>
          </a:extLst>
        </xdr:cNvPr>
        <xdr:cNvSpPr>
          <a:spLocks noChangeShapeType="1"/>
        </xdr:cNvSpPr>
      </xdr:nvSpPr>
      <xdr:spPr bwMode="auto">
        <a:xfrm>
          <a:off x="3019425" y="505777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920810</xdr:colOff>
      <xdr:row>28</xdr:row>
      <xdr:rowOff>19225</xdr:rowOff>
    </xdr:from>
    <xdr:to>
      <xdr:col>3</xdr:col>
      <xdr:colOff>99234</xdr:colOff>
      <xdr:row>28</xdr:row>
      <xdr:rowOff>19225</xdr:rowOff>
    </xdr:to>
    <xdr:sp macro="" textlink="">
      <xdr:nvSpPr>
        <xdr:cNvPr id="17" name="Line 69">
          <a:extLst>
            <a:ext uri="{FF2B5EF4-FFF2-40B4-BE49-F238E27FC236}">
              <a16:creationId xmlns="" xmlns:a16="http://schemas.microsoft.com/office/drawing/2014/main" id="{BBD4B7C5-556C-4C72-B36B-C0B0B6423EBE}"/>
            </a:ext>
          </a:extLst>
        </xdr:cNvPr>
        <xdr:cNvSpPr>
          <a:spLocks noChangeShapeType="1"/>
        </xdr:cNvSpPr>
      </xdr:nvSpPr>
      <xdr:spPr bwMode="auto">
        <a:xfrm>
          <a:off x="2492435" y="5391325"/>
          <a:ext cx="264274"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99752</xdr:colOff>
      <xdr:row>26</xdr:row>
      <xdr:rowOff>108067</xdr:rowOff>
    </xdr:from>
    <xdr:to>
      <xdr:col>3</xdr:col>
      <xdr:colOff>99752</xdr:colOff>
      <xdr:row>29</xdr:row>
      <xdr:rowOff>141318</xdr:rowOff>
    </xdr:to>
    <xdr:sp macro="" textlink="">
      <xdr:nvSpPr>
        <xdr:cNvPr id="18" name="Line 70">
          <a:extLst>
            <a:ext uri="{FF2B5EF4-FFF2-40B4-BE49-F238E27FC236}">
              <a16:creationId xmlns="" xmlns:a16="http://schemas.microsoft.com/office/drawing/2014/main" id="{BBB3169C-7C1C-4D2B-88FA-0E107CFABB7E}"/>
            </a:ext>
          </a:extLst>
        </xdr:cNvPr>
        <xdr:cNvSpPr>
          <a:spLocks noChangeShapeType="1"/>
        </xdr:cNvSpPr>
      </xdr:nvSpPr>
      <xdr:spPr bwMode="auto">
        <a:xfrm>
          <a:off x="2757227" y="5080117"/>
          <a:ext cx="0" cy="633326"/>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30</xdr:row>
      <xdr:rowOff>0</xdr:rowOff>
    </xdr:from>
    <xdr:to>
      <xdr:col>4</xdr:col>
      <xdr:colOff>0</xdr:colOff>
      <xdr:row>30</xdr:row>
      <xdr:rowOff>0</xdr:rowOff>
    </xdr:to>
    <xdr:sp macro="" textlink="">
      <xdr:nvSpPr>
        <xdr:cNvPr id="19" name="Line 71">
          <a:extLst>
            <a:ext uri="{FF2B5EF4-FFF2-40B4-BE49-F238E27FC236}">
              <a16:creationId xmlns="" xmlns:a16="http://schemas.microsoft.com/office/drawing/2014/main" id="{506716D7-7DD2-4EA6-8FB6-E86881738ECE}"/>
            </a:ext>
          </a:extLst>
        </xdr:cNvPr>
        <xdr:cNvSpPr>
          <a:spLocks noChangeShapeType="1"/>
        </xdr:cNvSpPr>
      </xdr:nvSpPr>
      <xdr:spPr bwMode="auto">
        <a:xfrm>
          <a:off x="3019425" y="577215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34</xdr:row>
      <xdr:rowOff>104775</xdr:rowOff>
    </xdr:from>
    <xdr:to>
      <xdr:col>4</xdr:col>
      <xdr:colOff>0</xdr:colOff>
      <xdr:row>34</xdr:row>
      <xdr:rowOff>104775</xdr:rowOff>
    </xdr:to>
    <xdr:sp macro="" textlink="">
      <xdr:nvSpPr>
        <xdr:cNvPr id="20" name="Line 75">
          <a:extLst>
            <a:ext uri="{FF2B5EF4-FFF2-40B4-BE49-F238E27FC236}">
              <a16:creationId xmlns="" xmlns:a16="http://schemas.microsoft.com/office/drawing/2014/main" id="{3C6F9CE3-4BA0-46C8-844C-7CB705A80861}"/>
            </a:ext>
          </a:extLst>
        </xdr:cNvPr>
        <xdr:cNvSpPr>
          <a:spLocks noChangeShapeType="1"/>
        </xdr:cNvSpPr>
      </xdr:nvSpPr>
      <xdr:spPr bwMode="auto">
        <a:xfrm>
          <a:off x="3019425" y="64484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125903</xdr:colOff>
      <xdr:row>32</xdr:row>
      <xdr:rowOff>118977</xdr:rowOff>
    </xdr:from>
    <xdr:to>
      <xdr:col>3</xdr:col>
      <xdr:colOff>125903</xdr:colOff>
      <xdr:row>34</xdr:row>
      <xdr:rowOff>138027</xdr:rowOff>
    </xdr:to>
    <xdr:sp macro="" textlink="">
      <xdr:nvSpPr>
        <xdr:cNvPr id="21" name="Line 81">
          <a:extLst>
            <a:ext uri="{FF2B5EF4-FFF2-40B4-BE49-F238E27FC236}">
              <a16:creationId xmlns="" xmlns:a16="http://schemas.microsoft.com/office/drawing/2014/main" id="{E55C680F-B146-4F67-8A36-EFD9E1B5D6D0}"/>
            </a:ext>
          </a:extLst>
        </xdr:cNvPr>
        <xdr:cNvSpPr>
          <a:spLocks noChangeShapeType="1"/>
        </xdr:cNvSpPr>
      </xdr:nvSpPr>
      <xdr:spPr bwMode="auto">
        <a:xfrm>
          <a:off x="2783378" y="6062577"/>
          <a:ext cx="0" cy="4191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66502</xdr:colOff>
      <xdr:row>2</xdr:row>
      <xdr:rowOff>99753</xdr:rowOff>
    </xdr:from>
    <xdr:to>
      <xdr:col>1</xdr:col>
      <xdr:colOff>380827</xdr:colOff>
      <xdr:row>2</xdr:row>
      <xdr:rowOff>99753</xdr:rowOff>
    </xdr:to>
    <xdr:sp macro="" textlink="">
      <xdr:nvSpPr>
        <xdr:cNvPr id="22" name="Line 24">
          <a:extLst>
            <a:ext uri="{FF2B5EF4-FFF2-40B4-BE49-F238E27FC236}">
              <a16:creationId xmlns="" xmlns:a16="http://schemas.microsoft.com/office/drawing/2014/main" id="{499084DB-B255-4A9A-800D-D5523B8E625D}"/>
            </a:ext>
          </a:extLst>
        </xdr:cNvPr>
        <xdr:cNvSpPr>
          <a:spLocks noChangeShapeType="1"/>
        </xdr:cNvSpPr>
      </xdr:nvSpPr>
      <xdr:spPr bwMode="auto">
        <a:xfrm>
          <a:off x="1190452" y="547428"/>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8313</xdr:colOff>
      <xdr:row>5</xdr:row>
      <xdr:rowOff>191194</xdr:rowOff>
    </xdr:from>
    <xdr:to>
      <xdr:col>5</xdr:col>
      <xdr:colOff>322638</xdr:colOff>
      <xdr:row>5</xdr:row>
      <xdr:rowOff>191194</xdr:rowOff>
    </xdr:to>
    <xdr:sp macro="" textlink="">
      <xdr:nvSpPr>
        <xdr:cNvPr id="23" name="Line 24">
          <a:extLst>
            <a:ext uri="{FF2B5EF4-FFF2-40B4-BE49-F238E27FC236}">
              <a16:creationId xmlns="" xmlns:a16="http://schemas.microsoft.com/office/drawing/2014/main" id="{49234640-7FDF-4D13-9659-AF15370F0C2D}"/>
            </a:ext>
          </a:extLst>
        </xdr:cNvPr>
        <xdr:cNvSpPr>
          <a:spLocks noChangeShapeType="1"/>
        </xdr:cNvSpPr>
      </xdr:nvSpPr>
      <xdr:spPr bwMode="auto">
        <a:xfrm>
          <a:off x="4513638" y="1238944"/>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1163783</xdr:colOff>
      <xdr:row>15</xdr:row>
      <xdr:rowOff>91440</xdr:rowOff>
    </xdr:from>
    <xdr:to>
      <xdr:col>5</xdr:col>
      <xdr:colOff>272761</xdr:colOff>
      <xdr:row>15</xdr:row>
      <xdr:rowOff>91440</xdr:rowOff>
    </xdr:to>
    <xdr:sp macro="" textlink="">
      <xdr:nvSpPr>
        <xdr:cNvPr id="24" name="Line 24">
          <a:extLst>
            <a:ext uri="{FF2B5EF4-FFF2-40B4-BE49-F238E27FC236}">
              <a16:creationId xmlns="" xmlns:a16="http://schemas.microsoft.com/office/drawing/2014/main" id="{A4E539F9-D2F0-441D-A03C-D0D0EBF579CE}"/>
            </a:ext>
          </a:extLst>
        </xdr:cNvPr>
        <xdr:cNvSpPr>
          <a:spLocks noChangeShapeType="1"/>
        </xdr:cNvSpPr>
      </xdr:nvSpPr>
      <xdr:spPr bwMode="auto">
        <a:xfrm>
          <a:off x="4183208" y="3091815"/>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8313</xdr:colOff>
      <xdr:row>4</xdr:row>
      <xdr:rowOff>0</xdr:rowOff>
    </xdr:from>
    <xdr:to>
      <xdr:col>3</xdr:col>
      <xdr:colOff>322638</xdr:colOff>
      <xdr:row>4</xdr:row>
      <xdr:rowOff>0</xdr:rowOff>
    </xdr:to>
    <xdr:sp macro="" textlink="">
      <xdr:nvSpPr>
        <xdr:cNvPr id="25" name="Line 24">
          <a:extLst>
            <a:ext uri="{FF2B5EF4-FFF2-40B4-BE49-F238E27FC236}">
              <a16:creationId xmlns="" xmlns:a16="http://schemas.microsoft.com/office/drawing/2014/main" id="{D7A6995F-6E66-4F36-91C1-9E401A91E8BD}"/>
            </a:ext>
          </a:extLst>
        </xdr:cNvPr>
        <xdr:cNvSpPr>
          <a:spLocks noChangeShapeType="1"/>
        </xdr:cNvSpPr>
      </xdr:nvSpPr>
      <xdr:spPr bwMode="auto">
        <a:xfrm>
          <a:off x="2665788" y="847725"/>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8312</xdr:colOff>
      <xdr:row>7</xdr:row>
      <xdr:rowOff>99753</xdr:rowOff>
    </xdr:from>
    <xdr:to>
      <xdr:col>3</xdr:col>
      <xdr:colOff>322637</xdr:colOff>
      <xdr:row>7</xdr:row>
      <xdr:rowOff>99753</xdr:rowOff>
    </xdr:to>
    <xdr:sp macro="" textlink="">
      <xdr:nvSpPr>
        <xdr:cNvPr id="26" name="Line 24">
          <a:extLst>
            <a:ext uri="{FF2B5EF4-FFF2-40B4-BE49-F238E27FC236}">
              <a16:creationId xmlns="" xmlns:a16="http://schemas.microsoft.com/office/drawing/2014/main" id="{EEF071C9-3A82-4D67-B22B-DAACF4599383}"/>
            </a:ext>
          </a:extLst>
        </xdr:cNvPr>
        <xdr:cNvSpPr>
          <a:spLocks noChangeShapeType="1"/>
        </xdr:cNvSpPr>
      </xdr:nvSpPr>
      <xdr:spPr bwMode="auto">
        <a:xfrm>
          <a:off x="2665787" y="1728528"/>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182880</xdr:colOff>
      <xdr:row>5</xdr:row>
      <xdr:rowOff>207818</xdr:rowOff>
    </xdr:from>
    <xdr:to>
      <xdr:col>1</xdr:col>
      <xdr:colOff>415637</xdr:colOff>
      <xdr:row>5</xdr:row>
      <xdr:rowOff>207818</xdr:rowOff>
    </xdr:to>
    <xdr:sp macro="" textlink="">
      <xdr:nvSpPr>
        <xdr:cNvPr id="27" name="Line 58">
          <a:extLst>
            <a:ext uri="{FF2B5EF4-FFF2-40B4-BE49-F238E27FC236}">
              <a16:creationId xmlns="" xmlns:a16="http://schemas.microsoft.com/office/drawing/2014/main" id="{696F8DE7-DE75-48B8-B0C3-C20AE83DFA61}"/>
            </a:ext>
          </a:extLst>
        </xdr:cNvPr>
        <xdr:cNvSpPr>
          <a:spLocks noChangeShapeType="1"/>
        </xdr:cNvSpPr>
      </xdr:nvSpPr>
      <xdr:spPr bwMode="auto">
        <a:xfrm>
          <a:off x="1306830" y="1255568"/>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8312</xdr:colOff>
      <xdr:row>5</xdr:row>
      <xdr:rowOff>282633</xdr:rowOff>
    </xdr:from>
    <xdr:to>
      <xdr:col>3</xdr:col>
      <xdr:colOff>322637</xdr:colOff>
      <xdr:row>5</xdr:row>
      <xdr:rowOff>282633</xdr:rowOff>
    </xdr:to>
    <xdr:sp macro="" textlink="">
      <xdr:nvSpPr>
        <xdr:cNvPr id="28" name="Line 24">
          <a:extLst>
            <a:ext uri="{FF2B5EF4-FFF2-40B4-BE49-F238E27FC236}">
              <a16:creationId xmlns="" xmlns:a16="http://schemas.microsoft.com/office/drawing/2014/main" id="{A0EFE8CD-9F87-4E2F-9446-D7DC1EBA2DD3}"/>
            </a:ext>
          </a:extLst>
        </xdr:cNvPr>
        <xdr:cNvSpPr>
          <a:spLocks noChangeShapeType="1"/>
        </xdr:cNvSpPr>
      </xdr:nvSpPr>
      <xdr:spPr bwMode="auto">
        <a:xfrm>
          <a:off x="2665787" y="1330383"/>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947650</xdr:colOff>
      <xdr:row>33</xdr:row>
      <xdr:rowOff>125903</xdr:rowOff>
    </xdr:from>
    <xdr:to>
      <xdr:col>3</xdr:col>
      <xdr:colOff>126074</xdr:colOff>
      <xdr:row>33</xdr:row>
      <xdr:rowOff>125903</xdr:rowOff>
    </xdr:to>
    <xdr:sp macro="" textlink="">
      <xdr:nvSpPr>
        <xdr:cNvPr id="29" name="Line 69">
          <a:extLst>
            <a:ext uri="{FF2B5EF4-FFF2-40B4-BE49-F238E27FC236}">
              <a16:creationId xmlns="" xmlns:a16="http://schemas.microsoft.com/office/drawing/2014/main" id="{2C7DC0AE-EE0F-4638-8D4E-CE23213C95F1}"/>
            </a:ext>
          </a:extLst>
        </xdr:cNvPr>
        <xdr:cNvSpPr>
          <a:spLocks noChangeShapeType="1"/>
        </xdr:cNvSpPr>
      </xdr:nvSpPr>
      <xdr:spPr bwMode="auto">
        <a:xfrm>
          <a:off x="2519275" y="6269528"/>
          <a:ext cx="264274"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97327</xdr:colOff>
      <xdr:row>15</xdr:row>
      <xdr:rowOff>109278</xdr:rowOff>
    </xdr:from>
    <xdr:to>
      <xdr:col>3</xdr:col>
      <xdr:colOff>330084</xdr:colOff>
      <xdr:row>15</xdr:row>
      <xdr:rowOff>109278</xdr:rowOff>
    </xdr:to>
    <xdr:sp macro="" textlink="">
      <xdr:nvSpPr>
        <xdr:cNvPr id="30" name="Line 58">
          <a:extLst>
            <a:ext uri="{FF2B5EF4-FFF2-40B4-BE49-F238E27FC236}">
              <a16:creationId xmlns="" xmlns:a16="http://schemas.microsoft.com/office/drawing/2014/main" id="{B62005AF-1A1C-4569-AD6E-8E794E6FB7DD}"/>
            </a:ext>
          </a:extLst>
        </xdr:cNvPr>
        <xdr:cNvSpPr>
          <a:spLocks noChangeShapeType="1"/>
        </xdr:cNvSpPr>
      </xdr:nvSpPr>
      <xdr:spPr bwMode="auto">
        <a:xfrm>
          <a:off x="2754802" y="3109653"/>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116378</xdr:colOff>
      <xdr:row>18</xdr:row>
      <xdr:rowOff>106853</xdr:rowOff>
    </xdr:from>
    <xdr:to>
      <xdr:col>3</xdr:col>
      <xdr:colOff>349135</xdr:colOff>
      <xdr:row>18</xdr:row>
      <xdr:rowOff>106853</xdr:rowOff>
    </xdr:to>
    <xdr:sp macro="" textlink="">
      <xdr:nvSpPr>
        <xdr:cNvPr id="31" name="Line 58">
          <a:extLst>
            <a:ext uri="{FF2B5EF4-FFF2-40B4-BE49-F238E27FC236}">
              <a16:creationId xmlns="" xmlns:a16="http://schemas.microsoft.com/office/drawing/2014/main" id="{98347898-5446-4EDC-9974-A8A904683A81}"/>
            </a:ext>
          </a:extLst>
        </xdr:cNvPr>
        <xdr:cNvSpPr>
          <a:spLocks noChangeShapeType="1"/>
        </xdr:cNvSpPr>
      </xdr:nvSpPr>
      <xdr:spPr bwMode="auto">
        <a:xfrm>
          <a:off x="2773853" y="3707303"/>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97328</xdr:colOff>
      <xdr:row>20</xdr:row>
      <xdr:rowOff>116377</xdr:rowOff>
    </xdr:from>
    <xdr:to>
      <xdr:col>3</xdr:col>
      <xdr:colOff>330085</xdr:colOff>
      <xdr:row>20</xdr:row>
      <xdr:rowOff>116377</xdr:rowOff>
    </xdr:to>
    <xdr:sp macro="" textlink="">
      <xdr:nvSpPr>
        <xdr:cNvPr id="32" name="Line 58">
          <a:extLst>
            <a:ext uri="{FF2B5EF4-FFF2-40B4-BE49-F238E27FC236}">
              <a16:creationId xmlns="" xmlns:a16="http://schemas.microsoft.com/office/drawing/2014/main" id="{4D6D3520-E48F-4BA8-AECE-DDDE23B0DFCE}"/>
            </a:ext>
          </a:extLst>
        </xdr:cNvPr>
        <xdr:cNvSpPr>
          <a:spLocks noChangeShapeType="1"/>
        </xdr:cNvSpPr>
      </xdr:nvSpPr>
      <xdr:spPr bwMode="auto">
        <a:xfrm>
          <a:off x="2754803" y="4116877"/>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108065</xdr:colOff>
      <xdr:row>21</xdr:row>
      <xdr:rowOff>124690</xdr:rowOff>
    </xdr:from>
    <xdr:to>
      <xdr:col>3</xdr:col>
      <xdr:colOff>340822</xdr:colOff>
      <xdr:row>21</xdr:row>
      <xdr:rowOff>124690</xdr:rowOff>
    </xdr:to>
    <xdr:sp macro="" textlink="">
      <xdr:nvSpPr>
        <xdr:cNvPr id="33" name="Line 58">
          <a:extLst>
            <a:ext uri="{FF2B5EF4-FFF2-40B4-BE49-F238E27FC236}">
              <a16:creationId xmlns="" xmlns:a16="http://schemas.microsoft.com/office/drawing/2014/main" id="{BB308FE0-CAC5-4319-A554-629A2F3935E4}"/>
            </a:ext>
          </a:extLst>
        </xdr:cNvPr>
        <xdr:cNvSpPr>
          <a:spLocks noChangeShapeType="1"/>
        </xdr:cNvSpPr>
      </xdr:nvSpPr>
      <xdr:spPr bwMode="auto">
        <a:xfrm>
          <a:off x="2765540" y="4325215"/>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99752</xdr:colOff>
      <xdr:row>27</xdr:row>
      <xdr:rowOff>99752</xdr:rowOff>
    </xdr:from>
    <xdr:to>
      <xdr:col>3</xdr:col>
      <xdr:colOff>332509</xdr:colOff>
      <xdr:row>27</xdr:row>
      <xdr:rowOff>99752</xdr:rowOff>
    </xdr:to>
    <xdr:sp macro="" textlink="">
      <xdr:nvSpPr>
        <xdr:cNvPr id="34" name="Line 58">
          <a:extLst>
            <a:ext uri="{FF2B5EF4-FFF2-40B4-BE49-F238E27FC236}">
              <a16:creationId xmlns="" xmlns:a16="http://schemas.microsoft.com/office/drawing/2014/main" id="{72897C9D-7CFC-42B1-9796-390A16A80B7A}"/>
            </a:ext>
          </a:extLst>
        </xdr:cNvPr>
        <xdr:cNvSpPr>
          <a:spLocks noChangeShapeType="1"/>
        </xdr:cNvSpPr>
      </xdr:nvSpPr>
      <xdr:spPr bwMode="auto">
        <a:xfrm>
          <a:off x="2757227" y="5271827"/>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102523</xdr:colOff>
      <xdr:row>28</xdr:row>
      <xdr:rowOff>110836</xdr:rowOff>
    </xdr:from>
    <xdr:to>
      <xdr:col>3</xdr:col>
      <xdr:colOff>335280</xdr:colOff>
      <xdr:row>28</xdr:row>
      <xdr:rowOff>110836</xdr:rowOff>
    </xdr:to>
    <xdr:sp macro="" textlink="">
      <xdr:nvSpPr>
        <xdr:cNvPr id="35" name="Line 58">
          <a:extLst>
            <a:ext uri="{FF2B5EF4-FFF2-40B4-BE49-F238E27FC236}">
              <a16:creationId xmlns="" xmlns:a16="http://schemas.microsoft.com/office/drawing/2014/main" id="{A14D82BE-2A7D-4470-8C69-7E678B1CAAAD}"/>
            </a:ext>
          </a:extLst>
        </xdr:cNvPr>
        <xdr:cNvSpPr>
          <a:spLocks noChangeShapeType="1"/>
        </xdr:cNvSpPr>
      </xdr:nvSpPr>
      <xdr:spPr bwMode="auto">
        <a:xfrm>
          <a:off x="2759998" y="5482936"/>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105294</xdr:colOff>
      <xdr:row>29</xdr:row>
      <xdr:rowOff>138544</xdr:rowOff>
    </xdr:from>
    <xdr:to>
      <xdr:col>3</xdr:col>
      <xdr:colOff>338051</xdr:colOff>
      <xdr:row>29</xdr:row>
      <xdr:rowOff>138544</xdr:rowOff>
    </xdr:to>
    <xdr:sp macro="" textlink="">
      <xdr:nvSpPr>
        <xdr:cNvPr id="36" name="Line 58">
          <a:extLst>
            <a:ext uri="{FF2B5EF4-FFF2-40B4-BE49-F238E27FC236}">
              <a16:creationId xmlns="" xmlns:a16="http://schemas.microsoft.com/office/drawing/2014/main" id="{511C1D25-B59B-4A88-9B6D-849E7A9E2A63}"/>
            </a:ext>
          </a:extLst>
        </xdr:cNvPr>
        <xdr:cNvSpPr>
          <a:spLocks noChangeShapeType="1"/>
        </xdr:cNvSpPr>
      </xdr:nvSpPr>
      <xdr:spPr bwMode="auto">
        <a:xfrm>
          <a:off x="2762769" y="5710669"/>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108064</xdr:colOff>
      <xdr:row>26</xdr:row>
      <xdr:rowOff>108066</xdr:rowOff>
    </xdr:from>
    <xdr:to>
      <xdr:col>3</xdr:col>
      <xdr:colOff>340821</xdr:colOff>
      <xdr:row>26</xdr:row>
      <xdr:rowOff>108066</xdr:rowOff>
    </xdr:to>
    <xdr:sp macro="" textlink="">
      <xdr:nvSpPr>
        <xdr:cNvPr id="37" name="Line 58">
          <a:extLst>
            <a:ext uri="{FF2B5EF4-FFF2-40B4-BE49-F238E27FC236}">
              <a16:creationId xmlns="" xmlns:a16="http://schemas.microsoft.com/office/drawing/2014/main" id="{465D5017-B555-4798-AAE6-CD9B44CD4707}"/>
            </a:ext>
          </a:extLst>
        </xdr:cNvPr>
        <xdr:cNvSpPr>
          <a:spLocks noChangeShapeType="1"/>
        </xdr:cNvSpPr>
      </xdr:nvSpPr>
      <xdr:spPr bwMode="auto">
        <a:xfrm>
          <a:off x="2765539" y="5080116"/>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133002</xdr:colOff>
      <xdr:row>32</xdr:row>
      <xdr:rowOff>116378</xdr:rowOff>
    </xdr:from>
    <xdr:to>
      <xdr:col>3</xdr:col>
      <xdr:colOff>365759</xdr:colOff>
      <xdr:row>32</xdr:row>
      <xdr:rowOff>116378</xdr:rowOff>
    </xdr:to>
    <xdr:sp macro="" textlink="">
      <xdr:nvSpPr>
        <xdr:cNvPr id="38" name="Line 58">
          <a:extLst>
            <a:ext uri="{FF2B5EF4-FFF2-40B4-BE49-F238E27FC236}">
              <a16:creationId xmlns="" xmlns:a16="http://schemas.microsoft.com/office/drawing/2014/main" id="{6DBB42E0-371E-4D1F-9563-A2F79A66A8C5}"/>
            </a:ext>
          </a:extLst>
        </xdr:cNvPr>
        <xdr:cNvSpPr>
          <a:spLocks noChangeShapeType="1"/>
        </xdr:cNvSpPr>
      </xdr:nvSpPr>
      <xdr:spPr bwMode="auto">
        <a:xfrm>
          <a:off x="2790477" y="6059978"/>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135774</xdr:colOff>
      <xdr:row>33</xdr:row>
      <xdr:rowOff>119149</xdr:rowOff>
    </xdr:from>
    <xdr:to>
      <xdr:col>4</xdr:col>
      <xdr:colOff>2771</xdr:colOff>
      <xdr:row>33</xdr:row>
      <xdr:rowOff>119149</xdr:rowOff>
    </xdr:to>
    <xdr:sp macro="" textlink="">
      <xdr:nvSpPr>
        <xdr:cNvPr id="39" name="Line 58">
          <a:extLst>
            <a:ext uri="{FF2B5EF4-FFF2-40B4-BE49-F238E27FC236}">
              <a16:creationId xmlns="" xmlns:a16="http://schemas.microsoft.com/office/drawing/2014/main" id="{DC3DD9A2-7AEF-4286-AB6C-A8C7FC9CDFBB}"/>
            </a:ext>
          </a:extLst>
        </xdr:cNvPr>
        <xdr:cNvSpPr>
          <a:spLocks noChangeShapeType="1"/>
        </xdr:cNvSpPr>
      </xdr:nvSpPr>
      <xdr:spPr bwMode="auto">
        <a:xfrm>
          <a:off x="2793249" y="6262774"/>
          <a:ext cx="22894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121919</xdr:colOff>
      <xdr:row>34</xdr:row>
      <xdr:rowOff>138545</xdr:rowOff>
    </xdr:from>
    <xdr:to>
      <xdr:col>3</xdr:col>
      <xdr:colOff>354676</xdr:colOff>
      <xdr:row>34</xdr:row>
      <xdr:rowOff>138545</xdr:rowOff>
    </xdr:to>
    <xdr:sp macro="" textlink="">
      <xdr:nvSpPr>
        <xdr:cNvPr id="40" name="Line 58">
          <a:extLst>
            <a:ext uri="{FF2B5EF4-FFF2-40B4-BE49-F238E27FC236}">
              <a16:creationId xmlns="" xmlns:a16="http://schemas.microsoft.com/office/drawing/2014/main" id="{06B2005B-6081-4A58-9757-26F5420D56DC}"/>
            </a:ext>
          </a:extLst>
        </xdr:cNvPr>
        <xdr:cNvSpPr>
          <a:spLocks noChangeShapeType="1"/>
        </xdr:cNvSpPr>
      </xdr:nvSpPr>
      <xdr:spPr bwMode="auto">
        <a:xfrm>
          <a:off x="2779394" y="6482195"/>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1155470</xdr:colOff>
      <xdr:row>18</xdr:row>
      <xdr:rowOff>116378</xdr:rowOff>
    </xdr:from>
    <xdr:to>
      <xdr:col>5</xdr:col>
      <xdr:colOff>264448</xdr:colOff>
      <xdr:row>18</xdr:row>
      <xdr:rowOff>116378</xdr:rowOff>
    </xdr:to>
    <xdr:sp macro="" textlink="">
      <xdr:nvSpPr>
        <xdr:cNvPr id="41" name="Line 24">
          <a:extLst>
            <a:ext uri="{FF2B5EF4-FFF2-40B4-BE49-F238E27FC236}">
              <a16:creationId xmlns="" xmlns:a16="http://schemas.microsoft.com/office/drawing/2014/main" id="{8D939131-0F40-4A40-B109-A856CB479469}"/>
            </a:ext>
          </a:extLst>
        </xdr:cNvPr>
        <xdr:cNvSpPr>
          <a:spLocks noChangeShapeType="1"/>
        </xdr:cNvSpPr>
      </xdr:nvSpPr>
      <xdr:spPr bwMode="auto">
        <a:xfrm>
          <a:off x="4174895" y="3716828"/>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1163783</xdr:colOff>
      <xdr:row>20</xdr:row>
      <xdr:rowOff>99752</xdr:rowOff>
    </xdr:from>
    <xdr:to>
      <xdr:col>5</xdr:col>
      <xdr:colOff>272761</xdr:colOff>
      <xdr:row>20</xdr:row>
      <xdr:rowOff>99752</xdr:rowOff>
    </xdr:to>
    <xdr:sp macro="" textlink="">
      <xdr:nvSpPr>
        <xdr:cNvPr id="42" name="Line 24">
          <a:extLst>
            <a:ext uri="{FF2B5EF4-FFF2-40B4-BE49-F238E27FC236}">
              <a16:creationId xmlns="" xmlns:a16="http://schemas.microsoft.com/office/drawing/2014/main" id="{40302A90-FC1F-44F4-8757-531DF9E6CCA0}"/>
            </a:ext>
          </a:extLst>
        </xdr:cNvPr>
        <xdr:cNvSpPr>
          <a:spLocks noChangeShapeType="1"/>
        </xdr:cNvSpPr>
      </xdr:nvSpPr>
      <xdr:spPr bwMode="auto">
        <a:xfrm>
          <a:off x="4183208" y="4100252"/>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1163781</xdr:colOff>
      <xdr:row>21</xdr:row>
      <xdr:rowOff>141317</xdr:rowOff>
    </xdr:from>
    <xdr:to>
      <xdr:col>5</xdr:col>
      <xdr:colOff>272759</xdr:colOff>
      <xdr:row>21</xdr:row>
      <xdr:rowOff>141317</xdr:rowOff>
    </xdr:to>
    <xdr:sp macro="" textlink="">
      <xdr:nvSpPr>
        <xdr:cNvPr id="43" name="Line 24">
          <a:extLst>
            <a:ext uri="{FF2B5EF4-FFF2-40B4-BE49-F238E27FC236}">
              <a16:creationId xmlns="" xmlns:a16="http://schemas.microsoft.com/office/drawing/2014/main" id="{75FB18B4-74B5-41A3-BC4A-71ADCF58F23D}"/>
            </a:ext>
          </a:extLst>
        </xdr:cNvPr>
        <xdr:cNvSpPr>
          <a:spLocks noChangeShapeType="1"/>
        </xdr:cNvSpPr>
      </xdr:nvSpPr>
      <xdr:spPr bwMode="auto">
        <a:xfrm>
          <a:off x="4183206" y="4341842"/>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1147156</xdr:colOff>
      <xdr:row>29</xdr:row>
      <xdr:rowOff>124690</xdr:rowOff>
    </xdr:from>
    <xdr:to>
      <xdr:col>5</xdr:col>
      <xdr:colOff>256134</xdr:colOff>
      <xdr:row>29</xdr:row>
      <xdr:rowOff>124690</xdr:rowOff>
    </xdr:to>
    <xdr:sp macro="" textlink="">
      <xdr:nvSpPr>
        <xdr:cNvPr id="44" name="Line 24">
          <a:extLst>
            <a:ext uri="{FF2B5EF4-FFF2-40B4-BE49-F238E27FC236}">
              <a16:creationId xmlns="" xmlns:a16="http://schemas.microsoft.com/office/drawing/2014/main" id="{0D3081F2-ACCC-40EA-9EF9-ED6165DE875E}"/>
            </a:ext>
          </a:extLst>
        </xdr:cNvPr>
        <xdr:cNvSpPr>
          <a:spLocks noChangeShapeType="1"/>
        </xdr:cNvSpPr>
      </xdr:nvSpPr>
      <xdr:spPr bwMode="auto">
        <a:xfrm>
          <a:off x="4166581" y="5696815"/>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1147156</xdr:colOff>
      <xdr:row>27</xdr:row>
      <xdr:rowOff>116378</xdr:rowOff>
    </xdr:from>
    <xdr:to>
      <xdr:col>5</xdr:col>
      <xdr:colOff>256134</xdr:colOff>
      <xdr:row>27</xdr:row>
      <xdr:rowOff>116378</xdr:rowOff>
    </xdr:to>
    <xdr:sp macro="" textlink="">
      <xdr:nvSpPr>
        <xdr:cNvPr id="45" name="Line 24">
          <a:extLst>
            <a:ext uri="{FF2B5EF4-FFF2-40B4-BE49-F238E27FC236}">
              <a16:creationId xmlns="" xmlns:a16="http://schemas.microsoft.com/office/drawing/2014/main" id="{92FF5848-F29D-45A6-A26B-E22DF1255F9E}"/>
            </a:ext>
          </a:extLst>
        </xdr:cNvPr>
        <xdr:cNvSpPr>
          <a:spLocks noChangeShapeType="1"/>
        </xdr:cNvSpPr>
      </xdr:nvSpPr>
      <xdr:spPr bwMode="auto">
        <a:xfrm>
          <a:off x="4166581" y="5288453"/>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1149929</xdr:colOff>
      <xdr:row>26</xdr:row>
      <xdr:rowOff>102524</xdr:rowOff>
    </xdr:from>
    <xdr:to>
      <xdr:col>5</xdr:col>
      <xdr:colOff>258907</xdr:colOff>
      <xdr:row>26</xdr:row>
      <xdr:rowOff>102524</xdr:rowOff>
    </xdr:to>
    <xdr:sp macro="" textlink="">
      <xdr:nvSpPr>
        <xdr:cNvPr id="46" name="Line 24">
          <a:extLst>
            <a:ext uri="{FF2B5EF4-FFF2-40B4-BE49-F238E27FC236}">
              <a16:creationId xmlns="" xmlns:a16="http://schemas.microsoft.com/office/drawing/2014/main" id="{B6045402-E801-4A86-8C38-C11A7367F9A6}"/>
            </a:ext>
          </a:extLst>
        </xdr:cNvPr>
        <xdr:cNvSpPr>
          <a:spLocks noChangeShapeType="1"/>
        </xdr:cNvSpPr>
      </xdr:nvSpPr>
      <xdr:spPr bwMode="auto">
        <a:xfrm>
          <a:off x="4169354" y="5074574"/>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1144385</xdr:colOff>
      <xdr:row>28</xdr:row>
      <xdr:rowOff>138546</xdr:rowOff>
    </xdr:from>
    <xdr:to>
      <xdr:col>5</xdr:col>
      <xdr:colOff>253363</xdr:colOff>
      <xdr:row>28</xdr:row>
      <xdr:rowOff>138546</xdr:rowOff>
    </xdr:to>
    <xdr:sp macro="" textlink="">
      <xdr:nvSpPr>
        <xdr:cNvPr id="47" name="Line 24">
          <a:extLst>
            <a:ext uri="{FF2B5EF4-FFF2-40B4-BE49-F238E27FC236}">
              <a16:creationId xmlns="" xmlns:a16="http://schemas.microsoft.com/office/drawing/2014/main" id="{60DB6524-EE61-48C9-A8D3-330C36BBF856}"/>
            </a:ext>
          </a:extLst>
        </xdr:cNvPr>
        <xdr:cNvSpPr>
          <a:spLocks noChangeShapeType="1"/>
        </xdr:cNvSpPr>
      </xdr:nvSpPr>
      <xdr:spPr bwMode="auto">
        <a:xfrm>
          <a:off x="4163810" y="5510646"/>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1147157</xdr:colOff>
      <xdr:row>34</xdr:row>
      <xdr:rowOff>133003</xdr:rowOff>
    </xdr:from>
    <xdr:to>
      <xdr:col>5</xdr:col>
      <xdr:colOff>256135</xdr:colOff>
      <xdr:row>34</xdr:row>
      <xdr:rowOff>133003</xdr:rowOff>
    </xdr:to>
    <xdr:sp macro="" textlink="">
      <xdr:nvSpPr>
        <xdr:cNvPr id="48" name="Line 24">
          <a:extLst>
            <a:ext uri="{FF2B5EF4-FFF2-40B4-BE49-F238E27FC236}">
              <a16:creationId xmlns="" xmlns:a16="http://schemas.microsoft.com/office/drawing/2014/main" id="{7B4D21FB-21E0-45C8-8545-D1BA74747083}"/>
            </a:ext>
          </a:extLst>
        </xdr:cNvPr>
        <xdr:cNvSpPr>
          <a:spLocks noChangeShapeType="1"/>
        </xdr:cNvSpPr>
      </xdr:nvSpPr>
      <xdr:spPr bwMode="auto">
        <a:xfrm>
          <a:off x="4166582" y="6476653"/>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1147157</xdr:colOff>
      <xdr:row>33</xdr:row>
      <xdr:rowOff>116378</xdr:rowOff>
    </xdr:from>
    <xdr:to>
      <xdr:col>5</xdr:col>
      <xdr:colOff>256135</xdr:colOff>
      <xdr:row>33</xdr:row>
      <xdr:rowOff>116378</xdr:rowOff>
    </xdr:to>
    <xdr:sp macro="" textlink="">
      <xdr:nvSpPr>
        <xdr:cNvPr id="49" name="Line 24">
          <a:extLst>
            <a:ext uri="{FF2B5EF4-FFF2-40B4-BE49-F238E27FC236}">
              <a16:creationId xmlns="" xmlns:a16="http://schemas.microsoft.com/office/drawing/2014/main" id="{21DBF06C-E8CE-45B8-99C0-42988C08A79F}"/>
            </a:ext>
          </a:extLst>
        </xdr:cNvPr>
        <xdr:cNvSpPr>
          <a:spLocks noChangeShapeType="1"/>
        </xdr:cNvSpPr>
      </xdr:nvSpPr>
      <xdr:spPr bwMode="auto">
        <a:xfrm>
          <a:off x="4166582" y="6260003"/>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4</xdr:col>
      <xdr:colOff>1149927</xdr:colOff>
      <xdr:row>32</xdr:row>
      <xdr:rowOff>110837</xdr:rowOff>
    </xdr:from>
    <xdr:to>
      <xdr:col>5</xdr:col>
      <xdr:colOff>258905</xdr:colOff>
      <xdr:row>32</xdr:row>
      <xdr:rowOff>110837</xdr:rowOff>
    </xdr:to>
    <xdr:sp macro="" textlink="">
      <xdr:nvSpPr>
        <xdr:cNvPr id="50" name="Line 24">
          <a:extLst>
            <a:ext uri="{FF2B5EF4-FFF2-40B4-BE49-F238E27FC236}">
              <a16:creationId xmlns="" xmlns:a16="http://schemas.microsoft.com/office/drawing/2014/main" id="{20D750E2-50E7-478B-B224-92536D5A42DA}"/>
            </a:ext>
          </a:extLst>
        </xdr:cNvPr>
        <xdr:cNvSpPr>
          <a:spLocks noChangeShapeType="1"/>
        </xdr:cNvSpPr>
      </xdr:nvSpPr>
      <xdr:spPr bwMode="auto">
        <a:xfrm>
          <a:off x="4169352" y="6054437"/>
          <a:ext cx="59487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756459</xdr:colOff>
      <xdr:row>37</xdr:row>
      <xdr:rowOff>266008</xdr:rowOff>
    </xdr:from>
    <xdr:to>
      <xdr:col>3</xdr:col>
      <xdr:colOff>264447</xdr:colOff>
      <xdr:row>37</xdr:row>
      <xdr:rowOff>266008</xdr:rowOff>
    </xdr:to>
    <xdr:sp macro="" textlink="">
      <xdr:nvSpPr>
        <xdr:cNvPr id="51" name="Line 24">
          <a:extLst>
            <a:ext uri="{FF2B5EF4-FFF2-40B4-BE49-F238E27FC236}">
              <a16:creationId xmlns="" xmlns:a16="http://schemas.microsoft.com/office/drawing/2014/main" id="{CF58E1BC-8436-4AC3-8831-A6628F9DA99D}"/>
            </a:ext>
          </a:extLst>
        </xdr:cNvPr>
        <xdr:cNvSpPr>
          <a:spLocks noChangeShapeType="1"/>
        </xdr:cNvSpPr>
      </xdr:nvSpPr>
      <xdr:spPr bwMode="auto">
        <a:xfrm>
          <a:off x="2328084" y="6981133"/>
          <a:ext cx="59383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748147</xdr:colOff>
      <xdr:row>41</xdr:row>
      <xdr:rowOff>282633</xdr:rowOff>
    </xdr:from>
    <xdr:to>
      <xdr:col>3</xdr:col>
      <xdr:colOff>256135</xdr:colOff>
      <xdr:row>41</xdr:row>
      <xdr:rowOff>282633</xdr:rowOff>
    </xdr:to>
    <xdr:sp macro="" textlink="">
      <xdr:nvSpPr>
        <xdr:cNvPr id="52" name="Line 24">
          <a:extLst>
            <a:ext uri="{FF2B5EF4-FFF2-40B4-BE49-F238E27FC236}">
              <a16:creationId xmlns="" xmlns:a16="http://schemas.microsoft.com/office/drawing/2014/main" id="{A309090B-B0F9-471B-AC35-D0A09092534B}"/>
            </a:ext>
          </a:extLst>
        </xdr:cNvPr>
        <xdr:cNvSpPr>
          <a:spLocks noChangeShapeType="1"/>
        </xdr:cNvSpPr>
      </xdr:nvSpPr>
      <xdr:spPr bwMode="auto">
        <a:xfrm>
          <a:off x="2319772" y="7702608"/>
          <a:ext cx="593838"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964277</xdr:colOff>
      <xdr:row>4</xdr:row>
      <xdr:rowOff>8313</xdr:rowOff>
    </xdr:from>
    <xdr:to>
      <xdr:col>7</xdr:col>
      <xdr:colOff>247822</xdr:colOff>
      <xdr:row>4</xdr:row>
      <xdr:rowOff>8313</xdr:rowOff>
    </xdr:to>
    <xdr:sp macro="" textlink="">
      <xdr:nvSpPr>
        <xdr:cNvPr id="53" name="Line 24">
          <a:extLst>
            <a:ext uri="{FF2B5EF4-FFF2-40B4-BE49-F238E27FC236}">
              <a16:creationId xmlns="" xmlns:a16="http://schemas.microsoft.com/office/drawing/2014/main" id="{63BBB577-6316-463F-A35C-98834F665AB8}"/>
            </a:ext>
          </a:extLst>
        </xdr:cNvPr>
        <xdr:cNvSpPr>
          <a:spLocks noChangeShapeType="1"/>
        </xdr:cNvSpPr>
      </xdr:nvSpPr>
      <xdr:spPr bwMode="auto">
        <a:xfrm>
          <a:off x="5831552" y="856038"/>
          <a:ext cx="58847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596956</xdr:colOff>
      <xdr:row>0</xdr:row>
      <xdr:rowOff>0</xdr:rowOff>
    </xdr:to>
    <xdr:sp macro="" textlink="">
      <xdr:nvSpPr>
        <xdr:cNvPr id="54" name="Line 24">
          <a:extLst>
            <a:ext uri="{FF2B5EF4-FFF2-40B4-BE49-F238E27FC236}">
              <a16:creationId xmlns="" xmlns:a16="http://schemas.microsoft.com/office/drawing/2014/main" id="{42A6DA40-8BB5-4A27-A0A6-A725112261D8}"/>
            </a:ext>
          </a:extLst>
        </xdr:cNvPr>
        <xdr:cNvSpPr>
          <a:spLocks noChangeShapeType="1"/>
        </xdr:cNvSpPr>
      </xdr:nvSpPr>
      <xdr:spPr bwMode="auto">
        <a:xfrm>
          <a:off x="6534150" y="0"/>
          <a:ext cx="596956"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972590</xdr:colOff>
      <xdr:row>5</xdr:row>
      <xdr:rowOff>191192</xdr:rowOff>
    </xdr:from>
    <xdr:to>
      <xdr:col>7</xdr:col>
      <xdr:colOff>256135</xdr:colOff>
      <xdr:row>5</xdr:row>
      <xdr:rowOff>191192</xdr:rowOff>
    </xdr:to>
    <xdr:sp macro="" textlink="">
      <xdr:nvSpPr>
        <xdr:cNvPr id="55" name="Line 24">
          <a:extLst>
            <a:ext uri="{FF2B5EF4-FFF2-40B4-BE49-F238E27FC236}">
              <a16:creationId xmlns="" xmlns:a16="http://schemas.microsoft.com/office/drawing/2014/main" id="{97595DFA-ECA2-4261-A36F-94948537729F}"/>
            </a:ext>
          </a:extLst>
        </xdr:cNvPr>
        <xdr:cNvSpPr>
          <a:spLocks noChangeShapeType="1"/>
        </xdr:cNvSpPr>
      </xdr:nvSpPr>
      <xdr:spPr bwMode="auto">
        <a:xfrm>
          <a:off x="5839865" y="1238942"/>
          <a:ext cx="58847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1213</xdr:colOff>
      <xdr:row>7</xdr:row>
      <xdr:rowOff>97674</xdr:rowOff>
    </xdr:from>
    <xdr:to>
      <xdr:col>7</xdr:col>
      <xdr:colOff>266007</xdr:colOff>
      <xdr:row>7</xdr:row>
      <xdr:rowOff>97674</xdr:rowOff>
    </xdr:to>
    <xdr:sp macro="" textlink="">
      <xdr:nvSpPr>
        <xdr:cNvPr id="56" name="Line 56">
          <a:extLst>
            <a:ext uri="{FF2B5EF4-FFF2-40B4-BE49-F238E27FC236}">
              <a16:creationId xmlns="" xmlns:a16="http://schemas.microsoft.com/office/drawing/2014/main" id="{9CEE377F-132B-45AF-ADD9-5D66B9EEED26}"/>
            </a:ext>
          </a:extLst>
        </xdr:cNvPr>
        <xdr:cNvSpPr>
          <a:spLocks noChangeShapeType="1"/>
        </xdr:cNvSpPr>
      </xdr:nvSpPr>
      <xdr:spPr bwMode="auto">
        <a:xfrm>
          <a:off x="4506538" y="1726449"/>
          <a:ext cx="1931669"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174566</xdr:colOff>
      <xdr:row>2</xdr:row>
      <xdr:rowOff>99753</xdr:rowOff>
    </xdr:from>
    <xdr:to>
      <xdr:col>1</xdr:col>
      <xdr:colOff>174566</xdr:colOff>
      <xdr:row>7</xdr:row>
      <xdr:rowOff>99752</xdr:rowOff>
    </xdr:to>
    <xdr:sp macro="" textlink="">
      <xdr:nvSpPr>
        <xdr:cNvPr id="57" name="Line 57">
          <a:extLst>
            <a:ext uri="{FF2B5EF4-FFF2-40B4-BE49-F238E27FC236}">
              <a16:creationId xmlns="" xmlns:a16="http://schemas.microsoft.com/office/drawing/2014/main" id="{F1A70B3D-B6F3-4362-B355-8BF1E54BDA55}"/>
            </a:ext>
          </a:extLst>
        </xdr:cNvPr>
        <xdr:cNvSpPr>
          <a:spLocks noChangeShapeType="1"/>
        </xdr:cNvSpPr>
      </xdr:nvSpPr>
      <xdr:spPr bwMode="auto">
        <a:xfrm flipH="1">
          <a:off x="1298516" y="547428"/>
          <a:ext cx="0" cy="1181099"/>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1731</xdr:colOff>
      <xdr:row>3</xdr:row>
      <xdr:rowOff>195002</xdr:rowOff>
    </xdr:from>
    <xdr:to>
      <xdr:col>5</xdr:col>
      <xdr:colOff>316056</xdr:colOff>
      <xdr:row>3</xdr:row>
      <xdr:rowOff>195002</xdr:rowOff>
    </xdr:to>
    <xdr:sp macro="" textlink="">
      <xdr:nvSpPr>
        <xdr:cNvPr id="58" name="Line 24">
          <a:extLst>
            <a:ext uri="{FF2B5EF4-FFF2-40B4-BE49-F238E27FC236}">
              <a16:creationId xmlns="" xmlns:a16="http://schemas.microsoft.com/office/drawing/2014/main" id="{5A8BE3F7-453D-4048-BEE5-53B7B44B5FF5}"/>
            </a:ext>
          </a:extLst>
        </xdr:cNvPr>
        <xdr:cNvSpPr>
          <a:spLocks noChangeShapeType="1"/>
        </xdr:cNvSpPr>
      </xdr:nvSpPr>
      <xdr:spPr bwMode="auto">
        <a:xfrm>
          <a:off x="4507056" y="842702"/>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174566</xdr:colOff>
      <xdr:row>7</xdr:row>
      <xdr:rowOff>108066</xdr:rowOff>
    </xdr:from>
    <xdr:to>
      <xdr:col>1</xdr:col>
      <xdr:colOff>407323</xdr:colOff>
      <xdr:row>7</xdr:row>
      <xdr:rowOff>108066</xdr:rowOff>
    </xdr:to>
    <xdr:sp macro="" textlink="">
      <xdr:nvSpPr>
        <xdr:cNvPr id="59" name="Line 58">
          <a:extLst>
            <a:ext uri="{FF2B5EF4-FFF2-40B4-BE49-F238E27FC236}">
              <a16:creationId xmlns="" xmlns:a16="http://schemas.microsoft.com/office/drawing/2014/main" id="{10CF38B7-AF4A-4A13-A630-AF1686F2417B}"/>
            </a:ext>
          </a:extLst>
        </xdr:cNvPr>
        <xdr:cNvSpPr>
          <a:spLocks noChangeShapeType="1"/>
        </xdr:cNvSpPr>
      </xdr:nvSpPr>
      <xdr:spPr bwMode="auto">
        <a:xfrm>
          <a:off x="1298516" y="1736841"/>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66502</xdr:colOff>
      <xdr:row>2</xdr:row>
      <xdr:rowOff>99753</xdr:rowOff>
    </xdr:from>
    <xdr:to>
      <xdr:col>1</xdr:col>
      <xdr:colOff>380827</xdr:colOff>
      <xdr:row>2</xdr:row>
      <xdr:rowOff>99753</xdr:rowOff>
    </xdr:to>
    <xdr:sp macro="" textlink="">
      <xdr:nvSpPr>
        <xdr:cNvPr id="60" name="Line 24">
          <a:extLst>
            <a:ext uri="{FF2B5EF4-FFF2-40B4-BE49-F238E27FC236}">
              <a16:creationId xmlns="" xmlns:a16="http://schemas.microsoft.com/office/drawing/2014/main" id="{499084DB-B255-4A9A-800D-D5523B8E625D}"/>
            </a:ext>
          </a:extLst>
        </xdr:cNvPr>
        <xdr:cNvSpPr>
          <a:spLocks noChangeShapeType="1"/>
        </xdr:cNvSpPr>
      </xdr:nvSpPr>
      <xdr:spPr bwMode="auto">
        <a:xfrm>
          <a:off x="1190452" y="547428"/>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8313</xdr:colOff>
      <xdr:row>5</xdr:row>
      <xdr:rowOff>191194</xdr:rowOff>
    </xdr:from>
    <xdr:to>
      <xdr:col>5</xdr:col>
      <xdr:colOff>322638</xdr:colOff>
      <xdr:row>5</xdr:row>
      <xdr:rowOff>191194</xdr:rowOff>
    </xdr:to>
    <xdr:sp macro="" textlink="">
      <xdr:nvSpPr>
        <xdr:cNvPr id="61" name="Line 24">
          <a:extLst>
            <a:ext uri="{FF2B5EF4-FFF2-40B4-BE49-F238E27FC236}">
              <a16:creationId xmlns="" xmlns:a16="http://schemas.microsoft.com/office/drawing/2014/main" id="{49234640-7FDF-4D13-9659-AF15370F0C2D}"/>
            </a:ext>
          </a:extLst>
        </xdr:cNvPr>
        <xdr:cNvSpPr>
          <a:spLocks noChangeShapeType="1"/>
        </xdr:cNvSpPr>
      </xdr:nvSpPr>
      <xdr:spPr bwMode="auto">
        <a:xfrm>
          <a:off x="4513638" y="1238944"/>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8313</xdr:colOff>
      <xdr:row>4</xdr:row>
      <xdr:rowOff>0</xdr:rowOff>
    </xdr:from>
    <xdr:to>
      <xdr:col>3</xdr:col>
      <xdr:colOff>322638</xdr:colOff>
      <xdr:row>4</xdr:row>
      <xdr:rowOff>0</xdr:rowOff>
    </xdr:to>
    <xdr:sp macro="" textlink="">
      <xdr:nvSpPr>
        <xdr:cNvPr id="62" name="Line 24">
          <a:extLst>
            <a:ext uri="{FF2B5EF4-FFF2-40B4-BE49-F238E27FC236}">
              <a16:creationId xmlns="" xmlns:a16="http://schemas.microsoft.com/office/drawing/2014/main" id="{D7A6995F-6E66-4F36-91C1-9E401A91E8BD}"/>
            </a:ext>
          </a:extLst>
        </xdr:cNvPr>
        <xdr:cNvSpPr>
          <a:spLocks noChangeShapeType="1"/>
        </xdr:cNvSpPr>
      </xdr:nvSpPr>
      <xdr:spPr bwMode="auto">
        <a:xfrm>
          <a:off x="2665788" y="847725"/>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8312</xdr:colOff>
      <xdr:row>7</xdr:row>
      <xdr:rowOff>99753</xdr:rowOff>
    </xdr:from>
    <xdr:to>
      <xdr:col>3</xdr:col>
      <xdr:colOff>322637</xdr:colOff>
      <xdr:row>7</xdr:row>
      <xdr:rowOff>99753</xdr:rowOff>
    </xdr:to>
    <xdr:sp macro="" textlink="">
      <xdr:nvSpPr>
        <xdr:cNvPr id="63" name="Line 24">
          <a:extLst>
            <a:ext uri="{FF2B5EF4-FFF2-40B4-BE49-F238E27FC236}">
              <a16:creationId xmlns="" xmlns:a16="http://schemas.microsoft.com/office/drawing/2014/main" id="{EEF071C9-3A82-4D67-B22B-DAACF4599383}"/>
            </a:ext>
          </a:extLst>
        </xdr:cNvPr>
        <xdr:cNvSpPr>
          <a:spLocks noChangeShapeType="1"/>
        </xdr:cNvSpPr>
      </xdr:nvSpPr>
      <xdr:spPr bwMode="auto">
        <a:xfrm>
          <a:off x="2665787" y="1728528"/>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182880</xdr:colOff>
      <xdr:row>5</xdr:row>
      <xdr:rowOff>207818</xdr:rowOff>
    </xdr:from>
    <xdr:to>
      <xdr:col>1</xdr:col>
      <xdr:colOff>415637</xdr:colOff>
      <xdr:row>5</xdr:row>
      <xdr:rowOff>207818</xdr:rowOff>
    </xdr:to>
    <xdr:sp macro="" textlink="">
      <xdr:nvSpPr>
        <xdr:cNvPr id="64" name="Line 58">
          <a:extLst>
            <a:ext uri="{FF2B5EF4-FFF2-40B4-BE49-F238E27FC236}">
              <a16:creationId xmlns="" xmlns:a16="http://schemas.microsoft.com/office/drawing/2014/main" id="{696F8DE7-DE75-48B8-B0C3-C20AE83DFA61}"/>
            </a:ext>
          </a:extLst>
        </xdr:cNvPr>
        <xdr:cNvSpPr>
          <a:spLocks noChangeShapeType="1"/>
        </xdr:cNvSpPr>
      </xdr:nvSpPr>
      <xdr:spPr bwMode="auto">
        <a:xfrm>
          <a:off x="1306830" y="1255568"/>
          <a:ext cx="232757"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8312</xdr:colOff>
      <xdr:row>5</xdr:row>
      <xdr:rowOff>282633</xdr:rowOff>
    </xdr:from>
    <xdr:to>
      <xdr:col>3</xdr:col>
      <xdr:colOff>322637</xdr:colOff>
      <xdr:row>5</xdr:row>
      <xdr:rowOff>282633</xdr:rowOff>
    </xdr:to>
    <xdr:sp macro="" textlink="">
      <xdr:nvSpPr>
        <xdr:cNvPr id="65" name="Line 24">
          <a:extLst>
            <a:ext uri="{FF2B5EF4-FFF2-40B4-BE49-F238E27FC236}">
              <a16:creationId xmlns="" xmlns:a16="http://schemas.microsoft.com/office/drawing/2014/main" id="{A0EFE8CD-9F87-4E2F-9446-D7DC1EBA2DD3}"/>
            </a:ext>
          </a:extLst>
        </xdr:cNvPr>
        <xdr:cNvSpPr>
          <a:spLocks noChangeShapeType="1"/>
        </xdr:cNvSpPr>
      </xdr:nvSpPr>
      <xdr:spPr bwMode="auto">
        <a:xfrm>
          <a:off x="2665787" y="1330383"/>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964277</xdr:colOff>
      <xdr:row>4</xdr:row>
      <xdr:rowOff>8313</xdr:rowOff>
    </xdr:from>
    <xdr:to>
      <xdr:col>7</xdr:col>
      <xdr:colOff>247822</xdr:colOff>
      <xdr:row>4</xdr:row>
      <xdr:rowOff>8313</xdr:rowOff>
    </xdr:to>
    <xdr:sp macro="" textlink="">
      <xdr:nvSpPr>
        <xdr:cNvPr id="66" name="Line 24">
          <a:extLst>
            <a:ext uri="{FF2B5EF4-FFF2-40B4-BE49-F238E27FC236}">
              <a16:creationId xmlns="" xmlns:a16="http://schemas.microsoft.com/office/drawing/2014/main" id="{63BBB577-6316-463F-A35C-98834F665AB8}"/>
            </a:ext>
          </a:extLst>
        </xdr:cNvPr>
        <xdr:cNvSpPr>
          <a:spLocks noChangeShapeType="1"/>
        </xdr:cNvSpPr>
      </xdr:nvSpPr>
      <xdr:spPr bwMode="auto">
        <a:xfrm>
          <a:off x="5831552" y="856038"/>
          <a:ext cx="58847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972590</xdr:colOff>
      <xdr:row>5</xdr:row>
      <xdr:rowOff>191192</xdr:rowOff>
    </xdr:from>
    <xdr:to>
      <xdr:col>7</xdr:col>
      <xdr:colOff>256135</xdr:colOff>
      <xdr:row>5</xdr:row>
      <xdr:rowOff>191192</xdr:rowOff>
    </xdr:to>
    <xdr:sp macro="" textlink="">
      <xdr:nvSpPr>
        <xdr:cNvPr id="67" name="Line 24">
          <a:extLst>
            <a:ext uri="{FF2B5EF4-FFF2-40B4-BE49-F238E27FC236}">
              <a16:creationId xmlns="" xmlns:a16="http://schemas.microsoft.com/office/drawing/2014/main" id="{97595DFA-ECA2-4261-A36F-94948537729F}"/>
            </a:ext>
          </a:extLst>
        </xdr:cNvPr>
        <xdr:cNvSpPr>
          <a:spLocks noChangeShapeType="1"/>
        </xdr:cNvSpPr>
      </xdr:nvSpPr>
      <xdr:spPr bwMode="auto">
        <a:xfrm>
          <a:off x="5839865" y="1238942"/>
          <a:ext cx="58847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5</xdr:row>
      <xdr:rowOff>0</xdr:rowOff>
    </xdr:from>
    <xdr:to>
      <xdr:col>44</xdr:col>
      <xdr:colOff>200025</xdr:colOff>
      <xdr:row>5</xdr:row>
      <xdr:rowOff>1</xdr:rowOff>
    </xdr:to>
    <xdr:cxnSp macro="">
      <xdr:nvCxnSpPr>
        <xdr:cNvPr id="2" name="直線コネクタ 1"/>
        <xdr:cNvCxnSpPr/>
      </xdr:nvCxnSpPr>
      <xdr:spPr>
        <a:xfrm flipV="1">
          <a:off x="8105775" y="1952625"/>
          <a:ext cx="13716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28576</xdr:colOff>
      <xdr:row>18</xdr:row>
      <xdr:rowOff>9528</xdr:rowOff>
    </xdr:from>
    <xdr:to>
      <xdr:col>8</xdr:col>
      <xdr:colOff>0</xdr:colOff>
      <xdr:row>20</xdr:row>
      <xdr:rowOff>9525</xdr:rowOff>
    </xdr:to>
    <xdr:cxnSp macro="">
      <xdr:nvCxnSpPr>
        <xdr:cNvPr id="2" name="直線コネクタ 1">
          <a:extLst>
            <a:ext uri="{FF2B5EF4-FFF2-40B4-BE49-F238E27FC236}">
              <a16:creationId xmlns:a16="http://schemas.microsoft.com/office/drawing/2014/main" xmlns="" id="{AC5B195D-ADA9-4F29-BDAF-61231B343A06}"/>
            </a:ext>
          </a:extLst>
        </xdr:cNvPr>
        <xdr:cNvCxnSpPr/>
      </xdr:nvCxnSpPr>
      <xdr:spPr>
        <a:xfrm flipH="1" flipV="1">
          <a:off x="28576" y="5238753"/>
          <a:ext cx="1504949" cy="6095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10</xdr:row>
      <xdr:rowOff>3</xdr:rowOff>
    </xdr:from>
    <xdr:to>
      <xdr:col>8</xdr:col>
      <xdr:colOff>0</xdr:colOff>
      <xdr:row>12</xdr:row>
      <xdr:rowOff>0</xdr:rowOff>
    </xdr:to>
    <xdr:cxnSp macro="">
      <xdr:nvCxnSpPr>
        <xdr:cNvPr id="3" name="直線コネクタ 2">
          <a:extLst>
            <a:ext uri="{FF2B5EF4-FFF2-40B4-BE49-F238E27FC236}">
              <a16:creationId xmlns:a16="http://schemas.microsoft.com/office/drawing/2014/main" xmlns="" id="{07078AE3-6726-499D-877E-3C9F26E0CBC9}"/>
            </a:ext>
          </a:extLst>
        </xdr:cNvPr>
        <xdr:cNvCxnSpPr/>
      </xdr:nvCxnSpPr>
      <xdr:spPr>
        <a:xfrm flipH="1" flipV="1">
          <a:off x="1" y="2790828"/>
          <a:ext cx="1533524" cy="6095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123826</xdr:colOff>
      <xdr:row>0</xdr:row>
      <xdr:rowOff>123824</xdr:rowOff>
    </xdr:from>
    <xdr:to>
      <xdr:col>15</xdr:col>
      <xdr:colOff>514350</xdr:colOff>
      <xdr:row>40</xdr:row>
      <xdr:rowOff>47625</xdr:rowOff>
    </xdr:to>
    <xdr:grpSp>
      <xdr:nvGrpSpPr>
        <xdr:cNvPr id="2" name="Group 413">
          <a:extLst>
            <a:ext uri="{FF2B5EF4-FFF2-40B4-BE49-F238E27FC236}">
              <a16:creationId xmlns:a16="http://schemas.microsoft.com/office/drawing/2014/main" xmlns="" id="{7C44109B-EA6A-444C-82A8-4EC80BF4422B}"/>
            </a:ext>
          </a:extLst>
        </xdr:cNvPr>
        <xdr:cNvGrpSpPr>
          <a:grpSpLocks noChangeAspect="1"/>
        </xdr:cNvGrpSpPr>
      </xdr:nvGrpSpPr>
      <xdr:grpSpPr bwMode="auto">
        <a:xfrm>
          <a:off x="123826" y="123824"/>
          <a:ext cx="9096374" cy="7162801"/>
          <a:chOff x="753" y="710"/>
          <a:chExt cx="15337" cy="10366"/>
        </a:xfrm>
      </xdr:grpSpPr>
      <xdr:sp macro="" textlink="">
        <xdr:nvSpPr>
          <xdr:cNvPr id="3" name="Freeform 414">
            <a:extLst>
              <a:ext uri="{FF2B5EF4-FFF2-40B4-BE49-F238E27FC236}">
                <a16:creationId xmlns:a16="http://schemas.microsoft.com/office/drawing/2014/main" xmlns="" id="{47E073A5-6519-489F-A2BE-9FDE7320A7EF}"/>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a16="http://schemas.microsoft.com/office/drawing/2014/main" xmlns="" id="{C78DF8E5-E110-4A33-942C-6A412DE5AF7D}"/>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a16="http://schemas.microsoft.com/office/drawing/2014/main" xmlns="" id="{FA617B46-156D-4C9D-AA53-902D9E65B8F1}"/>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a16="http://schemas.microsoft.com/office/drawing/2014/main" xmlns="" id="{1BA94C96-1A0D-4166-BE00-7031A2166E21}"/>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a16="http://schemas.microsoft.com/office/drawing/2014/main" xmlns="" id="{B727178F-42B1-401A-BF7D-3D0BFB0C8429}"/>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a16="http://schemas.microsoft.com/office/drawing/2014/main" xmlns="" id="{B58838B7-A067-431D-936E-932C437B32EB}"/>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a16="http://schemas.microsoft.com/office/drawing/2014/main" xmlns="" id="{1EEA81B1-9268-4647-BCFF-A6AAEE279EE7}"/>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a16="http://schemas.microsoft.com/office/drawing/2014/main" xmlns="" id="{06C291A6-75BF-4A00-9C01-559A81781F68}"/>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a16="http://schemas.microsoft.com/office/drawing/2014/main" xmlns="" id="{29A7770F-EBE2-4542-ABE5-67C65503C0EA}"/>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a16="http://schemas.microsoft.com/office/drawing/2014/main" xmlns="" id="{D51C7C7B-54C2-4108-843E-AB2146FA8876}"/>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a16="http://schemas.microsoft.com/office/drawing/2014/main" xmlns="" id="{8C096CDA-07C7-47CC-A98E-966FCEAD62A6}"/>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a16="http://schemas.microsoft.com/office/drawing/2014/main" xmlns="" id="{D13E6107-F3A5-41BE-9FFB-81CECD3E78A3}"/>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a16="http://schemas.microsoft.com/office/drawing/2014/main" xmlns="" id="{049D94B1-A0C5-43C8-8C1F-DF2587A426AF}"/>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a16="http://schemas.microsoft.com/office/drawing/2014/main" xmlns="" id="{C453919F-EA8D-47F3-84B5-4FC267F85356}"/>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a16="http://schemas.microsoft.com/office/drawing/2014/main" xmlns="" id="{D679D5C5-FB99-4CED-8CC0-1C88D6D61E02}"/>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a16="http://schemas.microsoft.com/office/drawing/2014/main" xmlns="" id="{5175F7DD-CE78-4D0C-8898-2D5A398314A2}"/>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a16="http://schemas.microsoft.com/office/drawing/2014/main" xmlns="" id="{AA34F99A-F4F6-4624-A642-1859A9A18D6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a16="http://schemas.microsoft.com/office/drawing/2014/main" xmlns="" id="{CF634001-ADA6-47DF-AC34-936A1E88B767}"/>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a16="http://schemas.microsoft.com/office/drawing/2014/main" xmlns="" id="{E0CD8FEB-9B23-4F91-B587-590C935A3779}"/>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a16="http://schemas.microsoft.com/office/drawing/2014/main" xmlns="" id="{3461DF5E-B766-48CB-ACCC-802BF1E62880}"/>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a16="http://schemas.microsoft.com/office/drawing/2014/main" xmlns="" id="{D49FA3A5-D343-43A7-9802-F0C1D03867A8}"/>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a16="http://schemas.microsoft.com/office/drawing/2014/main" xmlns="" id="{F0F05267-AB7B-4B20-920F-4B549FBCCD51}"/>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a16="http://schemas.microsoft.com/office/drawing/2014/main" xmlns="" id="{BC235112-182C-4B68-BC70-E0B1AF0FC815}"/>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a16="http://schemas.microsoft.com/office/drawing/2014/main" xmlns="" id="{CF6FDA14-C1AD-4A81-B895-A3C7210CA864}"/>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a16="http://schemas.microsoft.com/office/drawing/2014/main" xmlns="" id="{CF098DAF-36E9-420C-BE0F-FE4ECD14CECC}"/>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a16="http://schemas.microsoft.com/office/drawing/2014/main" xmlns="" id="{3D2F8B3B-CD73-4842-B5AF-2C17E2D6E7B5}"/>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a16="http://schemas.microsoft.com/office/drawing/2014/main" xmlns="" id="{E3E4CFBE-FB2F-4802-89C9-DEB58FE4C02B}"/>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a16="http://schemas.microsoft.com/office/drawing/2014/main" xmlns="" id="{5F7EDF2F-0C6D-4711-8B82-A241C3D2ACEE}"/>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a16="http://schemas.microsoft.com/office/drawing/2014/main" xmlns="" id="{5D5B45EC-E6E6-4F2A-9264-0D378311BE39}"/>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a16="http://schemas.microsoft.com/office/drawing/2014/main" xmlns="" id="{0C152802-2CA8-4777-AFCD-5F8C6581820A}"/>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a16="http://schemas.microsoft.com/office/drawing/2014/main" xmlns="" id="{466DCBA2-61C2-4BE5-83DA-A7CDBB767D2A}"/>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a16="http://schemas.microsoft.com/office/drawing/2014/main" xmlns="" id="{F6AF1642-B6F5-4737-8E86-016F96A93EAD}"/>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a16="http://schemas.microsoft.com/office/drawing/2014/main" xmlns="" id="{EC2AD9DA-12AA-4373-A16E-155716A20956}"/>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a16="http://schemas.microsoft.com/office/drawing/2014/main" xmlns="" id="{02F2CCD7-994F-4AC5-B702-5F13569BFCCD}"/>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a16="http://schemas.microsoft.com/office/drawing/2014/main" xmlns="" id="{897E71E9-1E03-472D-9005-1C0ED8AAC3FB}"/>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a16="http://schemas.microsoft.com/office/drawing/2014/main" xmlns="" id="{CC9EED39-7752-4597-8F99-FF5F421450C1}"/>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a16="http://schemas.microsoft.com/office/drawing/2014/main" xmlns="" id="{4CD2860C-B01C-4723-8B8A-2DFA7EFA1C45}"/>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a16="http://schemas.microsoft.com/office/drawing/2014/main" xmlns="" id="{5C925098-E12D-4AF5-B848-5E411C5819E0}"/>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a16="http://schemas.microsoft.com/office/drawing/2014/main" xmlns="" id="{6583D606-EF0C-4CD8-88DC-73471B24C1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a16="http://schemas.microsoft.com/office/drawing/2014/main" xmlns="" id="{A858F0D0-65A1-437C-B32A-3B33A9C567C2}"/>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a16="http://schemas.microsoft.com/office/drawing/2014/main" xmlns="" id="{5E8F871F-33D8-4850-8AF7-1783644C92AA}"/>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a16="http://schemas.microsoft.com/office/drawing/2014/main" xmlns="" id="{D56F8ECF-7177-45E7-B467-AB631FB9E69A}"/>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a16="http://schemas.microsoft.com/office/drawing/2014/main" xmlns="" id="{FF2CD766-F22B-4A2A-A870-F270E2859A50}"/>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a16="http://schemas.microsoft.com/office/drawing/2014/main" xmlns="" id="{69995FFC-44DC-4DE4-BE4C-FE1602E14EB2}"/>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a16="http://schemas.microsoft.com/office/drawing/2014/main" xmlns="" id="{6C322751-3AFB-4E2A-9A09-70A43F6D2807}"/>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a16="http://schemas.microsoft.com/office/drawing/2014/main" xmlns="" id="{90020BF5-3956-4087-B332-442E61D8DE48}"/>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a16="http://schemas.microsoft.com/office/drawing/2014/main" xmlns="" id="{C85BECCB-AA96-411C-B70F-D9910AC4B6CC}"/>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a16="http://schemas.microsoft.com/office/drawing/2014/main" xmlns="" id="{C6B1D754-F20E-47AB-8BCF-0880E0B54797}"/>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a16="http://schemas.microsoft.com/office/drawing/2014/main" xmlns="" id="{F2671255-A224-416F-9AD3-0AF2FCBB1985}"/>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a16="http://schemas.microsoft.com/office/drawing/2014/main" xmlns="" id="{6AE46A59-4816-4F98-9093-936FD9B4768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a16="http://schemas.microsoft.com/office/drawing/2014/main" xmlns="" id="{79F278F1-A3A6-448D-AF90-E166F1C561AB}"/>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a16="http://schemas.microsoft.com/office/drawing/2014/main" xmlns="" id="{062653A9-07D8-43BB-B343-E7F264D6C95E}"/>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a16="http://schemas.microsoft.com/office/drawing/2014/main" xmlns="" id="{CE6F2B70-09E6-4A20-AECA-D666FD8ADFA9}"/>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a16="http://schemas.microsoft.com/office/drawing/2014/main" xmlns="" id="{40FD6EA0-82BF-4903-8781-EC8D9004FAEC}"/>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a16="http://schemas.microsoft.com/office/drawing/2014/main" xmlns="" id="{B084A4F7-02E2-454B-AC4E-82427B1887CE}"/>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a16="http://schemas.microsoft.com/office/drawing/2014/main" xmlns="" id="{A3A11BD4-BE9E-4E33-BF92-609283BEC983}"/>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a16="http://schemas.microsoft.com/office/drawing/2014/main" xmlns="" id="{9D404068-0071-443E-A995-081A8174C1BC}"/>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a16="http://schemas.microsoft.com/office/drawing/2014/main" xmlns="" id="{9A357CE9-23F9-4E22-8DF8-F6DF248EB360}"/>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a16="http://schemas.microsoft.com/office/drawing/2014/main" xmlns="" id="{3E017C79-D45E-4033-A79A-9253EF183196}"/>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a16="http://schemas.microsoft.com/office/drawing/2014/main" xmlns="" id="{7F1B3AE8-7DFF-4DCD-9C61-294BB1893541}"/>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a16="http://schemas.microsoft.com/office/drawing/2014/main" xmlns="" id="{0D1CA11F-3491-4CE3-A468-8DA4907334A0}"/>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a16="http://schemas.microsoft.com/office/drawing/2014/main" xmlns="" id="{7692E8DA-2795-4BD0-8B73-817257FCEE6C}"/>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a16="http://schemas.microsoft.com/office/drawing/2014/main" xmlns="" id="{AA093854-04C1-413B-98A0-92A980FE088F}"/>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a16="http://schemas.microsoft.com/office/drawing/2014/main" xmlns="" id="{CCCD85EE-97BC-4270-9951-66D2DBD6DEC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a16="http://schemas.microsoft.com/office/drawing/2014/main" xmlns="" id="{0C1E62A1-2535-4DFD-99C1-EF53127049B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a16="http://schemas.microsoft.com/office/drawing/2014/main" xmlns="" id="{6A711FA0-C6F2-40AF-AE98-2DC9B4E13D5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a16="http://schemas.microsoft.com/office/drawing/2014/main" xmlns="" id="{3B3B458E-3F47-4640-AC5D-236005F62958}"/>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a16="http://schemas.microsoft.com/office/drawing/2014/main" xmlns="" id="{B7E365EC-CA2E-4D0A-A09C-7562D01E6FC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a16="http://schemas.microsoft.com/office/drawing/2014/main" xmlns="" id="{81E11069-75DA-4B61-A93B-C2D181D744D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a16="http://schemas.microsoft.com/office/drawing/2014/main" xmlns="" id="{564857E3-AB2B-4543-A035-DEB110C997D9}"/>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a16="http://schemas.microsoft.com/office/drawing/2014/main" xmlns="" id="{5281FF2D-D428-48B5-904A-4E008DB88CB0}"/>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a16="http://schemas.microsoft.com/office/drawing/2014/main" xmlns="" id="{271F549B-65ED-4DC0-A391-EDF9D15B1AE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a16="http://schemas.microsoft.com/office/drawing/2014/main" xmlns="" id="{1C7F31FD-B1B7-4973-B675-BB1AB7A4093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a16="http://schemas.microsoft.com/office/drawing/2014/main" xmlns="" id="{7B6F8E92-A72F-4325-AAF7-83C5A1AEBC5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a16="http://schemas.microsoft.com/office/drawing/2014/main" xmlns="" id="{36DE41E3-0DED-4736-B0CC-07E1EDDB2770}"/>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a16="http://schemas.microsoft.com/office/drawing/2014/main" xmlns="" id="{51960607-42B5-45F2-9EA0-100B5DEE751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a16="http://schemas.microsoft.com/office/drawing/2014/main" xmlns="" id="{2BCF2CC2-0FD1-41A9-931E-4F95D24BAD9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a16="http://schemas.microsoft.com/office/drawing/2014/main" xmlns="" id="{AC8B3364-B40F-48A4-9EE5-859613ACEB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a16="http://schemas.microsoft.com/office/drawing/2014/main" xmlns="" id="{A82BC4D9-104A-4858-A03B-1B320C7CD4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a16="http://schemas.microsoft.com/office/drawing/2014/main" xmlns="" id="{4F06A441-BE73-4E97-BC56-12ED4C6636AA}"/>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a16="http://schemas.microsoft.com/office/drawing/2014/main" xmlns="" id="{2EB07ACF-9692-4F1F-B88C-43BB2915E3D2}"/>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a16="http://schemas.microsoft.com/office/drawing/2014/main" xmlns="" id="{845DA03F-AE2D-45B7-BADD-90AE2F8E620F}"/>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a16="http://schemas.microsoft.com/office/drawing/2014/main" xmlns="" id="{587544A6-D29D-4AAA-85D8-BE57F99DD7BA}"/>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a16="http://schemas.microsoft.com/office/drawing/2014/main" xmlns="" id="{9BF7B415-D75E-4845-B30D-2EAE07564BB4}"/>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a16="http://schemas.microsoft.com/office/drawing/2014/main" xmlns="" id="{88E56BC8-44EE-4234-B5A1-0EA4F9FE408C}"/>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a16="http://schemas.microsoft.com/office/drawing/2014/main" xmlns="" id="{B5B61DF2-E3F7-4714-B2BE-3681AE37B0A6}"/>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a16="http://schemas.microsoft.com/office/drawing/2014/main" xmlns="" id="{5E2B1183-2860-47B9-801A-ECE5339FB31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a16="http://schemas.microsoft.com/office/drawing/2014/main" xmlns="" id="{CD5C8D7F-22B8-4A5C-B6C8-B7136F1260FA}"/>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a16="http://schemas.microsoft.com/office/drawing/2014/main" xmlns="" id="{D5EA7566-3326-4C3A-8F9E-DDEC62D7FBC4}"/>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a16="http://schemas.microsoft.com/office/drawing/2014/main" xmlns="" id="{CAF85297-AC49-43F1-B21E-1AB7F1655BF2}"/>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a16="http://schemas.microsoft.com/office/drawing/2014/main" xmlns="" id="{C66A3E8C-CB42-4EA0-8378-B04E02FBB4FA}"/>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a16="http://schemas.microsoft.com/office/drawing/2014/main" xmlns="" id="{41373E3B-8FAB-4C7A-8E7C-875FF0EB7B43}"/>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a16="http://schemas.microsoft.com/office/drawing/2014/main" xmlns="" id="{5B904BF4-1E96-4F5D-8563-6AC524B665DC}"/>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a16="http://schemas.microsoft.com/office/drawing/2014/main" xmlns="" id="{ABF8E328-E34A-4135-BA06-407E142668E0}"/>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a16="http://schemas.microsoft.com/office/drawing/2014/main" xmlns="" id="{ED5713EC-D9EA-4EDA-BA0A-5F7BB5A906DD}"/>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a16="http://schemas.microsoft.com/office/drawing/2014/main" xmlns="" id="{E54D2F0F-8831-4E42-9A96-1F4131D3A4FD}"/>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a16="http://schemas.microsoft.com/office/drawing/2014/main" xmlns="" id="{092640C2-C6C1-4842-AA0D-4376A4067A66}"/>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a16="http://schemas.microsoft.com/office/drawing/2014/main" xmlns="" id="{3E7169A7-D1BE-4206-8269-833E1FAEBC02}"/>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a16="http://schemas.microsoft.com/office/drawing/2014/main" xmlns="" id="{A7515954-9A39-4B18-A9F7-E3CF9F5CEAAB}"/>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a16="http://schemas.microsoft.com/office/drawing/2014/main" xmlns="" id="{B46D4207-F552-40CA-8578-49B356BD2DA3}"/>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a16="http://schemas.microsoft.com/office/drawing/2014/main" xmlns="" id="{E980557F-A58A-47BC-A318-29A849EC2D7A}"/>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a16="http://schemas.microsoft.com/office/drawing/2014/main" xmlns="" id="{C7960CB0-6E34-497C-A69B-3043DC8652A7}"/>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a16="http://schemas.microsoft.com/office/drawing/2014/main" xmlns="" id="{927859E5-9827-462A-B4BD-199DE002797A}"/>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a16="http://schemas.microsoft.com/office/drawing/2014/main" xmlns="" id="{1AB075FB-EF56-4409-8E3D-80099A02B67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a16="http://schemas.microsoft.com/office/drawing/2014/main" xmlns="" id="{7ECD00D3-E92D-468D-BD2F-278BD7A4F05D}"/>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a16="http://schemas.microsoft.com/office/drawing/2014/main" xmlns="" id="{108210C7-D6BB-4425-85EE-EBCE59392EDA}"/>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a16="http://schemas.microsoft.com/office/drawing/2014/main" xmlns="" id="{CDF66336-EE9D-4DE2-B1A7-B1D2407E6F69}"/>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a16="http://schemas.microsoft.com/office/drawing/2014/main" xmlns="" id="{A198BB71-8A2A-4EF9-A92A-B112215AF6D1}"/>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a16="http://schemas.microsoft.com/office/drawing/2014/main" xmlns="" id="{FCA32F11-BB31-438E-B17E-A67083FC9F0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a16="http://schemas.microsoft.com/office/drawing/2014/main" xmlns="" id="{061E6ED4-347B-45DE-843B-233D9DD00FE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a16="http://schemas.microsoft.com/office/drawing/2014/main" xmlns="" id="{E6B12FC1-4877-418B-83A2-7B8C574516C8}"/>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a16="http://schemas.microsoft.com/office/drawing/2014/main" xmlns="" id="{DF0E017F-4C8D-4CF9-94A5-9F996A39BCA5}"/>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a16="http://schemas.microsoft.com/office/drawing/2014/main" xmlns="" id="{FBFAE655-0964-45AE-AD3E-8E3BB9EA6443}"/>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a16="http://schemas.microsoft.com/office/drawing/2014/main" xmlns="" id="{47EA7E5A-E13A-42D1-8CB9-2D2DFFB99D9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a16="http://schemas.microsoft.com/office/drawing/2014/main" xmlns="" id="{B63E2E6B-59AF-4B93-89E9-1F5C3C6416D7}"/>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a16="http://schemas.microsoft.com/office/drawing/2014/main" xmlns="" id="{EAF9B829-5405-445F-83CD-195574EF07A1}"/>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a16="http://schemas.microsoft.com/office/drawing/2014/main" xmlns="" id="{8564B188-BCFD-4130-8761-8BB8C2E5897D}"/>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a16="http://schemas.microsoft.com/office/drawing/2014/main" xmlns="" id="{90BB095E-76B2-49D6-AF8E-F9CA82CF26F5}"/>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a16="http://schemas.microsoft.com/office/drawing/2014/main" xmlns="" id="{E24A068F-92A4-48A1-B69B-4F5C00B7196B}"/>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a16="http://schemas.microsoft.com/office/drawing/2014/main" xmlns="" id="{2DCDD72F-3827-43DE-96F4-2E4FFF04FDC1}"/>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a16="http://schemas.microsoft.com/office/drawing/2014/main" xmlns="" id="{34D8EAA9-013A-4081-A92D-93C6209A6662}"/>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a16="http://schemas.microsoft.com/office/drawing/2014/main" xmlns="" id="{6A30BCC8-AB53-4F79-9B2C-23FBA0E51333}"/>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a16="http://schemas.microsoft.com/office/drawing/2014/main" xmlns="" id="{39591000-BE8E-4234-96F0-A6D3D852DD52}"/>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a16="http://schemas.microsoft.com/office/drawing/2014/main" xmlns="" id="{760338B6-114C-4C9C-82CC-B11D862572D9}"/>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a16="http://schemas.microsoft.com/office/drawing/2014/main" xmlns="" id="{5D439CAA-6A9D-4556-ABBB-55733E89FA64}"/>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a16="http://schemas.microsoft.com/office/drawing/2014/main" xmlns="" id="{6BFDD071-BE3A-4832-8267-B417F99B81B7}"/>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a16="http://schemas.microsoft.com/office/drawing/2014/main" xmlns="" id="{4FA00B33-97F4-4276-8EDD-B7F506EA23C8}"/>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a16="http://schemas.microsoft.com/office/drawing/2014/main" xmlns="" id="{E01D777B-30FF-4E40-BE97-84B661292BD3}"/>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a16="http://schemas.microsoft.com/office/drawing/2014/main" xmlns="" id="{9B5B5E06-DC12-4E2D-883B-F08C50583174}"/>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a16="http://schemas.microsoft.com/office/drawing/2014/main" xmlns="" id="{5E33AB0D-DCFD-4A6C-A6E7-BD644E646847}"/>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a16="http://schemas.microsoft.com/office/drawing/2014/main" xmlns="" id="{54240EC3-42ED-4411-A956-7C82CD01B56E}"/>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a16="http://schemas.microsoft.com/office/drawing/2014/main" xmlns="" id="{4EFE164E-4466-42ED-BEAD-637C3A3C2FF8}"/>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a16="http://schemas.microsoft.com/office/drawing/2014/main" xmlns="" id="{ACDF96DB-4ABD-4677-BF95-F06556375420}"/>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a16="http://schemas.microsoft.com/office/drawing/2014/main" xmlns="" id="{4C1C41A7-10A1-41F3-B873-46D15D7B49B7}"/>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a16="http://schemas.microsoft.com/office/drawing/2014/main" xmlns="" id="{0447143D-C16D-4F3B-B054-DDF3B57A6245}"/>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a16="http://schemas.microsoft.com/office/drawing/2014/main" xmlns="" id="{93A2514D-0719-433B-98C6-FC9FD6C85B66}"/>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a16="http://schemas.microsoft.com/office/drawing/2014/main" xmlns="" id="{494AB705-ADAC-415D-9668-7BD2D2034BAC}"/>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a16="http://schemas.microsoft.com/office/drawing/2014/main" xmlns="" id="{56F43023-B413-431D-A709-F996A287040B}"/>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a16="http://schemas.microsoft.com/office/drawing/2014/main" xmlns="" id="{C558B948-7C26-4324-A4CE-13BCE2BDF327}"/>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a16="http://schemas.microsoft.com/office/drawing/2014/main" xmlns="" id="{14195D17-0274-4B3E-A1E3-A991A6CA7AC9}"/>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a16="http://schemas.microsoft.com/office/drawing/2014/main" xmlns="" id="{808FF14B-0B51-410F-BCC7-16B56CFFB280}"/>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a16="http://schemas.microsoft.com/office/drawing/2014/main" xmlns="" id="{A7DDBF4E-0FB2-44CE-AC92-3A8A6619EFB1}"/>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a16="http://schemas.microsoft.com/office/drawing/2014/main" xmlns="" id="{A93EBF88-E43E-4F2A-B44B-2527C951C0C1}"/>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a16="http://schemas.microsoft.com/office/drawing/2014/main" xmlns="" id="{E48C8C06-93B4-40ED-9B91-97893AFF68E9}"/>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a16="http://schemas.microsoft.com/office/drawing/2014/main" xmlns="" id="{A0E2A9BE-D922-4E7D-8998-29A308ED8947}"/>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a16="http://schemas.microsoft.com/office/drawing/2014/main" xmlns="" id="{1797C2E9-F8BA-458F-96D4-C9035A5E94BE}"/>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a16="http://schemas.microsoft.com/office/drawing/2014/main" xmlns="" id="{88C77232-1DA8-4B84-965F-D3344DE67624}"/>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a16="http://schemas.microsoft.com/office/drawing/2014/main" xmlns="" id="{00B5A051-01DC-4900-9AC5-0264F8D98E5C}"/>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a16="http://schemas.microsoft.com/office/drawing/2014/main" xmlns="" id="{9AF0E7FD-761D-4F08-A00A-8412F9736C43}"/>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a16="http://schemas.microsoft.com/office/drawing/2014/main" xmlns="" id="{AE5AC661-359D-4182-99E5-CAD495EBB06C}"/>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a16="http://schemas.microsoft.com/office/drawing/2014/main" xmlns="" id="{675420FE-B1CD-4A7C-AFFD-EEC84F356FAE}"/>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a16="http://schemas.microsoft.com/office/drawing/2014/main" xmlns="" id="{B3D10058-3031-412B-8CC7-EC5DF8B0928D}"/>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a16="http://schemas.microsoft.com/office/drawing/2014/main" xmlns="" id="{2B923885-B62F-4956-8EBA-FF0AD0A579A4}"/>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a16="http://schemas.microsoft.com/office/drawing/2014/main" xmlns="" id="{92BAE6CE-D24B-4AB9-A8E3-F0ED75F4547A}"/>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a16="http://schemas.microsoft.com/office/drawing/2014/main" xmlns="" id="{D06B5CB5-234F-4724-8CEE-1B2CA5375468}"/>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a16="http://schemas.microsoft.com/office/drawing/2014/main" xmlns="" id="{9CD85CC3-C820-4BAB-B785-034EE3FBA4B5}"/>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a16="http://schemas.microsoft.com/office/drawing/2014/main" xmlns="" id="{D52E0ED2-FAF3-4427-AFBC-84196C9B4EA9}"/>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a16="http://schemas.microsoft.com/office/drawing/2014/main" xmlns="" id="{2160EF01-647D-47DE-9278-94655A3970E7}"/>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a16="http://schemas.microsoft.com/office/drawing/2014/main" xmlns="" id="{605B2EB7-DE80-4B9F-BEC5-17A03B839AB0}"/>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a16="http://schemas.microsoft.com/office/drawing/2014/main" xmlns="" id="{7304CA9F-CE28-4C12-9EB1-07A749EDAD5E}"/>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a16="http://schemas.microsoft.com/office/drawing/2014/main" xmlns="" id="{D92840A5-0293-4B48-AD11-F9C58016094E}"/>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a16="http://schemas.microsoft.com/office/drawing/2014/main" xmlns="" id="{8883E4B9-10EA-43EE-8586-CD822B106147}"/>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a16="http://schemas.microsoft.com/office/drawing/2014/main" xmlns="" id="{CB409606-4A36-43B0-990C-5F5F167D61E1}"/>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a16="http://schemas.microsoft.com/office/drawing/2014/main" xmlns="" id="{533E7DFB-99A8-47D7-A3D0-1CE3A7FB5986}"/>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a16="http://schemas.microsoft.com/office/drawing/2014/main" xmlns="" id="{AEF593D4-67DD-47EA-8412-6D12272F6639}"/>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a16="http://schemas.microsoft.com/office/drawing/2014/main" xmlns="" id="{085C9EE6-0748-47BD-B1FC-AF35003D431A}"/>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a16="http://schemas.microsoft.com/office/drawing/2014/main" xmlns="" id="{534CAA18-195D-4554-9DBE-F7FD04574178}"/>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a16="http://schemas.microsoft.com/office/drawing/2014/main" xmlns="" id="{629670D9-2482-4AA6-BF23-488A6BC40CC2}"/>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a16="http://schemas.microsoft.com/office/drawing/2014/main" xmlns="" id="{A7E42975-86EB-4797-B287-5A44BD8A9A10}"/>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a16="http://schemas.microsoft.com/office/drawing/2014/main" xmlns="" id="{328AE72D-E7AB-4D5A-AA36-BBFA89FBADC8}"/>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a16="http://schemas.microsoft.com/office/drawing/2014/main" xmlns="" id="{08F2BBAF-56B7-4019-8F1B-B62DD6A10FE3}"/>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a16="http://schemas.microsoft.com/office/drawing/2014/main" xmlns="" id="{9B657C9A-A548-480C-879A-CB2A6EFA3F99}"/>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a16="http://schemas.microsoft.com/office/drawing/2014/main" xmlns="" id="{33BA53E6-805F-4E04-8BEE-680BFA3B6F21}"/>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a16="http://schemas.microsoft.com/office/drawing/2014/main" xmlns="" id="{7DD25C32-92BE-426E-820E-6DD89B1DAB58}"/>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a16="http://schemas.microsoft.com/office/drawing/2014/main" xmlns="" id="{7B893A7F-63A9-42BC-8399-F13432AF703B}"/>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a16="http://schemas.microsoft.com/office/drawing/2014/main" xmlns="" id="{F6825E41-0D0B-48A1-A0A8-F647E2C5AE0B}"/>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a16="http://schemas.microsoft.com/office/drawing/2014/main" xmlns="" id="{43FE4CED-AFE9-402E-B2F8-F5FF63B655D4}"/>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a16="http://schemas.microsoft.com/office/drawing/2014/main" xmlns="" id="{7EB8C362-84FD-4CE8-89D4-6083026141F9}"/>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a16="http://schemas.microsoft.com/office/drawing/2014/main" xmlns="" id="{084A922D-2ADD-4898-A6AF-498C2B4096EA}"/>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a16="http://schemas.microsoft.com/office/drawing/2014/main" xmlns="" id="{EE250877-1774-4B0C-B072-7BBDFDC2CE3F}"/>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a16="http://schemas.microsoft.com/office/drawing/2014/main" xmlns="" id="{22918276-E066-4634-8BEC-4C81DA71B334}"/>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a16="http://schemas.microsoft.com/office/drawing/2014/main" xmlns="" id="{6FFDD5D9-4B54-4872-8F5D-54ED9C2F7BD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a16="http://schemas.microsoft.com/office/drawing/2014/main" xmlns="" id="{711BB3EC-1CEC-424C-BAE9-909C972BB9E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a16="http://schemas.microsoft.com/office/drawing/2014/main" xmlns="" id="{80404CEE-3340-40C0-963E-0479867EAD3C}"/>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a16="http://schemas.microsoft.com/office/drawing/2014/main" xmlns="" id="{A8BF3C9D-4364-4E8E-A6D8-827280A0D3C9}"/>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a16="http://schemas.microsoft.com/office/drawing/2014/main" xmlns="" id="{F2D1EB8E-3613-4FCF-9647-466D1BB077F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a16="http://schemas.microsoft.com/office/drawing/2014/main" xmlns="" id="{42041C0F-6911-4568-BA74-54340AFEFCD6}"/>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a16="http://schemas.microsoft.com/office/drawing/2014/main" xmlns="" id="{D09223A7-4224-4514-8693-17118889ACF6}"/>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a16="http://schemas.microsoft.com/office/drawing/2014/main" xmlns="" id="{08B5DA09-306E-47D0-AA9A-896BCD6D1C41}"/>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a16="http://schemas.microsoft.com/office/drawing/2014/main" xmlns="" id="{5AC29139-A285-400F-895C-4A2255C74C63}"/>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a16="http://schemas.microsoft.com/office/drawing/2014/main" xmlns="" id="{21A441DA-14BB-4694-93ED-2ACA2ACC6F99}"/>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a16="http://schemas.microsoft.com/office/drawing/2014/main" xmlns="" id="{4BD70D23-523E-4115-971A-52C2D546F3F8}"/>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a16="http://schemas.microsoft.com/office/drawing/2014/main" xmlns="" id="{78875BBF-BB28-48EF-8F85-31D1F2C1F47B}"/>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a16="http://schemas.microsoft.com/office/drawing/2014/main" xmlns="" id="{3C7B94A2-70C8-4339-BA57-860FE9BF4086}"/>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a16="http://schemas.microsoft.com/office/drawing/2014/main" xmlns="" id="{4FF56432-447F-4144-B964-45D777F8549B}"/>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a16="http://schemas.microsoft.com/office/drawing/2014/main" xmlns="" id="{847BFAF5-A8B0-4020-909E-A3E7001C882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a16="http://schemas.microsoft.com/office/drawing/2014/main" xmlns="" id="{5BD6A26B-D36E-470D-98AF-F44D113BFAC8}"/>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a16="http://schemas.microsoft.com/office/drawing/2014/main" xmlns="" id="{82234DCD-717D-4C49-8E54-FFE0F49F910B}"/>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a16="http://schemas.microsoft.com/office/drawing/2014/main" xmlns="" id="{37EAF13E-5665-42D0-AAEE-B162A86EF2C6}"/>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a16="http://schemas.microsoft.com/office/drawing/2014/main" xmlns="" id="{C2CEE6F4-C2A3-4F13-814F-D9AF0A929C3E}"/>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a16="http://schemas.microsoft.com/office/drawing/2014/main" xmlns="" id="{49947DE7-D8FA-4007-B34A-C3A084BC9CAF}"/>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a16="http://schemas.microsoft.com/office/drawing/2014/main" xmlns="" id="{79FCD527-0571-4220-9B53-C381D4C2551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a16="http://schemas.microsoft.com/office/drawing/2014/main" xmlns="" id="{8726C454-4E37-4ECB-BBA5-B6CBEEEE3E1B}"/>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a16="http://schemas.microsoft.com/office/drawing/2014/main" xmlns="" id="{7AD448F8-D7F0-48DA-8543-DDC4180D3454}"/>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a16="http://schemas.microsoft.com/office/drawing/2014/main" xmlns="" id="{E588C0F2-8DE1-477B-8556-B31BF7F086A9}"/>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a16="http://schemas.microsoft.com/office/drawing/2014/main" xmlns="" id="{A0850B35-B058-4F31-9D81-2647AEF245DA}"/>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a16="http://schemas.microsoft.com/office/drawing/2014/main" xmlns="" id="{5AD2A8DC-82FC-4327-9864-8C3EB7701A47}"/>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a16="http://schemas.microsoft.com/office/drawing/2014/main" xmlns="" id="{264E1BEE-CEBD-431A-BEA3-45A6BA540F92}"/>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a16="http://schemas.microsoft.com/office/drawing/2014/main" xmlns="" id="{0BFF9D72-D956-4F24-A9F7-2266B19E712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a16="http://schemas.microsoft.com/office/drawing/2014/main" xmlns="" id="{C43ED2F2-9399-4AF3-BB62-0EAC7AEC5867}"/>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a16="http://schemas.microsoft.com/office/drawing/2014/main" xmlns="" id="{50B61283-D2DE-425B-AC1C-3335B6EAF9BB}"/>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a16="http://schemas.microsoft.com/office/drawing/2014/main" xmlns="" id="{6418D255-3A70-4F12-8DD9-C0A67ABD171A}"/>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a16="http://schemas.microsoft.com/office/drawing/2014/main" xmlns="" id="{103B2D4F-F324-436E-B167-F27A385B493D}"/>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a16="http://schemas.microsoft.com/office/drawing/2014/main" xmlns="" id="{09E8FC0D-44A2-4B88-B1E9-228F584CDFA9}"/>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a16="http://schemas.microsoft.com/office/drawing/2014/main" xmlns="" id="{A95AC251-0A81-440C-A245-EC6B72E10E5C}"/>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a16="http://schemas.microsoft.com/office/drawing/2014/main" xmlns="" id="{A360ADBF-E7D0-49AA-837A-2A6B416101DE}"/>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a16="http://schemas.microsoft.com/office/drawing/2014/main" xmlns="" id="{DA70973B-3102-4D79-82C9-C35C5472EB36}"/>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a16="http://schemas.microsoft.com/office/drawing/2014/main" xmlns="" id="{48BA39AE-DA17-4F3C-8A76-EB0D0FC1D80A}"/>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a16="http://schemas.microsoft.com/office/drawing/2014/main" xmlns="" id="{2C30AF9C-DF22-48B3-9BAC-4B6DBFCE196F}"/>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a16="http://schemas.microsoft.com/office/drawing/2014/main" xmlns="" id="{E064EBF4-0B79-43A6-812A-D7F7CF6975F9}"/>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a16="http://schemas.microsoft.com/office/drawing/2014/main" xmlns="" id="{8A64A71E-F7EE-4C0B-84B4-824F72864503}"/>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a16="http://schemas.microsoft.com/office/drawing/2014/main" xmlns="" id="{45617580-8B4D-401E-9326-CF0065B5B3F2}"/>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a16="http://schemas.microsoft.com/office/drawing/2014/main" xmlns="" id="{9F76095F-3A17-4775-8C7B-960C7F8CBEF2}"/>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a16="http://schemas.microsoft.com/office/drawing/2014/main" xmlns="" id="{E52BDCFE-1FD0-4728-95FD-CB47DB8BAB3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a16="http://schemas.microsoft.com/office/drawing/2014/main" xmlns="" id="{053D26D8-DFA5-4573-A917-EE6352E807C4}"/>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a16="http://schemas.microsoft.com/office/drawing/2014/main" xmlns="" id="{8DEFC01F-9E75-41EB-AD8D-716B8F3A60D7}"/>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a16="http://schemas.microsoft.com/office/drawing/2014/main" xmlns="" id="{F3C3301D-9210-40F7-AD47-C08BA5CC2874}"/>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a16="http://schemas.microsoft.com/office/drawing/2014/main" xmlns="" id="{C571F55C-18CB-4FA6-A186-73AC1AF01527}"/>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a16="http://schemas.microsoft.com/office/drawing/2014/main" xmlns="" id="{A46BB6E6-60E4-4809-AA46-83081004AB74}"/>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a16="http://schemas.microsoft.com/office/drawing/2014/main" xmlns="" id="{F606E067-7F72-4C36-A989-3B1C9C29F298}"/>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a16="http://schemas.microsoft.com/office/drawing/2014/main" xmlns="" id="{ED3FBE65-CA17-449B-8696-B7A13A62E27D}"/>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a16="http://schemas.microsoft.com/office/drawing/2014/main" xmlns="" id="{B3AA1247-B558-4DD5-B8FD-97CD507030FA}"/>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a16="http://schemas.microsoft.com/office/drawing/2014/main" xmlns="" id="{8272C01E-88E3-412C-B007-11BE442D4AA4}"/>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a16="http://schemas.microsoft.com/office/drawing/2014/main" xmlns="" id="{B4851A80-25B6-4614-AAD8-00CAAFB834A2}"/>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a16="http://schemas.microsoft.com/office/drawing/2014/main" xmlns="" id="{43C9FA72-513C-4529-B7A7-0145ADB89317}"/>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a16="http://schemas.microsoft.com/office/drawing/2014/main" xmlns="" id="{4CACBD45-09A2-457D-9654-024BA5E5DE10}"/>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a16="http://schemas.microsoft.com/office/drawing/2014/main" xmlns="" id="{55E3CC98-3BEC-4FD6-B2C9-E9E0631A7CD7}"/>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a16="http://schemas.microsoft.com/office/drawing/2014/main" xmlns="" id="{D8B2372C-28E8-4E1E-97BC-53A0F9031413}"/>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a16="http://schemas.microsoft.com/office/drawing/2014/main" xmlns="" id="{719D4F08-4EFB-404A-A676-4B9D03F790CE}"/>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a16="http://schemas.microsoft.com/office/drawing/2014/main" xmlns="" id="{6D584D9A-9D49-488A-8A94-41B043F7775D}"/>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a16="http://schemas.microsoft.com/office/drawing/2014/main" xmlns="" id="{D0CA2D39-EADC-4B33-805C-F52F995F9179}"/>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a16="http://schemas.microsoft.com/office/drawing/2014/main" xmlns="" id="{DC6C8B44-4817-4E6E-B7BA-1B116583FECF}"/>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a16="http://schemas.microsoft.com/office/drawing/2014/main" xmlns="" id="{D330FED3-7F62-46C8-80A1-A6AFA3429E79}"/>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a16="http://schemas.microsoft.com/office/drawing/2014/main" xmlns="" id="{1625E3F0-C464-4C97-B5EF-403181C43B20}"/>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a16="http://schemas.microsoft.com/office/drawing/2014/main" xmlns="" id="{042968D8-4623-4D4E-827B-9BFB665128F1}"/>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a16="http://schemas.microsoft.com/office/drawing/2014/main" xmlns="" id="{FC8AD6E0-B97B-4ECB-A0FD-3291BE0BAF6E}"/>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a16="http://schemas.microsoft.com/office/drawing/2014/main" xmlns="" id="{59AD2AEA-ED44-4D64-ACF0-A738F067F583}"/>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a16="http://schemas.microsoft.com/office/drawing/2014/main" xmlns="" id="{2A80A761-84ED-4AD9-8AFD-D6F4D844EB8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a16="http://schemas.microsoft.com/office/drawing/2014/main" xmlns="" id="{C921496F-2D49-47E7-9A79-585522F6D5D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a16="http://schemas.microsoft.com/office/drawing/2014/main" xmlns="" id="{E2CE6F2E-1105-4754-A93B-05B4183739FA}"/>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a16="http://schemas.microsoft.com/office/drawing/2014/main" xmlns="" id="{C4E77335-107C-4B32-B2AD-3D5A5C913C57}"/>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a16="http://schemas.microsoft.com/office/drawing/2014/main" xmlns="" id="{A7EC12BF-7282-4099-9076-AC84A6AD8EF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a16="http://schemas.microsoft.com/office/drawing/2014/main" xmlns="" id="{4E05DE24-B669-4C6E-BF52-13E32B90A4D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a16="http://schemas.microsoft.com/office/drawing/2014/main" xmlns="" id="{1BD67775-95D3-470C-94E2-21D06F6D6D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a16="http://schemas.microsoft.com/office/drawing/2014/main" xmlns="" id="{032917E3-99E9-41FA-9F74-20BDF1875AB8}"/>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a16="http://schemas.microsoft.com/office/drawing/2014/main" xmlns="" id="{F9072278-787E-4DE9-9FC3-85045C198FA8}"/>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a16="http://schemas.microsoft.com/office/drawing/2014/main" xmlns="" id="{A5845F77-06AD-41BB-88B1-39B223D93F0C}"/>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a16="http://schemas.microsoft.com/office/drawing/2014/main" xmlns="" id="{5D5029DA-7FBD-4366-A428-67CFADFE1CA1}"/>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a16="http://schemas.microsoft.com/office/drawing/2014/main" xmlns="" id="{21315849-02F6-454E-B6E7-95002EB1D63F}"/>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a16="http://schemas.microsoft.com/office/drawing/2014/main" xmlns="" id="{5ABDF2ED-D038-4F1F-B076-6F0289A674D6}"/>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a16="http://schemas.microsoft.com/office/drawing/2014/main" xmlns="" id="{79713F1E-032E-4A70-8627-C5513897BD94}"/>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a16="http://schemas.microsoft.com/office/drawing/2014/main" xmlns="" id="{035213B7-F0F5-4CDE-A91E-AB2AA942E1E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a16="http://schemas.microsoft.com/office/drawing/2014/main" xmlns="" id="{04D0AF66-7896-4C7D-9457-83A5BD8AAB3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a16="http://schemas.microsoft.com/office/drawing/2014/main" xmlns="" id="{17BA9A36-E031-4350-AC20-6376ABDD865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a16="http://schemas.microsoft.com/office/drawing/2014/main" xmlns="" id="{9ECB8FC0-121E-48F3-B56E-188F44046F56}"/>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a16="http://schemas.microsoft.com/office/drawing/2014/main" xmlns="" id="{159D2EDA-D883-4A06-8BD2-31644E7C384A}"/>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a16="http://schemas.microsoft.com/office/drawing/2014/main" xmlns="" id="{64435548-A015-460C-9D1D-15A06343B69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a16="http://schemas.microsoft.com/office/drawing/2014/main" xmlns="" id="{EC31CE57-FC40-45CC-AABC-7308D09616C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a16="http://schemas.microsoft.com/office/drawing/2014/main" xmlns="" id="{50180B4B-029B-4EBA-8D6A-94AB7F3AE2B2}"/>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a16="http://schemas.microsoft.com/office/drawing/2014/main" xmlns="" id="{CB43A41B-7B96-463C-A8E0-FE9B9F1FBBFE}"/>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a16="http://schemas.microsoft.com/office/drawing/2014/main" xmlns="" id="{87E0E3A2-9A74-4277-8D7B-40EF85C0852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a16="http://schemas.microsoft.com/office/drawing/2014/main" xmlns="" id="{6CB718C7-7FD8-4640-8D41-99FF56AA126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a16="http://schemas.microsoft.com/office/drawing/2014/main" xmlns="" id="{3D2068AC-F308-45E0-98FF-493B3612E1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a16="http://schemas.microsoft.com/office/drawing/2014/main" xmlns="" id="{BC1594D2-2A30-41E6-8C14-6EC5DE019AED}"/>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a16="http://schemas.microsoft.com/office/drawing/2014/main" xmlns="" id="{3EC68A06-DB29-46CC-9433-0B07D22AEFEA}"/>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a16="http://schemas.microsoft.com/office/drawing/2014/main" xmlns="" id="{516FBC34-E9AE-43A8-9831-68984E7B834C}"/>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a16="http://schemas.microsoft.com/office/drawing/2014/main" xmlns="" id="{CDBB8FD9-1918-4A1D-B00F-F7DAAB620DBA}"/>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a16="http://schemas.microsoft.com/office/drawing/2014/main" xmlns="" id="{5E11A280-9741-458D-AE65-D4829A176B09}"/>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a16="http://schemas.microsoft.com/office/drawing/2014/main" xmlns="" id="{61B46C19-2EC2-4A1E-92E6-C29E2736A223}"/>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a16="http://schemas.microsoft.com/office/drawing/2014/main" xmlns="" id="{9B0EE62C-0994-4669-8F5D-CA4668506F5D}"/>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a16="http://schemas.microsoft.com/office/drawing/2014/main" xmlns="" id="{0F28897F-9CF1-418C-8E1A-FC16051900C4}"/>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a16="http://schemas.microsoft.com/office/drawing/2014/main" xmlns="" id="{8E6739F8-06FA-4E79-8F60-C11AB8414973}"/>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a16="http://schemas.microsoft.com/office/drawing/2014/main" xmlns="" id="{1541DA99-BC2B-4231-9DE4-1DF5E9520179}"/>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a16="http://schemas.microsoft.com/office/drawing/2014/main" xmlns="" id="{E5897462-836C-49ED-8402-555EDE835BBF}"/>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a16="http://schemas.microsoft.com/office/drawing/2014/main" xmlns="" id="{C700378B-5737-4823-A967-631CDF46C109}"/>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a16="http://schemas.microsoft.com/office/drawing/2014/main" xmlns="" id="{EFF1CBE7-C5A7-4EC5-B67E-06ED436EB07E}"/>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a16="http://schemas.microsoft.com/office/drawing/2014/main" xmlns="" id="{2C5E18C0-7E32-49CA-9672-416A21ED5D3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a16="http://schemas.microsoft.com/office/drawing/2014/main" xmlns="" id="{EE6043DA-1AC9-4227-8596-DF564E06FFCF}"/>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a16="http://schemas.microsoft.com/office/drawing/2014/main" xmlns="" id="{5ABC8786-5A1E-41C0-9E44-C4D323ACC50E}"/>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a16="http://schemas.microsoft.com/office/drawing/2014/main" xmlns="" id="{00669628-FCF2-4751-8A39-673DC19D8729}"/>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a16="http://schemas.microsoft.com/office/drawing/2014/main" xmlns="" id="{8D3FD2CE-DF64-4610-9F93-109897E11D6B}"/>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a16="http://schemas.microsoft.com/office/drawing/2014/main" xmlns="" id="{1B3FA059-A048-4728-B2BF-7017FC45CEA2}"/>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a16="http://schemas.microsoft.com/office/drawing/2014/main" xmlns="" id="{65EF6377-4877-4AD9-BBBC-6A24839725A6}"/>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a16="http://schemas.microsoft.com/office/drawing/2014/main" xmlns="" id="{4C493C5B-7C0A-4249-8B52-B33C48949A75}"/>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a16="http://schemas.microsoft.com/office/drawing/2014/main" xmlns="" id="{A41EF851-2DD3-4DF8-BD9C-4632F190293D}"/>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a16="http://schemas.microsoft.com/office/drawing/2014/main" xmlns="" id="{9889FA1A-6CA9-4C72-BE23-9958185AF7F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a16="http://schemas.microsoft.com/office/drawing/2014/main" xmlns="" id="{AA8FA574-3ADC-4E45-B5F2-49380C1CF0CF}"/>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a16="http://schemas.microsoft.com/office/drawing/2014/main" xmlns="" id="{9DCCA71F-FF45-4C77-B228-030F8D033D94}"/>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a16="http://schemas.microsoft.com/office/drawing/2014/main" xmlns="" id="{D2852F59-7146-4C70-8AE2-60AED291400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a16="http://schemas.microsoft.com/office/drawing/2014/main" xmlns="" id="{06594D04-CEC8-49F1-8287-506838FC2794}"/>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a16="http://schemas.microsoft.com/office/drawing/2014/main" xmlns="" id="{1E3BCCDF-F5E2-4DBB-B3A7-BFC95C02FC30}"/>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a16="http://schemas.microsoft.com/office/drawing/2014/main" xmlns="" id="{58363E20-95DB-4613-9A3D-DA8585882C18}"/>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a16="http://schemas.microsoft.com/office/drawing/2014/main" xmlns="" id="{CB691CAD-07DE-4A34-AA5B-9481BACEE103}"/>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a16="http://schemas.microsoft.com/office/drawing/2014/main" xmlns="" id="{3C679774-EE12-4EA8-9907-889BC3007BAE}"/>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a16="http://schemas.microsoft.com/office/drawing/2014/main" xmlns="" id="{433FBF6C-B84D-4AB2-BA6A-6ED221E4E552}"/>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a16="http://schemas.microsoft.com/office/drawing/2014/main" xmlns="" id="{107000D1-89C4-4AD9-95A1-0AEBC0D2A552}"/>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a16="http://schemas.microsoft.com/office/drawing/2014/main" xmlns="" id="{2D00D2CB-20D7-4D34-8F8E-B9BC840F7F2F}"/>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a16="http://schemas.microsoft.com/office/drawing/2014/main" xmlns="" id="{B024C257-CBAA-417D-A5F9-903B270F34F7}"/>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a16="http://schemas.microsoft.com/office/drawing/2014/main" xmlns="" id="{4233A5E5-1082-4065-86B1-BB3BE5384C3B}"/>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a16="http://schemas.microsoft.com/office/drawing/2014/main" xmlns="" id="{125D351F-7DCC-4574-AAEB-E9157B433FDB}"/>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a16="http://schemas.microsoft.com/office/drawing/2014/main" xmlns="" id="{0A0D7A36-F0A7-4C2F-933F-B8D5AFE2C019}"/>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a16="http://schemas.microsoft.com/office/drawing/2014/main" xmlns="" id="{174174B7-7A26-4747-939E-D9D63947AF93}"/>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a16="http://schemas.microsoft.com/office/drawing/2014/main" xmlns="" id="{DEAC553B-32B6-4465-A197-D31C68592613}"/>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a16="http://schemas.microsoft.com/office/drawing/2014/main" xmlns="" id="{2F42E2CC-1DD9-4221-B208-8DD0873EB486}"/>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a16="http://schemas.microsoft.com/office/drawing/2014/main" xmlns="" id="{836F6BA2-9AB4-472F-9390-51E42C71891F}"/>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a16="http://schemas.microsoft.com/office/drawing/2014/main" xmlns="" id="{FA2AED61-DA2E-48E5-9DCF-5BD1DAFFC82C}"/>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a16="http://schemas.microsoft.com/office/drawing/2014/main" xmlns="" id="{456EE071-B858-438D-9DC2-B9A2BDAD8A72}"/>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a16="http://schemas.microsoft.com/office/drawing/2014/main" xmlns="" id="{71A2DA87-D6AB-4DD7-82BF-BB3B4BB3F383}"/>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a16="http://schemas.microsoft.com/office/drawing/2014/main" xmlns="" id="{C5164642-708F-4206-BA05-528B976B17B1}"/>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a16="http://schemas.microsoft.com/office/drawing/2014/main" xmlns="" id="{A2D71AD4-DB14-47AA-8CED-7CB2A32F06BB}"/>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a16="http://schemas.microsoft.com/office/drawing/2014/main" xmlns="" id="{D4BF927D-3A03-4913-965F-0DA84F9522A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a16="http://schemas.microsoft.com/office/drawing/2014/main" xmlns="" id="{B4DC1E05-B97B-4BB2-A4AE-35563FDE62A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a16="http://schemas.microsoft.com/office/drawing/2014/main" xmlns="" id="{B7F7DC02-3874-4A10-8164-222618D6A83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a16="http://schemas.microsoft.com/office/drawing/2014/main" xmlns="" id="{4A2EE23A-9059-4C86-94F2-FDF90C94D489}"/>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a16="http://schemas.microsoft.com/office/drawing/2014/main" xmlns="" id="{169BBB19-2DB6-4727-9022-CD1D556E94A0}"/>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a16="http://schemas.microsoft.com/office/drawing/2014/main" xmlns="" id="{C9B9DF07-CA15-4355-9907-BE7C73B51000}"/>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a16="http://schemas.microsoft.com/office/drawing/2014/main" xmlns="" id="{2D7470D0-4A70-4FB7-9FB3-78BAB8758635}"/>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a16="http://schemas.microsoft.com/office/drawing/2014/main" xmlns="" id="{CC1404BC-A42E-41E2-8DA7-BC0582B12A4F}"/>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a16="http://schemas.microsoft.com/office/drawing/2014/main" xmlns="" id="{44EA098B-236C-4FAA-B9E4-550F6CC349F8}"/>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a16="http://schemas.microsoft.com/office/drawing/2014/main" xmlns="" id="{85E3C26A-C41B-46B1-8795-E8FC63315971}"/>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a16="http://schemas.microsoft.com/office/drawing/2014/main" xmlns="" id="{81AC3C87-0BCB-4571-BB4C-900EC8324A86}"/>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a16="http://schemas.microsoft.com/office/drawing/2014/main" xmlns="" id="{A869F1CA-587D-413E-A564-14BD7BDFB856}"/>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a16="http://schemas.microsoft.com/office/drawing/2014/main" xmlns="" id="{6AF57EF0-97BC-4EA9-B419-DE472DF75055}"/>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a16="http://schemas.microsoft.com/office/drawing/2014/main" xmlns="" id="{0AB1DC32-52FA-41EE-9746-9DF5A16B4FD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a16="http://schemas.microsoft.com/office/drawing/2014/main" xmlns="" id="{1BA1A3B1-22C9-4EC7-8E79-9676B26BF9F2}"/>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a16="http://schemas.microsoft.com/office/drawing/2014/main" xmlns="" id="{577D382C-E9E0-475F-B720-218AFF2FB4C8}"/>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a16="http://schemas.microsoft.com/office/drawing/2014/main" xmlns="" id="{5ED030D2-660D-4EC2-911A-3B1F233933A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a16="http://schemas.microsoft.com/office/drawing/2014/main" xmlns="" id="{D5C0FFC8-B204-4E91-A007-F6D21CA75EA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a16="http://schemas.microsoft.com/office/drawing/2014/main" xmlns="" id="{D963BA05-966B-433F-9497-04A0C4D5E48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a16="http://schemas.microsoft.com/office/drawing/2014/main" xmlns="" id="{02CEEAC1-2310-4C6C-AC6B-51CD5D7303B9}"/>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a16="http://schemas.microsoft.com/office/drawing/2014/main" xmlns="" id="{DA2B6876-F30E-4F03-BD8B-3D2AFCD77621}"/>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a16="http://schemas.microsoft.com/office/drawing/2014/main" xmlns="" id="{7EE23431-B637-462A-B8CD-2166DE28B5F8}"/>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a16="http://schemas.microsoft.com/office/drawing/2014/main" xmlns="" id="{81F1E3ED-72FC-4082-BB49-3E589FFAF01B}"/>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a16="http://schemas.microsoft.com/office/drawing/2014/main" xmlns="" id="{57B37A40-7290-47A5-87BD-566B54466B7C}"/>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a16="http://schemas.microsoft.com/office/drawing/2014/main" xmlns="" id="{CC70BF30-E155-498E-A9CB-1BD8CF53B2C2}"/>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a16="http://schemas.microsoft.com/office/drawing/2014/main" xmlns="" id="{83832AE5-24CE-4E6C-A002-C1354EA746C8}"/>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a16="http://schemas.microsoft.com/office/drawing/2014/main" xmlns="" id="{893D0D89-6B00-4424-80B9-21A5A88A002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a16="http://schemas.microsoft.com/office/drawing/2014/main" xmlns="" id="{E7BC928E-B6AB-41A9-8E1F-FDFEC3026F73}"/>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a16="http://schemas.microsoft.com/office/drawing/2014/main" xmlns="" id="{A6434501-BE6D-4F42-9FEF-F78896C6746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a16="http://schemas.microsoft.com/office/drawing/2014/main" xmlns="" id="{58FE0995-8C2D-4366-93C4-62A575B236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a16="http://schemas.microsoft.com/office/drawing/2014/main" xmlns="" id="{55C6E922-5986-4EAD-9426-AC492054164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a16="http://schemas.microsoft.com/office/drawing/2014/main" xmlns="" id="{FFC7B577-659D-457A-AF58-C4CA5A42F290}"/>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a16="http://schemas.microsoft.com/office/drawing/2014/main" xmlns="" id="{27AD0B0A-2E6E-4744-8532-518360A83D05}"/>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a16="http://schemas.microsoft.com/office/drawing/2014/main" xmlns="" id="{89441630-3AF3-4453-9FCB-95B2D1244F17}"/>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a16="http://schemas.microsoft.com/office/drawing/2014/main" xmlns="" id="{4C49240B-52FE-4882-AA99-D7D95CA3BF47}"/>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a16="http://schemas.microsoft.com/office/drawing/2014/main" xmlns="" id="{6F862D77-6229-4E6B-9650-CAB6CCE80B8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a16="http://schemas.microsoft.com/office/drawing/2014/main" xmlns="" id="{284600D0-17D0-4980-A8F6-4B2FDA3EDBC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a16="http://schemas.microsoft.com/office/drawing/2014/main" xmlns="" id="{D6C0F6E8-AD4C-4D80-8CC1-9818DE8BB264}"/>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a16="http://schemas.microsoft.com/office/drawing/2014/main" xmlns="" id="{94DDE5B2-2B02-4C8A-88A6-E0FB81272032}"/>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a16="http://schemas.microsoft.com/office/drawing/2014/main" xmlns="" id="{117CD15D-2FDB-484D-9B61-BCC1A9460821}"/>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a16="http://schemas.microsoft.com/office/drawing/2014/main" xmlns="" id="{A582C256-F5E5-4AF8-8608-DDA9FCE7730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a16="http://schemas.microsoft.com/office/drawing/2014/main" xmlns="" id="{8F7CBC19-3E36-4880-AF32-5016461DC1A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a16="http://schemas.microsoft.com/office/drawing/2014/main" xmlns="" id="{591053C6-E055-415F-AA78-42EDD1B7B5A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a16="http://schemas.microsoft.com/office/drawing/2014/main" xmlns="" id="{2E955506-D4AC-4FE0-8489-034FF29C8E74}"/>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a16="http://schemas.microsoft.com/office/drawing/2014/main" xmlns="" id="{95D37841-00D7-41F4-8979-8D73492E1B8A}"/>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a16="http://schemas.microsoft.com/office/drawing/2014/main" xmlns="" id="{902021C3-7968-4165-B239-759F06F28FA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a16="http://schemas.microsoft.com/office/drawing/2014/main" xmlns="" id="{48485C30-18E4-46F4-9D49-EEE1F5F1FD1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a16="http://schemas.microsoft.com/office/drawing/2014/main" xmlns="" id="{AC3332D4-A7E2-4FE5-910E-8B2AB7A22D3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a16="http://schemas.microsoft.com/office/drawing/2014/main" xmlns="" id="{D7E85888-AB3B-4272-9F6B-A6DF436BBBC3}"/>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a16="http://schemas.microsoft.com/office/drawing/2014/main" xmlns="" id="{81AB31AB-F803-4A09-B0EF-369BEB6E8E93}"/>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a16="http://schemas.microsoft.com/office/drawing/2014/main" xmlns="" id="{AEFB2A72-D353-44CB-8D74-4DA79E25F894}"/>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a16="http://schemas.microsoft.com/office/drawing/2014/main" xmlns="" id="{DD56C5E8-C934-4524-9CF3-F85E7CCF8CF3}"/>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a16="http://schemas.microsoft.com/office/drawing/2014/main" xmlns="" id="{D65456B2-CFA3-4F73-A48E-9AE6620DF088}"/>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a16="http://schemas.microsoft.com/office/drawing/2014/main" xmlns="" id="{59810DA6-91D5-42D9-A6F7-CBD98157D9AC}"/>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a16="http://schemas.microsoft.com/office/drawing/2014/main" xmlns="" id="{0CF99556-20D4-420F-8FC8-1715742F6F8C}"/>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a16="http://schemas.microsoft.com/office/drawing/2014/main" xmlns="" id="{5D7CDEA6-8E48-49B7-AA22-614766BF0256}"/>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a16="http://schemas.microsoft.com/office/drawing/2014/main" xmlns="" id="{CA47DF56-AE4B-43C8-B43B-EE478DE20A88}"/>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a16="http://schemas.microsoft.com/office/drawing/2014/main" xmlns="" id="{40508638-14D1-4322-B301-2532618ED13C}"/>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a16="http://schemas.microsoft.com/office/drawing/2014/main" xmlns="" id="{2FA472C8-12C8-4DF3-93DE-ECF97F1C55A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a16="http://schemas.microsoft.com/office/drawing/2014/main" xmlns="" id="{AC0F50D9-89E5-4AF0-A871-4C5392531D5C}"/>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a16="http://schemas.microsoft.com/office/drawing/2014/main" xmlns="" id="{5AEF069F-7497-44AD-BC42-813676CF5C71}"/>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a16="http://schemas.microsoft.com/office/drawing/2014/main" xmlns="" id="{6C74F586-4CC4-4CCC-97D7-60C3548FE729}"/>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a16="http://schemas.microsoft.com/office/drawing/2014/main" xmlns="" id="{4422A660-F2F9-40C9-8744-D68D06E59A93}"/>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a16="http://schemas.microsoft.com/office/drawing/2014/main" xmlns="" id="{56962877-8D30-428A-9E07-F83F77E9D997}"/>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a16="http://schemas.microsoft.com/office/drawing/2014/main" xmlns="" id="{51E08BD3-2FF0-4A0F-A7FC-0348D1F3C881}"/>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a16="http://schemas.microsoft.com/office/drawing/2014/main" xmlns="" id="{50D8695A-A54D-4B28-BCBF-03D251377867}"/>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a16="http://schemas.microsoft.com/office/drawing/2014/main" xmlns="" id="{2789E676-3979-4165-A617-5EC832BAF4BF}"/>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a16="http://schemas.microsoft.com/office/drawing/2014/main" xmlns="" id="{9416703D-E7B7-4C18-9596-013CFD114CCC}"/>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a16="http://schemas.microsoft.com/office/drawing/2014/main" xmlns="" id="{C158A7D1-4350-4DD5-816E-191DD093CA22}"/>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a16="http://schemas.microsoft.com/office/drawing/2014/main" xmlns="" id="{EF0329ED-E30A-4830-8840-76A65B85F4B0}"/>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a16="http://schemas.microsoft.com/office/drawing/2014/main" xmlns="" id="{BFB0BCCE-BDA7-441A-B5EC-2CFAB86FF503}"/>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a16="http://schemas.microsoft.com/office/drawing/2014/main" xmlns="" id="{ED83D1E7-A049-4D16-A868-42331A8E17AA}"/>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a16="http://schemas.microsoft.com/office/drawing/2014/main" xmlns="" id="{056484DA-3286-48D1-903C-287480FA3E3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a16="http://schemas.microsoft.com/office/drawing/2014/main" xmlns="" id="{5FCF2016-BD05-4D4F-8251-D7D2441BE34A}"/>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a16="http://schemas.microsoft.com/office/drawing/2014/main" xmlns="" id="{92841238-2621-447B-A8B5-50E0CFCB8E00}"/>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a16="http://schemas.microsoft.com/office/drawing/2014/main" xmlns="" id="{2D9A9DDC-7627-4FF5-9E7F-349EECD3BBE3}"/>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a16="http://schemas.microsoft.com/office/drawing/2014/main" xmlns="" id="{A2E724C0-1FB3-455B-A4E3-DE794FD4E8F6}"/>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a16="http://schemas.microsoft.com/office/drawing/2014/main" xmlns="" id="{93E6EF87-2156-435B-80E8-2E9C5D950B22}"/>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a16="http://schemas.microsoft.com/office/drawing/2014/main" xmlns="" id="{B2FB1616-5786-4FAC-9793-D1FA51BB6AC0}"/>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a16="http://schemas.microsoft.com/office/drawing/2014/main" xmlns="" id="{6A8B7CFC-E721-4B59-9A7F-6EA59A09BB72}"/>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a16="http://schemas.microsoft.com/office/drawing/2014/main" xmlns="" id="{AB3946B6-400F-4DE0-A3DA-07EE88C898CA}"/>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a16="http://schemas.microsoft.com/office/drawing/2014/main" xmlns="" id="{7CC7E96A-5456-4EE1-BD4B-92FDE51A199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a16="http://schemas.microsoft.com/office/drawing/2014/main" xmlns="" id="{25F4348D-008A-4FBD-B726-92575882068D}"/>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a16="http://schemas.microsoft.com/office/drawing/2014/main" xmlns="" id="{EF6D73CE-1FD7-4CEB-AC32-5327E637303B}"/>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a16="http://schemas.microsoft.com/office/drawing/2014/main" xmlns="" id="{2110739D-DAD9-40AD-A1E7-47527F378E65}"/>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a16="http://schemas.microsoft.com/office/drawing/2014/main" xmlns="" id="{DB23382B-F982-4FE0-9E21-6540722A9DAF}"/>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a16="http://schemas.microsoft.com/office/drawing/2014/main" xmlns="" id="{DE0DB060-0B55-4E51-B897-B3CFC7F99E4E}"/>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a16="http://schemas.microsoft.com/office/drawing/2014/main" xmlns="" id="{102F01BD-3B8A-41F0-890E-A5B2D25CA247}"/>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a16="http://schemas.microsoft.com/office/drawing/2014/main" xmlns="" id="{8BBA43AE-61A0-4212-AA49-552E478A700E}"/>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a16="http://schemas.microsoft.com/office/drawing/2014/main" xmlns="" id="{F1D8CD92-4C4B-46D0-9AAD-C1469497059A}"/>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a16="http://schemas.microsoft.com/office/drawing/2014/main" xmlns="" id="{EC3E3944-E5D7-441C-952D-93975C020BC1}"/>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19050</xdr:colOff>
      <xdr:row>8</xdr:row>
      <xdr:rowOff>180975</xdr:rowOff>
    </xdr:from>
    <xdr:to>
      <xdr:col>43</xdr:col>
      <xdr:colOff>123825</xdr:colOff>
      <xdr:row>10</xdr:row>
      <xdr:rowOff>95250</xdr:rowOff>
    </xdr:to>
    <xdr:sp macro="" textlink="">
      <xdr:nvSpPr>
        <xdr:cNvPr id="2" name="AutoShape 1">
          <a:extLst>
            <a:ext uri="{FF2B5EF4-FFF2-40B4-BE49-F238E27FC236}">
              <a16:creationId xmlns="" xmlns:a16="http://schemas.microsoft.com/office/drawing/2014/main" id="{8CD233C8-898D-43FD-B578-0E643C9FCB65}"/>
            </a:ext>
          </a:extLst>
        </xdr:cNvPr>
        <xdr:cNvSpPr>
          <a:spLocks noChangeArrowheads="1"/>
        </xdr:cNvSpPr>
      </xdr:nvSpPr>
      <xdr:spPr bwMode="auto">
        <a:xfrm>
          <a:off x="5353050" y="2371725"/>
          <a:ext cx="504825"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28575</xdr:colOff>
      <xdr:row>7</xdr:row>
      <xdr:rowOff>104775</xdr:rowOff>
    </xdr:from>
    <xdr:to>
      <xdr:col>88</xdr:col>
      <xdr:colOff>85725</xdr:colOff>
      <xdr:row>10</xdr:row>
      <xdr:rowOff>104775</xdr:rowOff>
    </xdr:to>
    <xdr:sp macro="" textlink="">
      <xdr:nvSpPr>
        <xdr:cNvPr id="3" name="AutoShape 2">
          <a:extLst>
            <a:ext uri="{FF2B5EF4-FFF2-40B4-BE49-F238E27FC236}">
              <a16:creationId xmlns="" xmlns:a16="http://schemas.microsoft.com/office/drawing/2014/main" id="{840545D6-C98F-403A-A957-3259C737356D}"/>
            </a:ext>
          </a:extLst>
        </xdr:cNvPr>
        <xdr:cNvSpPr>
          <a:spLocks/>
        </xdr:cNvSpPr>
      </xdr:nvSpPr>
      <xdr:spPr bwMode="auto">
        <a:xfrm>
          <a:off x="12106275" y="1971675"/>
          <a:ext cx="180975"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266699</xdr:rowOff>
    </xdr:from>
    <xdr:to>
      <xdr:col>2</xdr:col>
      <xdr:colOff>9525</xdr:colOff>
      <xdr:row>3</xdr:row>
      <xdr:rowOff>19049</xdr:rowOff>
    </xdr:to>
    <xdr:sp macro="" textlink="">
      <xdr:nvSpPr>
        <xdr:cNvPr id="2" name="Line 3">
          <a:extLst>
            <a:ext uri="{FF2B5EF4-FFF2-40B4-BE49-F238E27FC236}">
              <a16:creationId xmlns:a16="http://schemas.microsoft.com/office/drawing/2014/main" xmlns="" id="{43C09539-310A-4B7C-B0DC-742518093959}"/>
            </a:ext>
          </a:extLst>
        </xdr:cNvPr>
        <xdr:cNvSpPr>
          <a:spLocks noChangeShapeType="1"/>
        </xdr:cNvSpPr>
      </xdr:nvSpPr>
      <xdr:spPr bwMode="auto">
        <a:xfrm>
          <a:off x="0" y="533399"/>
          <a:ext cx="1219200" cy="2952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507075</xdr:colOff>
      <xdr:row>3</xdr:row>
      <xdr:rowOff>182880</xdr:rowOff>
    </xdr:to>
    <xdr:sp macro="" textlink="">
      <xdr:nvSpPr>
        <xdr:cNvPr id="3" name="Line 4">
          <a:extLst>
            <a:ext uri="{FF2B5EF4-FFF2-40B4-BE49-F238E27FC236}">
              <a16:creationId xmlns:a16="http://schemas.microsoft.com/office/drawing/2014/main" xmlns="" id="{7F63D01D-0140-4449-9DD4-53AA4C3CD95E}"/>
            </a:ext>
          </a:extLst>
        </xdr:cNvPr>
        <xdr:cNvSpPr>
          <a:spLocks noChangeShapeType="1"/>
        </xdr:cNvSpPr>
      </xdr:nvSpPr>
      <xdr:spPr bwMode="auto">
        <a:xfrm>
          <a:off x="0" y="533400"/>
          <a:ext cx="821400" cy="45910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9525</xdr:rowOff>
    </xdr:to>
    <xdr:sp macro="" textlink="">
      <xdr:nvSpPr>
        <xdr:cNvPr id="4" name="Line 5">
          <a:extLst>
            <a:ext uri="{FF2B5EF4-FFF2-40B4-BE49-F238E27FC236}">
              <a16:creationId xmlns:a16="http://schemas.microsoft.com/office/drawing/2014/main" xmlns="" id="{83823572-27AA-4B2B-988B-316BF244F52D}"/>
            </a:ext>
          </a:extLst>
        </xdr:cNvPr>
        <xdr:cNvSpPr>
          <a:spLocks noChangeShapeType="1"/>
        </xdr:cNvSpPr>
      </xdr:nvSpPr>
      <xdr:spPr bwMode="auto">
        <a:xfrm>
          <a:off x="0" y="533400"/>
          <a:ext cx="314325"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0</xdr:rowOff>
    </xdr:from>
    <xdr:to>
      <xdr:col>1</xdr:col>
      <xdr:colOff>19050</xdr:colOff>
      <xdr:row>17</xdr:row>
      <xdr:rowOff>9525</xdr:rowOff>
    </xdr:to>
    <xdr:sp macro="" textlink="">
      <xdr:nvSpPr>
        <xdr:cNvPr id="5" name="Line 6">
          <a:extLst>
            <a:ext uri="{FF2B5EF4-FFF2-40B4-BE49-F238E27FC236}">
              <a16:creationId xmlns:a16="http://schemas.microsoft.com/office/drawing/2014/main" xmlns="" id="{E8174AFD-C9B6-4AA5-8899-1529AE8430B8}"/>
            </a:ext>
          </a:extLst>
        </xdr:cNvPr>
        <xdr:cNvSpPr>
          <a:spLocks noChangeShapeType="1"/>
        </xdr:cNvSpPr>
      </xdr:nvSpPr>
      <xdr:spPr bwMode="auto">
        <a:xfrm>
          <a:off x="9525" y="3914775"/>
          <a:ext cx="323850"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473826</xdr:colOff>
      <xdr:row>3</xdr:row>
      <xdr:rowOff>174568</xdr:rowOff>
    </xdr:from>
    <xdr:to>
      <xdr:col>2</xdr:col>
      <xdr:colOff>8314</xdr:colOff>
      <xdr:row>4</xdr:row>
      <xdr:rowOff>8313</xdr:rowOff>
    </xdr:to>
    <xdr:sp macro="" textlink="">
      <xdr:nvSpPr>
        <xdr:cNvPr id="6" name="Line 7">
          <a:extLst>
            <a:ext uri="{FF2B5EF4-FFF2-40B4-BE49-F238E27FC236}">
              <a16:creationId xmlns:a16="http://schemas.microsoft.com/office/drawing/2014/main" xmlns="" id="{B0CD1489-4F0E-42F0-AAA8-277531F3D9FB}"/>
            </a:ext>
          </a:extLst>
        </xdr:cNvPr>
        <xdr:cNvSpPr>
          <a:spLocks noChangeShapeType="1"/>
        </xdr:cNvSpPr>
      </xdr:nvSpPr>
      <xdr:spPr bwMode="auto">
        <a:xfrm>
          <a:off x="788151" y="984193"/>
          <a:ext cx="429838" cy="10997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885825</xdr:colOff>
      <xdr:row>16</xdr:row>
      <xdr:rowOff>9525</xdr:rowOff>
    </xdr:to>
    <xdr:sp macro="" textlink="">
      <xdr:nvSpPr>
        <xdr:cNvPr id="7" name="Line 9">
          <a:extLst>
            <a:ext uri="{FF2B5EF4-FFF2-40B4-BE49-F238E27FC236}">
              <a16:creationId xmlns:a16="http://schemas.microsoft.com/office/drawing/2014/main" xmlns="" id="{4C5B43D6-4B77-42D8-AEA7-2352B0F45610}"/>
            </a:ext>
          </a:extLst>
        </xdr:cNvPr>
        <xdr:cNvSpPr>
          <a:spLocks noChangeShapeType="1"/>
        </xdr:cNvSpPr>
      </xdr:nvSpPr>
      <xdr:spPr bwMode="auto">
        <a:xfrm>
          <a:off x="0" y="3914775"/>
          <a:ext cx="1200150" cy="2857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438150</xdr:colOff>
      <xdr:row>16</xdr:row>
      <xdr:rowOff>171450</xdr:rowOff>
    </xdr:to>
    <xdr:sp macro="" textlink="">
      <xdr:nvSpPr>
        <xdr:cNvPr id="8" name="Line 10">
          <a:extLst>
            <a:ext uri="{FF2B5EF4-FFF2-40B4-BE49-F238E27FC236}">
              <a16:creationId xmlns:a16="http://schemas.microsoft.com/office/drawing/2014/main" xmlns="" id="{4101DF48-380E-463F-87E9-7B0AFB13D594}"/>
            </a:ext>
          </a:extLst>
        </xdr:cNvPr>
        <xdr:cNvSpPr>
          <a:spLocks noChangeShapeType="1"/>
        </xdr:cNvSpPr>
      </xdr:nvSpPr>
      <xdr:spPr bwMode="auto">
        <a:xfrm>
          <a:off x="0" y="3914775"/>
          <a:ext cx="752475" cy="4476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438151</xdr:colOff>
      <xdr:row>16</xdr:row>
      <xdr:rowOff>171451</xdr:rowOff>
    </xdr:from>
    <xdr:to>
      <xdr:col>2</xdr:col>
      <xdr:colOff>1</xdr:colOff>
      <xdr:row>16</xdr:row>
      <xdr:rowOff>271551</xdr:rowOff>
    </xdr:to>
    <xdr:sp macro="" textlink="">
      <xdr:nvSpPr>
        <xdr:cNvPr id="9" name="Line 12">
          <a:extLst>
            <a:ext uri="{FF2B5EF4-FFF2-40B4-BE49-F238E27FC236}">
              <a16:creationId xmlns:a16="http://schemas.microsoft.com/office/drawing/2014/main" xmlns="" id="{22B7E1E3-6D44-4245-8ADD-2CDC278E3D4A}"/>
            </a:ext>
          </a:extLst>
        </xdr:cNvPr>
        <xdr:cNvSpPr>
          <a:spLocks noChangeShapeType="1"/>
        </xdr:cNvSpPr>
      </xdr:nvSpPr>
      <xdr:spPr bwMode="auto">
        <a:xfrm>
          <a:off x="752476" y="4362451"/>
          <a:ext cx="457200" cy="1001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6</xdr:row>
      <xdr:rowOff>19050</xdr:rowOff>
    </xdr:from>
    <xdr:to>
      <xdr:col>0</xdr:col>
      <xdr:colOff>695325</xdr:colOff>
      <xdr:row>10</xdr:row>
      <xdr:rowOff>9525</xdr:rowOff>
    </xdr:to>
    <xdr:sp macro="" textlink="">
      <xdr:nvSpPr>
        <xdr:cNvPr id="2" name="Line 1">
          <a:extLst>
            <a:ext uri="{FF2B5EF4-FFF2-40B4-BE49-F238E27FC236}">
              <a16:creationId xmlns:a16="http://schemas.microsoft.com/office/drawing/2014/main" xmlns="" id="{03781A32-24D2-401E-B2EA-854262216FA6}"/>
            </a:ext>
          </a:extLst>
        </xdr:cNvPr>
        <xdr:cNvSpPr>
          <a:spLocks noChangeShapeType="1"/>
        </xdr:cNvSpPr>
      </xdr:nvSpPr>
      <xdr:spPr bwMode="auto">
        <a:xfrm>
          <a:off x="9524" y="1466850"/>
          <a:ext cx="685801" cy="14763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361950</xdr:rowOff>
    </xdr:from>
    <xdr:to>
      <xdr:col>1</xdr:col>
      <xdr:colOff>9525</xdr:colOff>
      <xdr:row>15</xdr:row>
      <xdr:rowOff>9525</xdr:rowOff>
    </xdr:to>
    <xdr:sp macro="" textlink="">
      <xdr:nvSpPr>
        <xdr:cNvPr id="3" name="Line 2">
          <a:extLst>
            <a:ext uri="{FF2B5EF4-FFF2-40B4-BE49-F238E27FC236}">
              <a16:creationId xmlns:a16="http://schemas.microsoft.com/office/drawing/2014/main" xmlns="" id="{0A3B1802-6FC8-4DEC-952B-184B704D6699}"/>
            </a:ext>
          </a:extLst>
        </xdr:cNvPr>
        <xdr:cNvSpPr>
          <a:spLocks noChangeShapeType="1"/>
        </xdr:cNvSpPr>
      </xdr:nvSpPr>
      <xdr:spPr bwMode="auto">
        <a:xfrm>
          <a:off x="0" y="4038600"/>
          <a:ext cx="714375" cy="7620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1</xdr:col>
      <xdr:colOff>0</xdr:colOff>
      <xdr:row>20</xdr:row>
      <xdr:rowOff>0</xdr:rowOff>
    </xdr:to>
    <xdr:sp macro="" textlink="">
      <xdr:nvSpPr>
        <xdr:cNvPr id="4" name="Line 3">
          <a:extLst>
            <a:ext uri="{FF2B5EF4-FFF2-40B4-BE49-F238E27FC236}">
              <a16:creationId xmlns:a16="http://schemas.microsoft.com/office/drawing/2014/main" xmlns="" id="{8B6D3116-6E5F-4BE3-BF53-BB74A82A277C}"/>
            </a:ext>
          </a:extLst>
        </xdr:cNvPr>
        <xdr:cNvSpPr>
          <a:spLocks noChangeShapeType="1"/>
        </xdr:cNvSpPr>
      </xdr:nvSpPr>
      <xdr:spPr bwMode="auto">
        <a:xfrm>
          <a:off x="19050" y="5915025"/>
          <a:ext cx="685800" cy="73342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tabSelected="1" view="pageLayout" zoomScaleNormal="100" workbookViewId="0"/>
  </sheetViews>
  <sheetFormatPr defaultRowHeight="34.5"/>
  <cols>
    <col min="1" max="16384" width="9" style="1"/>
  </cols>
  <sheetData>
    <row r="4" spans="1:13" ht="33.75" customHeight="1">
      <c r="D4" s="427" t="s">
        <v>0</v>
      </c>
      <c r="E4" s="427"/>
      <c r="F4" s="427"/>
      <c r="G4" s="427"/>
      <c r="H4" s="427"/>
      <c r="I4" s="427"/>
      <c r="J4" s="427"/>
    </row>
    <row r="7" spans="1:13" ht="55.5" customHeight="1">
      <c r="A7" s="428" t="s">
        <v>1</v>
      </c>
      <c r="B7" s="429"/>
      <c r="C7" s="429"/>
      <c r="D7" s="429"/>
      <c r="E7" s="429"/>
      <c r="F7" s="429"/>
      <c r="G7" s="429"/>
      <c r="H7" s="429"/>
      <c r="I7" s="429"/>
      <c r="J7" s="429"/>
      <c r="K7" s="429"/>
      <c r="L7" s="429"/>
      <c r="M7" s="429"/>
    </row>
    <row r="10" spans="1:13" ht="32.25" customHeight="1">
      <c r="D10" s="427" t="s">
        <v>2</v>
      </c>
      <c r="E10" s="430"/>
      <c r="F10" s="430"/>
      <c r="G10" s="430"/>
      <c r="H10" s="430"/>
      <c r="I10" s="430"/>
      <c r="J10" s="430"/>
    </row>
    <row r="13" spans="1:13" ht="32.25" customHeight="1">
      <c r="D13" s="431" t="s">
        <v>3</v>
      </c>
      <c r="E13" s="432"/>
      <c r="F13" s="432"/>
      <c r="G13" s="432"/>
      <c r="H13" s="432"/>
      <c r="I13" s="432"/>
      <c r="J13" s="432"/>
    </row>
    <row r="14" spans="1:13" ht="32.25" customHeight="1"/>
    <row r="15" spans="1:13" ht="32.25" customHeight="1"/>
  </sheetData>
  <mergeCells count="4">
    <mergeCell ref="D4:J4"/>
    <mergeCell ref="A7:M7"/>
    <mergeCell ref="D10:J10"/>
    <mergeCell ref="D13:J13"/>
  </mergeCells>
  <phoneticPr fontId="3"/>
  <pageMargins left="0.78740157480314965" right="0.39370078740157483" top="0.39370078740157483" bottom="0.39370078740157483" header="0.31496062992125984" footer="0.31496062992125984"/>
  <pageSetup paperSize="9" orientation="landscape"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Layout" topLeftCell="B1" zoomScaleNormal="100" workbookViewId="0">
      <selection activeCell="B1" sqref="B1"/>
    </sheetView>
  </sheetViews>
  <sheetFormatPr defaultColWidth="9" defaultRowHeight="14.25"/>
  <cols>
    <col min="1" max="1" width="4.75" style="355" customWidth="1"/>
    <col min="2" max="2" width="18" style="355" customWidth="1"/>
    <col min="3" max="13" width="9.375" style="355" customWidth="1"/>
    <col min="14" max="16" width="10.25" style="355" customWidth="1"/>
    <col min="17" max="17" width="8.375" style="355" customWidth="1"/>
    <col min="18" max="256" width="9" style="355"/>
    <col min="257" max="257" width="4.75" style="355" customWidth="1"/>
    <col min="258" max="258" width="18" style="355" customWidth="1"/>
    <col min="259" max="269" width="9.375" style="355" customWidth="1"/>
    <col min="270" max="272" width="10.25" style="355" customWidth="1"/>
    <col min="273" max="273" width="8.375" style="355" customWidth="1"/>
    <col min="274" max="512" width="9" style="355"/>
    <col min="513" max="513" width="4.75" style="355" customWidth="1"/>
    <col min="514" max="514" width="18" style="355" customWidth="1"/>
    <col min="515" max="525" width="9.375" style="355" customWidth="1"/>
    <col min="526" max="528" width="10.25" style="355" customWidth="1"/>
    <col min="529" max="529" width="8.375" style="355" customWidth="1"/>
    <col min="530" max="768" width="9" style="355"/>
    <col min="769" max="769" width="4.75" style="355" customWidth="1"/>
    <col min="770" max="770" width="18" style="355" customWidth="1"/>
    <col min="771" max="781" width="9.375" style="355" customWidth="1"/>
    <col min="782" max="784" width="10.25" style="355" customWidth="1"/>
    <col min="785" max="785" width="8.375" style="355" customWidth="1"/>
    <col min="786" max="1024" width="9" style="355"/>
    <col min="1025" max="1025" width="4.75" style="355" customWidth="1"/>
    <col min="1026" max="1026" width="18" style="355" customWidth="1"/>
    <col min="1027" max="1037" width="9.375" style="355" customWidth="1"/>
    <col min="1038" max="1040" width="10.25" style="355" customWidth="1"/>
    <col min="1041" max="1041" width="8.375" style="355" customWidth="1"/>
    <col min="1042" max="1280" width="9" style="355"/>
    <col min="1281" max="1281" width="4.75" style="355" customWidth="1"/>
    <col min="1282" max="1282" width="18" style="355" customWidth="1"/>
    <col min="1283" max="1293" width="9.375" style="355" customWidth="1"/>
    <col min="1294" max="1296" width="10.25" style="355" customWidth="1"/>
    <col min="1297" max="1297" width="8.375" style="355" customWidth="1"/>
    <col min="1298" max="1536" width="9" style="355"/>
    <col min="1537" max="1537" width="4.75" style="355" customWidth="1"/>
    <col min="1538" max="1538" width="18" style="355" customWidth="1"/>
    <col min="1539" max="1549" width="9.375" style="355" customWidth="1"/>
    <col min="1550" max="1552" width="10.25" style="355" customWidth="1"/>
    <col min="1553" max="1553" width="8.375" style="355" customWidth="1"/>
    <col min="1554" max="1792" width="9" style="355"/>
    <col min="1793" max="1793" width="4.75" style="355" customWidth="1"/>
    <col min="1794" max="1794" width="18" style="355" customWidth="1"/>
    <col min="1795" max="1805" width="9.375" style="355" customWidth="1"/>
    <col min="1806" max="1808" width="10.25" style="355" customWidth="1"/>
    <col min="1809" max="1809" width="8.375" style="355" customWidth="1"/>
    <col min="1810" max="2048" width="9" style="355"/>
    <col min="2049" max="2049" width="4.75" style="355" customWidth="1"/>
    <col min="2050" max="2050" width="18" style="355" customWidth="1"/>
    <col min="2051" max="2061" width="9.375" style="355" customWidth="1"/>
    <col min="2062" max="2064" width="10.25" style="355" customWidth="1"/>
    <col min="2065" max="2065" width="8.375" style="355" customWidth="1"/>
    <col min="2066" max="2304" width="9" style="355"/>
    <col min="2305" max="2305" width="4.75" style="355" customWidth="1"/>
    <col min="2306" max="2306" width="18" style="355" customWidth="1"/>
    <col min="2307" max="2317" width="9.375" style="355" customWidth="1"/>
    <col min="2318" max="2320" width="10.25" style="355" customWidth="1"/>
    <col min="2321" max="2321" width="8.375" style="355" customWidth="1"/>
    <col min="2322" max="2560" width="9" style="355"/>
    <col min="2561" max="2561" width="4.75" style="355" customWidth="1"/>
    <col min="2562" max="2562" width="18" style="355" customWidth="1"/>
    <col min="2563" max="2573" width="9.375" style="355" customWidth="1"/>
    <col min="2574" max="2576" width="10.25" style="355" customWidth="1"/>
    <col min="2577" max="2577" width="8.375" style="355" customWidth="1"/>
    <col min="2578" max="2816" width="9" style="355"/>
    <col min="2817" max="2817" width="4.75" style="355" customWidth="1"/>
    <col min="2818" max="2818" width="18" style="355" customWidth="1"/>
    <col min="2819" max="2829" width="9.375" style="355" customWidth="1"/>
    <col min="2830" max="2832" width="10.25" style="355" customWidth="1"/>
    <col min="2833" max="2833" width="8.375" style="355" customWidth="1"/>
    <col min="2834" max="3072" width="9" style="355"/>
    <col min="3073" max="3073" width="4.75" style="355" customWidth="1"/>
    <col min="3074" max="3074" width="18" style="355" customWidth="1"/>
    <col min="3075" max="3085" width="9.375" style="355" customWidth="1"/>
    <col min="3086" max="3088" width="10.25" style="355" customWidth="1"/>
    <col min="3089" max="3089" width="8.375" style="355" customWidth="1"/>
    <col min="3090" max="3328" width="9" style="355"/>
    <col min="3329" max="3329" width="4.75" style="355" customWidth="1"/>
    <col min="3330" max="3330" width="18" style="355" customWidth="1"/>
    <col min="3331" max="3341" width="9.375" style="355" customWidth="1"/>
    <col min="3342" max="3344" width="10.25" style="355" customWidth="1"/>
    <col min="3345" max="3345" width="8.375" style="355" customWidth="1"/>
    <col min="3346" max="3584" width="9" style="355"/>
    <col min="3585" max="3585" width="4.75" style="355" customWidth="1"/>
    <col min="3586" max="3586" width="18" style="355" customWidth="1"/>
    <col min="3587" max="3597" width="9.375" style="355" customWidth="1"/>
    <col min="3598" max="3600" width="10.25" style="355" customWidth="1"/>
    <col min="3601" max="3601" width="8.375" style="355" customWidth="1"/>
    <col min="3602" max="3840" width="9" style="355"/>
    <col min="3841" max="3841" width="4.75" style="355" customWidth="1"/>
    <col min="3842" max="3842" width="18" style="355" customWidth="1"/>
    <col min="3843" max="3853" width="9.375" style="355" customWidth="1"/>
    <col min="3854" max="3856" width="10.25" style="355" customWidth="1"/>
    <col min="3857" max="3857" width="8.375" style="355" customWidth="1"/>
    <col min="3858" max="4096" width="9" style="355"/>
    <col min="4097" max="4097" width="4.75" style="355" customWidth="1"/>
    <col min="4098" max="4098" width="18" style="355" customWidth="1"/>
    <col min="4099" max="4109" width="9.375" style="355" customWidth="1"/>
    <col min="4110" max="4112" width="10.25" style="355" customWidth="1"/>
    <col min="4113" max="4113" width="8.375" style="355" customWidth="1"/>
    <col min="4114" max="4352" width="9" style="355"/>
    <col min="4353" max="4353" width="4.75" style="355" customWidth="1"/>
    <col min="4354" max="4354" width="18" style="355" customWidth="1"/>
    <col min="4355" max="4365" width="9.375" style="355" customWidth="1"/>
    <col min="4366" max="4368" width="10.25" style="355" customWidth="1"/>
    <col min="4369" max="4369" width="8.375" style="355" customWidth="1"/>
    <col min="4370" max="4608" width="9" style="355"/>
    <col min="4609" max="4609" width="4.75" style="355" customWidth="1"/>
    <col min="4610" max="4610" width="18" style="355" customWidth="1"/>
    <col min="4611" max="4621" width="9.375" style="355" customWidth="1"/>
    <col min="4622" max="4624" width="10.25" style="355" customWidth="1"/>
    <col min="4625" max="4625" width="8.375" style="355" customWidth="1"/>
    <col min="4626" max="4864" width="9" style="355"/>
    <col min="4865" max="4865" width="4.75" style="355" customWidth="1"/>
    <col min="4866" max="4866" width="18" style="355" customWidth="1"/>
    <col min="4867" max="4877" width="9.375" style="355" customWidth="1"/>
    <col min="4878" max="4880" width="10.25" style="355" customWidth="1"/>
    <col min="4881" max="4881" width="8.375" style="355" customWidth="1"/>
    <col min="4882" max="5120" width="9" style="355"/>
    <col min="5121" max="5121" width="4.75" style="355" customWidth="1"/>
    <col min="5122" max="5122" width="18" style="355" customWidth="1"/>
    <col min="5123" max="5133" width="9.375" style="355" customWidth="1"/>
    <col min="5134" max="5136" width="10.25" style="355" customWidth="1"/>
    <col min="5137" max="5137" width="8.375" style="355" customWidth="1"/>
    <col min="5138" max="5376" width="9" style="355"/>
    <col min="5377" max="5377" width="4.75" style="355" customWidth="1"/>
    <col min="5378" max="5378" width="18" style="355" customWidth="1"/>
    <col min="5379" max="5389" width="9.375" style="355" customWidth="1"/>
    <col min="5390" max="5392" width="10.25" style="355" customWidth="1"/>
    <col min="5393" max="5393" width="8.375" style="355" customWidth="1"/>
    <col min="5394" max="5632" width="9" style="355"/>
    <col min="5633" max="5633" width="4.75" style="355" customWidth="1"/>
    <col min="5634" max="5634" width="18" style="355" customWidth="1"/>
    <col min="5635" max="5645" width="9.375" style="355" customWidth="1"/>
    <col min="5646" max="5648" width="10.25" style="355" customWidth="1"/>
    <col min="5649" max="5649" width="8.375" style="355" customWidth="1"/>
    <col min="5650" max="5888" width="9" style="355"/>
    <col min="5889" max="5889" width="4.75" style="355" customWidth="1"/>
    <col min="5890" max="5890" width="18" style="355" customWidth="1"/>
    <col min="5891" max="5901" width="9.375" style="355" customWidth="1"/>
    <col min="5902" max="5904" width="10.25" style="355" customWidth="1"/>
    <col min="5905" max="5905" width="8.375" style="355" customWidth="1"/>
    <col min="5906" max="6144" width="9" style="355"/>
    <col min="6145" max="6145" width="4.75" style="355" customWidth="1"/>
    <col min="6146" max="6146" width="18" style="355" customWidth="1"/>
    <col min="6147" max="6157" width="9.375" style="355" customWidth="1"/>
    <col min="6158" max="6160" width="10.25" style="355" customWidth="1"/>
    <col min="6161" max="6161" width="8.375" style="355" customWidth="1"/>
    <col min="6162" max="6400" width="9" style="355"/>
    <col min="6401" max="6401" width="4.75" style="355" customWidth="1"/>
    <col min="6402" max="6402" width="18" style="355" customWidth="1"/>
    <col min="6403" max="6413" width="9.375" style="355" customWidth="1"/>
    <col min="6414" max="6416" width="10.25" style="355" customWidth="1"/>
    <col min="6417" max="6417" width="8.375" style="355" customWidth="1"/>
    <col min="6418" max="6656" width="9" style="355"/>
    <col min="6657" max="6657" width="4.75" style="355" customWidth="1"/>
    <col min="6658" max="6658" width="18" style="355" customWidth="1"/>
    <col min="6659" max="6669" width="9.375" style="355" customWidth="1"/>
    <col min="6670" max="6672" width="10.25" style="355" customWidth="1"/>
    <col min="6673" max="6673" width="8.375" style="355" customWidth="1"/>
    <col min="6674" max="6912" width="9" style="355"/>
    <col min="6913" max="6913" width="4.75" style="355" customWidth="1"/>
    <col min="6914" max="6914" width="18" style="355" customWidth="1"/>
    <col min="6915" max="6925" width="9.375" style="355" customWidth="1"/>
    <col min="6926" max="6928" width="10.25" style="355" customWidth="1"/>
    <col min="6929" max="6929" width="8.375" style="355" customWidth="1"/>
    <col min="6930" max="7168" width="9" style="355"/>
    <col min="7169" max="7169" width="4.75" style="355" customWidth="1"/>
    <col min="7170" max="7170" width="18" style="355" customWidth="1"/>
    <col min="7171" max="7181" width="9.375" style="355" customWidth="1"/>
    <col min="7182" max="7184" width="10.25" style="355" customWidth="1"/>
    <col min="7185" max="7185" width="8.375" style="355" customWidth="1"/>
    <col min="7186" max="7424" width="9" style="355"/>
    <col min="7425" max="7425" width="4.75" style="355" customWidth="1"/>
    <col min="7426" max="7426" width="18" style="355" customWidth="1"/>
    <col min="7427" max="7437" width="9.375" style="355" customWidth="1"/>
    <col min="7438" max="7440" width="10.25" style="355" customWidth="1"/>
    <col min="7441" max="7441" width="8.375" style="355" customWidth="1"/>
    <col min="7442" max="7680" width="9" style="355"/>
    <col min="7681" max="7681" width="4.75" style="355" customWidth="1"/>
    <col min="7682" max="7682" width="18" style="355" customWidth="1"/>
    <col min="7683" max="7693" width="9.375" style="355" customWidth="1"/>
    <col min="7694" max="7696" width="10.25" style="355" customWidth="1"/>
    <col min="7697" max="7697" width="8.375" style="355" customWidth="1"/>
    <col min="7698" max="7936" width="9" style="355"/>
    <col min="7937" max="7937" width="4.75" style="355" customWidth="1"/>
    <col min="7938" max="7938" width="18" style="355" customWidth="1"/>
    <col min="7939" max="7949" width="9.375" style="355" customWidth="1"/>
    <col min="7950" max="7952" width="10.25" style="355" customWidth="1"/>
    <col min="7953" max="7953" width="8.375" style="355" customWidth="1"/>
    <col min="7954" max="8192" width="9" style="355"/>
    <col min="8193" max="8193" width="4.75" style="355" customWidth="1"/>
    <col min="8194" max="8194" width="18" style="355" customWidth="1"/>
    <col min="8195" max="8205" width="9.375" style="355" customWidth="1"/>
    <col min="8206" max="8208" width="10.25" style="355" customWidth="1"/>
    <col min="8209" max="8209" width="8.375" style="355" customWidth="1"/>
    <col min="8210" max="8448" width="9" style="355"/>
    <col min="8449" max="8449" width="4.75" style="355" customWidth="1"/>
    <col min="8450" max="8450" width="18" style="355" customWidth="1"/>
    <col min="8451" max="8461" width="9.375" style="355" customWidth="1"/>
    <col min="8462" max="8464" width="10.25" style="355" customWidth="1"/>
    <col min="8465" max="8465" width="8.375" style="355" customWidth="1"/>
    <col min="8466" max="8704" width="9" style="355"/>
    <col min="8705" max="8705" width="4.75" style="355" customWidth="1"/>
    <col min="8706" max="8706" width="18" style="355" customWidth="1"/>
    <col min="8707" max="8717" width="9.375" style="355" customWidth="1"/>
    <col min="8718" max="8720" width="10.25" style="355" customWidth="1"/>
    <col min="8721" max="8721" width="8.375" style="355" customWidth="1"/>
    <col min="8722" max="8960" width="9" style="355"/>
    <col min="8961" max="8961" width="4.75" style="355" customWidth="1"/>
    <col min="8962" max="8962" width="18" style="355" customWidth="1"/>
    <col min="8963" max="8973" width="9.375" style="355" customWidth="1"/>
    <col min="8974" max="8976" width="10.25" style="355" customWidth="1"/>
    <col min="8977" max="8977" width="8.375" style="355" customWidth="1"/>
    <col min="8978" max="9216" width="9" style="355"/>
    <col min="9217" max="9217" width="4.75" style="355" customWidth="1"/>
    <col min="9218" max="9218" width="18" style="355" customWidth="1"/>
    <col min="9219" max="9229" width="9.375" style="355" customWidth="1"/>
    <col min="9230" max="9232" width="10.25" style="355" customWidth="1"/>
    <col min="9233" max="9233" width="8.375" style="355" customWidth="1"/>
    <col min="9234" max="9472" width="9" style="355"/>
    <col min="9473" max="9473" width="4.75" style="355" customWidth="1"/>
    <col min="9474" max="9474" width="18" style="355" customWidth="1"/>
    <col min="9475" max="9485" width="9.375" style="355" customWidth="1"/>
    <col min="9486" max="9488" width="10.25" style="355" customWidth="1"/>
    <col min="9489" max="9489" width="8.375" style="355" customWidth="1"/>
    <col min="9490" max="9728" width="9" style="355"/>
    <col min="9729" max="9729" width="4.75" style="355" customWidth="1"/>
    <col min="9730" max="9730" width="18" style="355" customWidth="1"/>
    <col min="9731" max="9741" width="9.375" style="355" customWidth="1"/>
    <col min="9742" max="9744" width="10.25" style="355" customWidth="1"/>
    <col min="9745" max="9745" width="8.375" style="355" customWidth="1"/>
    <col min="9746" max="9984" width="9" style="355"/>
    <col min="9985" max="9985" width="4.75" style="355" customWidth="1"/>
    <col min="9986" max="9986" width="18" style="355" customWidth="1"/>
    <col min="9987" max="9997" width="9.375" style="355" customWidth="1"/>
    <col min="9998" max="10000" width="10.25" style="355" customWidth="1"/>
    <col min="10001" max="10001" width="8.375" style="355" customWidth="1"/>
    <col min="10002" max="10240" width="9" style="355"/>
    <col min="10241" max="10241" width="4.75" style="355" customWidth="1"/>
    <col min="10242" max="10242" width="18" style="355" customWidth="1"/>
    <col min="10243" max="10253" width="9.375" style="355" customWidth="1"/>
    <col min="10254" max="10256" width="10.25" style="355" customWidth="1"/>
    <col min="10257" max="10257" width="8.375" style="355" customWidth="1"/>
    <col min="10258" max="10496" width="9" style="355"/>
    <col min="10497" max="10497" width="4.75" style="355" customWidth="1"/>
    <col min="10498" max="10498" width="18" style="355" customWidth="1"/>
    <col min="10499" max="10509" width="9.375" style="355" customWidth="1"/>
    <col min="10510" max="10512" width="10.25" style="355" customWidth="1"/>
    <col min="10513" max="10513" width="8.375" style="355" customWidth="1"/>
    <col min="10514" max="10752" width="9" style="355"/>
    <col min="10753" max="10753" width="4.75" style="355" customWidth="1"/>
    <col min="10754" max="10754" width="18" style="355" customWidth="1"/>
    <col min="10755" max="10765" width="9.375" style="355" customWidth="1"/>
    <col min="10766" max="10768" width="10.25" style="355" customWidth="1"/>
    <col min="10769" max="10769" width="8.375" style="355" customWidth="1"/>
    <col min="10770" max="11008" width="9" style="355"/>
    <col min="11009" max="11009" width="4.75" style="355" customWidth="1"/>
    <col min="11010" max="11010" width="18" style="355" customWidth="1"/>
    <col min="11011" max="11021" width="9.375" style="355" customWidth="1"/>
    <col min="11022" max="11024" width="10.25" style="355" customWidth="1"/>
    <col min="11025" max="11025" width="8.375" style="355" customWidth="1"/>
    <col min="11026" max="11264" width="9" style="355"/>
    <col min="11265" max="11265" width="4.75" style="355" customWidth="1"/>
    <col min="11266" max="11266" width="18" style="355" customWidth="1"/>
    <col min="11267" max="11277" width="9.375" style="355" customWidth="1"/>
    <col min="11278" max="11280" width="10.25" style="355" customWidth="1"/>
    <col min="11281" max="11281" width="8.375" style="355" customWidth="1"/>
    <col min="11282" max="11520" width="9" style="355"/>
    <col min="11521" max="11521" width="4.75" style="355" customWidth="1"/>
    <col min="11522" max="11522" width="18" style="355" customWidth="1"/>
    <col min="11523" max="11533" width="9.375" style="355" customWidth="1"/>
    <col min="11534" max="11536" width="10.25" style="355" customWidth="1"/>
    <col min="11537" max="11537" width="8.375" style="355" customWidth="1"/>
    <col min="11538" max="11776" width="9" style="355"/>
    <col min="11777" max="11777" width="4.75" style="355" customWidth="1"/>
    <col min="11778" max="11778" width="18" style="355" customWidth="1"/>
    <col min="11779" max="11789" width="9.375" style="355" customWidth="1"/>
    <col min="11790" max="11792" width="10.25" style="355" customWidth="1"/>
    <col min="11793" max="11793" width="8.375" style="355" customWidth="1"/>
    <col min="11794" max="12032" width="9" style="355"/>
    <col min="12033" max="12033" width="4.75" style="355" customWidth="1"/>
    <col min="12034" max="12034" width="18" style="355" customWidth="1"/>
    <col min="12035" max="12045" width="9.375" style="355" customWidth="1"/>
    <col min="12046" max="12048" width="10.25" style="355" customWidth="1"/>
    <col min="12049" max="12049" width="8.375" style="355" customWidth="1"/>
    <col min="12050" max="12288" width="9" style="355"/>
    <col min="12289" max="12289" width="4.75" style="355" customWidth="1"/>
    <col min="12290" max="12290" width="18" style="355" customWidth="1"/>
    <col min="12291" max="12301" width="9.375" style="355" customWidth="1"/>
    <col min="12302" max="12304" width="10.25" style="355" customWidth="1"/>
    <col min="12305" max="12305" width="8.375" style="355" customWidth="1"/>
    <col min="12306" max="12544" width="9" style="355"/>
    <col min="12545" max="12545" width="4.75" style="355" customWidth="1"/>
    <col min="12546" max="12546" width="18" style="355" customWidth="1"/>
    <col min="12547" max="12557" width="9.375" style="355" customWidth="1"/>
    <col min="12558" max="12560" width="10.25" style="355" customWidth="1"/>
    <col min="12561" max="12561" width="8.375" style="355" customWidth="1"/>
    <col min="12562" max="12800" width="9" style="355"/>
    <col min="12801" max="12801" width="4.75" style="355" customWidth="1"/>
    <col min="12802" max="12802" width="18" style="355" customWidth="1"/>
    <col min="12803" max="12813" width="9.375" style="355" customWidth="1"/>
    <col min="12814" max="12816" width="10.25" style="355" customWidth="1"/>
    <col min="12817" max="12817" width="8.375" style="355" customWidth="1"/>
    <col min="12818" max="13056" width="9" style="355"/>
    <col min="13057" max="13057" width="4.75" style="355" customWidth="1"/>
    <col min="13058" max="13058" width="18" style="355" customWidth="1"/>
    <col min="13059" max="13069" width="9.375" style="355" customWidth="1"/>
    <col min="13070" max="13072" width="10.25" style="355" customWidth="1"/>
    <col min="13073" max="13073" width="8.375" style="355" customWidth="1"/>
    <col min="13074" max="13312" width="9" style="355"/>
    <col min="13313" max="13313" width="4.75" style="355" customWidth="1"/>
    <col min="13314" max="13314" width="18" style="355" customWidth="1"/>
    <col min="13315" max="13325" width="9.375" style="355" customWidth="1"/>
    <col min="13326" max="13328" width="10.25" style="355" customWidth="1"/>
    <col min="13329" max="13329" width="8.375" style="355" customWidth="1"/>
    <col min="13330" max="13568" width="9" style="355"/>
    <col min="13569" max="13569" width="4.75" style="355" customWidth="1"/>
    <col min="13570" max="13570" width="18" style="355" customWidth="1"/>
    <col min="13571" max="13581" width="9.375" style="355" customWidth="1"/>
    <col min="13582" max="13584" width="10.25" style="355" customWidth="1"/>
    <col min="13585" max="13585" width="8.375" style="355" customWidth="1"/>
    <col min="13586" max="13824" width="9" style="355"/>
    <col min="13825" max="13825" width="4.75" style="355" customWidth="1"/>
    <col min="13826" max="13826" width="18" style="355" customWidth="1"/>
    <col min="13827" max="13837" width="9.375" style="355" customWidth="1"/>
    <col min="13838" max="13840" width="10.25" style="355" customWidth="1"/>
    <col min="13841" max="13841" width="8.375" style="355" customWidth="1"/>
    <col min="13842" max="14080" width="9" style="355"/>
    <col min="14081" max="14081" width="4.75" style="355" customWidth="1"/>
    <col min="14082" max="14082" width="18" style="355" customWidth="1"/>
    <col min="14083" max="14093" width="9.375" style="355" customWidth="1"/>
    <col min="14094" max="14096" width="10.25" style="355" customWidth="1"/>
    <col min="14097" max="14097" width="8.375" style="355" customWidth="1"/>
    <col min="14098" max="14336" width="9" style="355"/>
    <col min="14337" max="14337" width="4.75" style="355" customWidth="1"/>
    <col min="14338" max="14338" width="18" style="355" customWidth="1"/>
    <col min="14339" max="14349" width="9.375" style="355" customWidth="1"/>
    <col min="14350" max="14352" width="10.25" style="355" customWidth="1"/>
    <col min="14353" max="14353" width="8.375" style="355" customWidth="1"/>
    <col min="14354" max="14592" width="9" style="355"/>
    <col min="14593" max="14593" width="4.75" style="355" customWidth="1"/>
    <col min="14594" max="14594" width="18" style="355" customWidth="1"/>
    <col min="14595" max="14605" width="9.375" style="355" customWidth="1"/>
    <col min="14606" max="14608" width="10.25" style="355" customWidth="1"/>
    <col min="14609" max="14609" width="8.375" style="355" customWidth="1"/>
    <col min="14610" max="14848" width="9" style="355"/>
    <col min="14849" max="14849" width="4.75" style="355" customWidth="1"/>
    <col min="14850" max="14850" width="18" style="355" customWidth="1"/>
    <col min="14851" max="14861" width="9.375" style="355" customWidth="1"/>
    <col min="14862" max="14864" width="10.25" style="355" customWidth="1"/>
    <col min="14865" max="14865" width="8.375" style="355" customWidth="1"/>
    <col min="14866" max="15104" width="9" style="355"/>
    <col min="15105" max="15105" width="4.75" style="355" customWidth="1"/>
    <col min="15106" max="15106" width="18" style="355" customWidth="1"/>
    <col min="15107" max="15117" width="9.375" style="355" customWidth="1"/>
    <col min="15118" max="15120" width="10.25" style="355" customWidth="1"/>
    <col min="15121" max="15121" width="8.375" style="355" customWidth="1"/>
    <col min="15122" max="15360" width="9" style="355"/>
    <col min="15361" max="15361" width="4.75" style="355" customWidth="1"/>
    <col min="15362" max="15362" width="18" style="355" customWidth="1"/>
    <col min="15363" max="15373" width="9.375" style="355" customWidth="1"/>
    <col min="15374" max="15376" width="10.25" style="355" customWidth="1"/>
    <col min="15377" max="15377" width="8.375" style="355" customWidth="1"/>
    <col min="15378" max="15616" width="9" style="355"/>
    <col min="15617" max="15617" width="4.75" style="355" customWidth="1"/>
    <col min="15618" max="15618" width="18" style="355" customWidth="1"/>
    <col min="15619" max="15629" width="9.375" style="355" customWidth="1"/>
    <col min="15630" max="15632" width="10.25" style="355" customWidth="1"/>
    <col min="15633" max="15633" width="8.375" style="355" customWidth="1"/>
    <col min="15634" max="15872" width="9" style="355"/>
    <col min="15873" max="15873" width="4.75" style="355" customWidth="1"/>
    <col min="15874" max="15874" width="18" style="355" customWidth="1"/>
    <col min="15875" max="15885" width="9.375" style="355" customWidth="1"/>
    <col min="15886" max="15888" width="10.25" style="355" customWidth="1"/>
    <col min="15889" max="15889" width="8.375" style="355" customWidth="1"/>
    <col min="15890" max="16128" width="9" style="355"/>
    <col min="16129" max="16129" width="4.75" style="355" customWidth="1"/>
    <col min="16130" max="16130" width="18" style="355" customWidth="1"/>
    <col min="16131" max="16141" width="9.375" style="355" customWidth="1"/>
    <col min="16142" max="16144" width="10.25" style="355" customWidth="1"/>
    <col min="16145" max="16145" width="8.375" style="355" customWidth="1"/>
    <col min="16146" max="16384" width="9" style="355"/>
  </cols>
  <sheetData>
    <row r="1" spans="1:17" ht="24.75" customHeight="1"/>
    <row r="2" spans="1:17" s="356" customFormat="1" ht="24.75" customHeight="1">
      <c r="A2" s="514" t="s">
        <v>359</v>
      </c>
      <c r="B2" s="515"/>
      <c r="C2" s="357" t="s">
        <v>360</v>
      </c>
      <c r="D2" s="357" t="s">
        <v>1883</v>
      </c>
      <c r="E2" s="357" t="s">
        <v>1884</v>
      </c>
      <c r="F2" s="357" t="s">
        <v>1885</v>
      </c>
      <c r="G2" s="357" t="s">
        <v>364</v>
      </c>
      <c r="H2" s="357" t="s">
        <v>1886</v>
      </c>
      <c r="I2" s="357" t="s">
        <v>1887</v>
      </c>
      <c r="J2" s="357" t="s">
        <v>367</v>
      </c>
      <c r="K2" s="357" t="s">
        <v>368</v>
      </c>
      <c r="L2" s="357" t="s">
        <v>369</v>
      </c>
      <c r="M2" s="357" t="s">
        <v>370</v>
      </c>
      <c r="N2" s="357" t="s">
        <v>1888</v>
      </c>
      <c r="O2" s="357" t="s">
        <v>372</v>
      </c>
      <c r="P2" s="357" t="s">
        <v>373</v>
      </c>
      <c r="Q2" s="357" t="s">
        <v>374</v>
      </c>
    </row>
    <row r="3" spans="1:17" ht="24.75" customHeight="1">
      <c r="A3" s="75" t="s">
        <v>375</v>
      </c>
      <c r="B3" s="76" t="s">
        <v>376</v>
      </c>
      <c r="C3" s="77">
        <v>147</v>
      </c>
      <c r="D3" s="77">
        <v>490</v>
      </c>
      <c r="E3" s="77">
        <v>3117</v>
      </c>
      <c r="F3" s="77">
        <v>3997</v>
      </c>
      <c r="G3" s="77">
        <v>1880</v>
      </c>
      <c r="H3" s="77">
        <v>1674</v>
      </c>
      <c r="I3" s="77">
        <v>331</v>
      </c>
      <c r="J3" s="77">
        <v>144</v>
      </c>
      <c r="K3" s="77">
        <v>1571</v>
      </c>
      <c r="L3" s="77">
        <v>605</v>
      </c>
      <c r="M3" s="77">
        <v>1294</v>
      </c>
      <c r="N3" s="77">
        <v>1269</v>
      </c>
      <c r="O3" s="77">
        <f t="shared" ref="O3:O25" si="0">SUM(C3:N3)</f>
        <v>16519</v>
      </c>
      <c r="P3" s="77">
        <v>18765</v>
      </c>
      <c r="Q3" s="78">
        <f>IF(O3*P3&lt;&gt;0,O3/P3,"0%")</f>
        <v>0.88030908606448177</v>
      </c>
    </row>
    <row r="4" spans="1:17" ht="24.75" customHeight="1">
      <c r="A4" s="75" t="s">
        <v>377</v>
      </c>
      <c r="B4" s="76" t="s">
        <v>378</v>
      </c>
      <c r="C4" s="77">
        <v>1230</v>
      </c>
      <c r="D4" s="77">
        <v>3458</v>
      </c>
      <c r="E4" s="77">
        <v>3550</v>
      </c>
      <c r="F4" s="77">
        <v>14622</v>
      </c>
      <c r="G4" s="77">
        <v>18815</v>
      </c>
      <c r="H4" s="77">
        <v>31516</v>
      </c>
      <c r="I4" s="77">
        <v>4317</v>
      </c>
      <c r="J4" s="77">
        <v>792</v>
      </c>
      <c r="K4" s="77">
        <v>5273</v>
      </c>
      <c r="L4" s="77">
        <v>7870</v>
      </c>
      <c r="M4" s="77">
        <v>14851</v>
      </c>
      <c r="N4" s="77">
        <v>8738</v>
      </c>
      <c r="O4" s="77">
        <f t="shared" si="0"/>
        <v>115032</v>
      </c>
      <c r="P4" s="77">
        <v>80500</v>
      </c>
      <c r="Q4" s="78">
        <f t="shared" ref="Q4:Q26" si="1">IF(O4*P4&lt;&gt;0,O4/P4,"0%")</f>
        <v>1.4289689440993789</v>
      </c>
    </row>
    <row r="5" spans="1:17" ht="24.75" customHeight="1">
      <c r="A5" s="75" t="s">
        <v>379</v>
      </c>
      <c r="B5" s="76" t="s">
        <v>380</v>
      </c>
      <c r="C5" s="77">
        <v>0</v>
      </c>
      <c r="D5" s="77">
        <v>0</v>
      </c>
      <c r="E5" s="77">
        <v>0</v>
      </c>
      <c r="F5" s="77">
        <v>0</v>
      </c>
      <c r="G5" s="77">
        <v>7043</v>
      </c>
      <c r="H5" s="77">
        <v>20190</v>
      </c>
      <c r="I5" s="77">
        <v>140</v>
      </c>
      <c r="J5" s="77">
        <v>35</v>
      </c>
      <c r="K5" s="77">
        <v>110</v>
      </c>
      <c r="L5" s="77">
        <v>5435</v>
      </c>
      <c r="M5" s="77">
        <v>829</v>
      </c>
      <c r="N5" s="77">
        <v>0</v>
      </c>
      <c r="O5" s="77">
        <f t="shared" si="0"/>
        <v>33782</v>
      </c>
      <c r="P5" s="77">
        <v>31193</v>
      </c>
      <c r="Q5" s="78">
        <f t="shared" si="1"/>
        <v>1.0829993908889815</v>
      </c>
    </row>
    <row r="6" spans="1:17" ht="24.75" customHeight="1">
      <c r="A6" s="75" t="s">
        <v>381</v>
      </c>
      <c r="B6" s="76" t="s">
        <v>382</v>
      </c>
      <c r="C6" s="77">
        <v>0</v>
      </c>
      <c r="D6" s="77">
        <v>0</v>
      </c>
      <c r="E6" s="77">
        <v>0</v>
      </c>
      <c r="F6" s="77">
        <v>39</v>
      </c>
      <c r="G6" s="77">
        <v>17</v>
      </c>
      <c r="H6" s="77">
        <v>42</v>
      </c>
      <c r="I6" s="77">
        <v>26</v>
      </c>
      <c r="J6" s="77">
        <v>380</v>
      </c>
      <c r="K6" s="77">
        <v>9366</v>
      </c>
      <c r="L6" s="77">
        <v>18983</v>
      </c>
      <c r="M6" s="77">
        <v>9675</v>
      </c>
      <c r="N6" s="77">
        <v>3785</v>
      </c>
      <c r="O6" s="77">
        <f t="shared" si="0"/>
        <v>42313</v>
      </c>
      <c r="P6" s="77">
        <v>60757</v>
      </c>
      <c r="Q6" s="78">
        <f t="shared" si="1"/>
        <v>0.69643004098293204</v>
      </c>
    </row>
    <row r="7" spans="1:17" ht="24.75" customHeight="1">
      <c r="A7" s="75" t="s">
        <v>383</v>
      </c>
      <c r="B7" s="76" t="s">
        <v>384</v>
      </c>
      <c r="C7" s="77">
        <v>6934</v>
      </c>
      <c r="D7" s="77">
        <v>7808</v>
      </c>
      <c r="E7" s="77">
        <v>16329</v>
      </c>
      <c r="F7" s="77">
        <v>29301</v>
      </c>
      <c r="G7" s="77">
        <v>32571</v>
      </c>
      <c r="H7" s="77">
        <v>50553</v>
      </c>
      <c r="I7" s="77">
        <v>15935</v>
      </c>
      <c r="J7" s="77">
        <v>9024</v>
      </c>
      <c r="K7" s="77">
        <v>25704</v>
      </c>
      <c r="L7" s="77">
        <v>13374</v>
      </c>
      <c r="M7" s="77">
        <v>14269</v>
      </c>
      <c r="N7" s="77">
        <v>11597</v>
      </c>
      <c r="O7" s="77">
        <f t="shared" si="0"/>
        <v>233399</v>
      </c>
      <c r="P7" s="77">
        <v>281380</v>
      </c>
      <c r="Q7" s="78">
        <f t="shared" si="1"/>
        <v>0.82947970715758046</v>
      </c>
    </row>
    <row r="8" spans="1:17" ht="24.75" customHeight="1">
      <c r="A8" s="75" t="s">
        <v>385</v>
      </c>
      <c r="B8" s="76" t="s">
        <v>386</v>
      </c>
      <c r="C8" s="77">
        <v>97251</v>
      </c>
      <c r="D8" s="77">
        <v>16166</v>
      </c>
      <c r="E8" s="77">
        <v>4324</v>
      </c>
      <c r="F8" s="77">
        <v>347</v>
      </c>
      <c r="G8" s="77">
        <v>54097</v>
      </c>
      <c r="H8" s="77">
        <v>253917</v>
      </c>
      <c r="I8" s="77">
        <v>94990</v>
      </c>
      <c r="J8" s="77">
        <v>140917</v>
      </c>
      <c r="K8" s="77">
        <v>382512</v>
      </c>
      <c r="L8" s="77">
        <v>45318</v>
      </c>
      <c r="M8" s="77">
        <v>197544</v>
      </c>
      <c r="N8" s="77">
        <v>30037</v>
      </c>
      <c r="O8" s="77">
        <f t="shared" si="0"/>
        <v>1317420</v>
      </c>
      <c r="P8" s="77">
        <v>2532919</v>
      </c>
      <c r="Q8" s="78">
        <f t="shared" si="1"/>
        <v>0.52011927740287001</v>
      </c>
    </row>
    <row r="9" spans="1:17" ht="24.75" customHeight="1">
      <c r="A9" s="75" t="s">
        <v>387</v>
      </c>
      <c r="B9" s="76" t="s">
        <v>388</v>
      </c>
      <c r="C9" s="77">
        <v>3699</v>
      </c>
      <c r="D9" s="77">
        <v>5420</v>
      </c>
      <c r="E9" s="77">
        <v>5899</v>
      </c>
      <c r="F9" s="77">
        <v>2161</v>
      </c>
      <c r="G9" s="77">
        <v>124</v>
      </c>
      <c r="H9" s="77">
        <v>0</v>
      </c>
      <c r="I9" s="77">
        <v>0</v>
      </c>
      <c r="J9" s="77">
        <v>1</v>
      </c>
      <c r="K9" s="77">
        <v>54</v>
      </c>
      <c r="L9" s="77">
        <v>11</v>
      </c>
      <c r="M9" s="77">
        <v>36</v>
      </c>
      <c r="N9" s="77">
        <v>263</v>
      </c>
      <c r="O9" s="77">
        <f t="shared" si="0"/>
        <v>17668</v>
      </c>
      <c r="P9" s="77">
        <v>16958</v>
      </c>
      <c r="Q9" s="78">
        <f t="shared" si="1"/>
        <v>1.0418681448283995</v>
      </c>
    </row>
    <row r="10" spans="1:17" ht="24.75" customHeight="1">
      <c r="A10" s="75" t="s">
        <v>389</v>
      </c>
      <c r="B10" s="76" t="s">
        <v>390</v>
      </c>
      <c r="C10" s="77">
        <v>126</v>
      </c>
      <c r="D10" s="77">
        <v>186</v>
      </c>
      <c r="E10" s="77">
        <v>1775</v>
      </c>
      <c r="F10" s="77">
        <v>4562</v>
      </c>
      <c r="G10" s="77">
        <v>2201</v>
      </c>
      <c r="H10" s="77">
        <v>1905</v>
      </c>
      <c r="I10" s="77">
        <v>1058</v>
      </c>
      <c r="J10" s="77">
        <v>453</v>
      </c>
      <c r="K10" s="77">
        <v>311</v>
      </c>
      <c r="L10" s="77">
        <v>1135</v>
      </c>
      <c r="M10" s="77">
        <v>1089</v>
      </c>
      <c r="N10" s="77">
        <v>32</v>
      </c>
      <c r="O10" s="77">
        <f t="shared" si="0"/>
        <v>14833</v>
      </c>
      <c r="P10" s="77">
        <v>12800</v>
      </c>
      <c r="Q10" s="78">
        <f t="shared" si="1"/>
        <v>1.1588281250000001</v>
      </c>
    </row>
    <row r="11" spans="1:17" ht="24.75" customHeight="1">
      <c r="A11" s="75" t="s">
        <v>391</v>
      </c>
      <c r="B11" s="76" t="s">
        <v>392</v>
      </c>
      <c r="C11" s="77">
        <v>0</v>
      </c>
      <c r="D11" s="77">
        <v>0</v>
      </c>
      <c r="E11" s="77">
        <v>0</v>
      </c>
      <c r="F11" s="77">
        <v>0</v>
      </c>
      <c r="G11" s="77">
        <v>0</v>
      </c>
      <c r="H11" s="77">
        <v>3</v>
      </c>
      <c r="I11" s="77">
        <v>35</v>
      </c>
      <c r="J11" s="77">
        <v>30</v>
      </c>
      <c r="K11" s="77">
        <v>10</v>
      </c>
      <c r="L11" s="77">
        <v>0</v>
      </c>
      <c r="M11" s="77">
        <v>0</v>
      </c>
      <c r="N11" s="77">
        <v>0</v>
      </c>
      <c r="O11" s="77">
        <f t="shared" si="0"/>
        <v>78</v>
      </c>
      <c r="P11" s="77">
        <v>212</v>
      </c>
      <c r="Q11" s="78">
        <f t="shared" si="1"/>
        <v>0.36792452830188677</v>
      </c>
    </row>
    <row r="12" spans="1:17" ht="24.75" customHeight="1">
      <c r="A12" s="75" t="s">
        <v>393</v>
      </c>
      <c r="B12" s="79" t="s">
        <v>394</v>
      </c>
      <c r="C12" s="77">
        <v>6977</v>
      </c>
      <c r="D12" s="77">
        <v>5451</v>
      </c>
      <c r="E12" s="77">
        <v>10155</v>
      </c>
      <c r="F12" s="77">
        <v>12631</v>
      </c>
      <c r="G12" s="77">
        <v>6852</v>
      </c>
      <c r="H12" s="77">
        <v>2595</v>
      </c>
      <c r="I12" s="77">
        <v>0</v>
      </c>
      <c r="J12" s="77">
        <v>0</v>
      </c>
      <c r="K12" s="77">
        <v>9609</v>
      </c>
      <c r="L12" s="77">
        <v>10912</v>
      </c>
      <c r="M12" s="77">
        <v>12493</v>
      </c>
      <c r="N12" s="77">
        <v>5057</v>
      </c>
      <c r="O12" s="77">
        <f t="shared" si="0"/>
        <v>82732</v>
      </c>
      <c r="P12" s="77">
        <v>112228</v>
      </c>
      <c r="Q12" s="78">
        <f t="shared" si="1"/>
        <v>0.73717788787111949</v>
      </c>
    </row>
    <row r="13" spans="1:17" ht="24.75" customHeight="1">
      <c r="A13" s="75" t="s">
        <v>395</v>
      </c>
      <c r="B13" s="76" t="s">
        <v>396</v>
      </c>
      <c r="C13" s="77">
        <v>1661</v>
      </c>
      <c r="D13" s="77">
        <v>686</v>
      </c>
      <c r="E13" s="77">
        <v>1229</v>
      </c>
      <c r="F13" s="77">
        <v>2371</v>
      </c>
      <c r="G13" s="77">
        <v>1718</v>
      </c>
      <c r="H13" s="77">
        <v>679</v>
      </c>
      <c r="I13" s="77">
        <v>0</v>
      </c>
      <c r="J13" s="77">
        <v>0</v>
      </c>
      <c r="K13" s="77">
        <v>2202</v>
      </c>
      <c r="L13" s="77">
        <v>1541</v>
      </c>
      <c r="M13" s="77">
        <v>1411</v>
      </c>
      <c r="N13" s="77">
        <v>1129</v>
      </c>
      <c r="O13" s="77">
        <f t="shared" si="0"/>
        <v>14627</v>
      </c>
      <c r="P13" s="77">
        <v>18392</v>
      </c>
      <c r="Q13" s="78">
        <f t="shared" si="1"/>
        <v>0.7952914310569813</v>
      </c>
    </row>
    <row r="14" spans="1:17" ht="24.75" customHeight="1">
      <c r="A14" s="75" t="s">
        <v>397</v>
      </c>
      <c r="B14" s="76" t="s">
        <v>398</v>
      </c>
      <c r="C14" s="77">
        <v>1967</v>
      </c>
      <c r="D14" s="77">
        <v>170</v>
      </c>
      <c r="E14" s="77">
        <v>1503</v>
      </c>
      <c r="F14" s="77">
        <v>830</v>
      </c>
      <c r="G14" s="77">
        <v>24</v>
      </c>
      <c r="H14" s="77">
        <v>2</v>
      </c>
      <c r="I14" s="77">
        <v>0</v>
      </c>
      <c r="J14" s="77">
        <v>0</v>
      </c>
      <c r="K14" s="77">
        <v>0</v>
      </c>
      <c r="L14" s="77">
        <v>19375</v>
      </c>
      <c r="M14" s="77">
        <v>10510</v>
      </c>
      <c r="N14" s="77">
        <v>4334</v>
      </c>
      <c r="O14" s="77">
        <f t="shared" si="0"/>
        <v>38715</v>
      </c>
      <c r="P14" s="77">
        <v>18432</v>
      </c>
      <c r="Q14" s="78">
        <f t="shared" si="1"/>
        <v>2.1004231770833335</v>
      </c>
    </row>
    <row r="15" spans="1:17" ht="24.75" customHeight="1">
      <c r="A15" s="75" t="s">
        <v>399</v>
      </c>
      <c r="B15" s="76" t="s">
        <v>400</v>
      </c>
      <c r="C15" s="77">
        <v>18300</v>
      </c>
      <c r="D15" s="77">
        <v>0</v>
      </c>
      <c r="E15" s="77">
        <v>0</v>
      </c>
      <c r="F15" s="77">
        <v>41610</v>
      </c>
      <c r="G15" s="77">
        <v>46440</v>
      </c>
      <c r="H15" s="77">
        <v>62250</v>
      </c>
      <c r="I15" s="77">
        <v>44700</v>
      </c>
      <c r="J15" s="77">
        <v>52830</v>
      </c>
      <c r="K15" s="77">
        <v>42000</v>
      </c>
      <c r="L15" s="77">
        <v>36900</v>
      </c>
      <c r="M15" s="77">
        <v>32910</v>
      </c>
      <c r="N15" s="77">
        <v>13890</v>
      </c>
      <c r="O15" s="77">
        <f t="shared" si="0"/>
        <v>391830</v>
      </c>
      <c r="P15" s="77">
        <v>368163</v>
      </c>
      <c r="Q15" s="78">
        <f t="shared" si="1"/>
        <v>1.0642840263687552</v>
      </c>
    </row>
    <row r="16" spans="1:17" ht="24.75" customHeight="1">
      <c r="A16" s="75" t="s">
        <v>401</v>
      </c>
      <c r="B16" s="76" t="s">
        <v>402</v>
      </c>
      <c r="C16" s="77">
        <v>0</v>
      </c>
      <c r="D16" s="77">
        <v>4</v>
      </c>
      <c r="E16" s="77">
        <v>70</v>
      </c>
      <c r="F16" s="77">
        <v>42</v>
      </c>
      <c r="G16" s="77">
        <v>35</v>
      </c>
      <c r="H16" s="77">
        <v>54</v>
      </c>
      <c r="I16" s="77">
        <v>49</v>
      </c>
      <c r="J16" s="77">
        <v>23</v>
      </c>
      <c r="K16" s="77">
        <v>113</v>
      </c>
      <c r="L16" s="77">
        <v>317</v>
      </c>
      <c r="M16" s="77">
        <v>188</v>
      </c>
      <c r="N16" s="77">
        <v>63</v>
      </c>
      <c r="O16" s="77">
        <f t="shared" si="0"/>
        <v>958</v>
      </c>
      <c r="P16" s="77">
        <v>1396</v>
      </c>
      <c r="Q16" s="78">
        <f t="shared" si="1"/>
        <v>0.68624641833810884</v>
      </c>
    </row>
    <row r="17" spans="1:17" ht="24.75" customHeight="1">
      <c r="A17" s="75" t="s">
        <v>403</v>
      </c>
      <c r="B17" s="80" t="s">
        <v>404</v>
      </c>
      <c r="C17" s="77">
        <v>4727</v>
      </c>
      <c r="D17" s="77">
        <v>4340</v>
      </c>
      <c r="E17" s="77">
        <v>7086</v>
      </c>
      <c r="F17" s="77">
        <v>8901</v>
      </c>
      <c r="G17" s="77">
        <v>6857</v>
      </c>
      <c r="H17" s="77">
        <v>4939</v>
      </c>
      <c r="I17" s="77">
        <v>152</v>
      </c>
      <c r="J17" s="77">
        <v>13</v>
      </c>
      <c r="K17" s="77">
        <v>2846</v>
      </c>
      <c r="L17" s="77">
        <v>3351</v>
      </c>
      <c r="M17" s="77">
        <v>2322</v>
      </c>
      <c r="N17" s="77">
        <v>1440</v>
      </c>
      <c r="O17" s="77">
        <f t="shared" si="0"/>
        <v>46974</v>
      </c>
      <c r="P17" s="77">
        <v>50379</v>
      </c>
      <c r="Q17" s="78">
        <f t="shared" si="1"/>
        <v>0.9324123146549157</v>
      </c>
    </row>
    <row r="18" spans="1:17" ht="24.75" customHeight="1">
      <c r="A18" s="75" t="s">
        <v>405</v>
      </c>
      <c r="B18" s="76" t="s">
        <v>406</v>
      </c>
      <c r="C18" s="77">
        <v>334</v>
      </c>
      <c r="D18" s="77">
        <v>415</v>
      </c>
      <c r="E18" s="77">
        <v>557</v>
      </c>
      <c r="F18" s="77">
        <v>929</v>
      </c>
      <c r="G18" s="77">
        <v>292</v>
      </c>
      <c r="H18" s="77">
        <v>159</v>
      </c>
      <c r="I18" s="77">
        <v>74</v>
      </c>
      <c r="J18" s="77">
        <v>273</v>
      </c>
      <c r="K18" s="77">
        <v>46</v>
      </c>
      <c r="L18" s="77">
        <v>0</v>
      </c>
      <c r="M18" s="77">
        <v>0</v>
      </c>
      <c r="N18" s="77">
        <v>223</v>
      </c>
      <c r="O18" s="77">
        <f t="shared" si="0"/>
        <v>3302</v>
      </c>
      <c r="P18" s="77">
        <v>3003</v>
      </c>
      <c r="Q18" s="78">
        <f t="shared" si="1"/>
        <v>1.0995670995670996</v>
      </c>
    </row>
    <row r="19" spans="1:17" ht="24.75" customHeight="1">
      <c r="A19" s="75" t="s">
        <v>407</v>
      </c>
      <c r="B19" s="76" t="s">
        <v>408</v>
      </c>
      <c r="C19" s="77">
        <v>1257</v>
      </c>
      <c r="D19" s="77">
        <v>1270</v>
      </c>
      <c r="E19" s="77">
        <v>1623</v>
      </c>
      <c r="F19" s="77">
        <v>3301</v>
      </c>
      <c r="G19" s="77">
        <v>3089</v>
      </c>
      <c r="H19" s="77">
        <v>4506</v>
      </c>
      <c r="I19" s="77">
        <v>10882</v>
      </c>
      <c r="J19" s="77">
        <v>12012</v>
      </c>
      <c r="K19" s="77">
        <v>11144</v>
      </c>
      <c r="L19" s="77">
        <v>6054</v>
      </c>
      <c r="M19" s="77">
        <v>4078</v>
      </c>
      <c r="N19" s="77">
        <v>1959</v>
      </c>
      <c r="O19" s="77">
        <f t="shared" si="0"/>
        <v>61175</v>
      </c>
      <c r="P19" s="77">
        <v>77666</v>
      </c>
      <c r="Q19" s="78">
        <f t="shared" si="1"/>
        <v>0.78766770530219143</v>
      </c>
    </row>
    <row r="20" spans="1:17" ht="24.75" customHeight="1">
      <c r="A20" s="75" t="s">
        <v>409</v>
      </c>
      <c r="B20" s="76" t="s">
        <v>410</v>
      </c>
      <c r="C20" s="77">
        <v>0</v>
      </c>
      <c r="D20" s="77">
        <v>0</v>
      </c>
      <c r="E20" s="77">
        <v>0</v>
      </c>
      <c r="F20" s="77">
        <v>0</v>
      </c>
      <c r="G20" s="77">
        <v>0</v>
      </c>
      <c r="H20" s="77">
        <v>10061</v>
      </c>
      <c r="I20" s="77">
        <v>25546</v>
      </c>
      <c r="J20" s="77">
        <v>17190</v>
      </c>
      <c r="K20" s="77">
        <v>0</v>
      </c>
      <c r="L20" s="77">
        <v>0</v>
      </c>
      <c r="M20" s="77">
        <v>0</v>
      </c>
      <c r="N20" s="77">
        <v>0</v>
      </c>
      <c r="O20" s="77">
        <f t="shared" si="0"/>
        <v>52797</v>
      </c>
      <c r="P20" s="77">
        <v>40160</v>
      </c>
      <c r="Q20" s="78">
        <f t="shared" si="1"/>
        <v>1.3146663346613545</v>
      </c>
    </row>
    <row r="21" spans="1:17" ht="24.75" customHeight="1">
      <c r="A21" s="75" t="s">
        <v>411</v>
      </c>
      <c r="B21" s="76" t="s">
        <v>412</v>
      </c>
      <c r="C21" s="77">
        <v>0</v>
      </c>
      <c r="D21" s="77">
        <v>0</v>
      </c>
      <c r="E21" s="77">
        <v>0</v>
      </c>
      <c r="F21" s="77">
        <v>0</v>
      </c>
      <c r="G21" s="77">
        <v>30</v>
      </c>
      <c r="H21" s="77">
        <v>0</v>
      </c>
      <c r="I21" s="77">
        <v>20</v>
      </c>
      <c r="J21" s="77">
        <v>0</v>
      </c>
      <c r="K21" s="77">
        <v>0</v>
      </c>
      <c r="L21" s="77">
        <v>0</v>
      </c>
      <c r="M21" s="77">
        <v>0</v>
      </c>
      <c r="N21" s="77">
        <v>0</v>
      </c>
      <c r="O21" s="77">
        <f t="shared" si="0"/>
        <v>50</v>
      </c>
      <c r="P21" s="77">
        <v>75</v>
      </c>
      <c r="Q21" s="78">
        <f t="shared" si="1"/>
        <v>0.66666666666666663</v>
      </c>
    </row>
    <row r="22" spans="1:17" ht="24.75" customHeight="1">
      <c r="A22" s="75" t="s">
        <v>413</v>
      </c>
      <c r="B22" s="76" t="s">
        <v>414</v>
      </c>
      <c r="C22" s="77">
        <v>35</v>
      </c>
      <c r="D22" s="77">
        <v>2</v>
      </c>
      <c r="E22" s="77">
        <v>79</v>
      </c>
      <c r="F22" s="77">
        <v>6892</v>
      </c>
      <c r="G22" s="77">
        <v>6402</v>
      </c>
      <c r="H22" s="77">
        <v>12835</v>
      </c>
      <c r="I22" s="77">
        <v>28107</v>
      </c>
      <c r="J22" s="77">
        <v>21662</v>
      </c>
      <c r="K22" s="77">
        <v>6292</v>
      </c>
      <c r="L22" s="77">
        <v>775</v>
      </c>
      <c r="M22" s="77">
        <v>570</v>
      </c>
      <c r="N22" s="77">
        <v>326</v>
      </c>
      <c r="O22" s="77">
        <f t="shared" si="0"/>
        <v>83977</v>
      </c>
      <c r="P22" s="77">
        <v>73519</v>
      </c>
      <c r="Q22" s="78">
        <f t="shared" si="1"/>
        <v>1.1422489424502509</v>
      </c>
    </row>
    <row r="23" spans="1:17" ht="24.75" customHeight="1">
      <c r="A23" s="75" t="s">
        <v>415</v>
      </c>
      <c r="B23" s="76" t="s">
        <v>416</v>
      </c>
      <c r="C23" s="77">
        <v>12</v>
      </c>
      <c r="D23" s="77">
        <v>0</v>
      </c>
      <c r="E23" s="77">
        <v>0</v>
      </c>
      <c r="F23" s="77">
        <v>248</v>
      </c>
      <c r="G23" s="77">
        <v>350</v>
      </c>
      <c r="H23" s="77">
        <v>12</v>
      </c>
      <c r="I23" s="77">
        <v>0</v>
      </c>
      <c r="J23" s="77">
        <v>0</v>
      </c>
      <c r="K23" s="77">
        <v>0</v>
      </c>
      <c r="L23" s="77">
        <v>0</v>
      </c>
      <c r="M23" s="77">
        <v>0</v>
      </c>
      <c r="N23" s="77">
        <v>0</v>
      </c>
      <c r="O23" s="77">
        <f t="shared" si="0"/>
        <v>622</v>
      </c>
      <c r="P23" s="77">
        <v>1032</v>
      </c>
      <c r="Q23" s="78">
        <f t="shared" si="1"/>
        <v>0.6027131782945736</v>
      </c>
    </row>
    <row r="24" spans="1:17" ht="24.75" customHeight="1">
      <c r="A24" s="75" t="s">
        <v>417</v>
      </c>
      <c r="B24" s="76" t="s">
        <v>418</v>
      </c>
      <c r="C24" s="77">
        <v>206</v>
      </c>
      <c r="D24" s="77">
        <v>13</v>
      </c>
      <c r="E24" s="77">
        <v>18</v>
      </c>
      <c r="F24" s="77">
        <v>0</v>
      </c>
      <c r="G24" s="77">
        <v>0</v>
      </c>
      <c r="H24" s="77">
        <v>0</v>
      </c>
      <c r="I24" s="77">
        <v>0</v>
      </c>
      <c r="J24" s="77">
        <v>0</v>
      </c>
      <c r="K24" s="77">
        <v>0</v>
      </c>
      <c r="L24" s="77">
        <v>0</v>
      </c>
      <c r="M24" s="77">
        <v>0</v>
      </c>
      <c r="N24" s="77">
        <v>84</v>
      </c>
      <c r="O24" s="77">
        <f t="shared" si="0"/>
        <v>321</v>
      </c>
      <c r="P24" s="77">
        <v>381</v>
      </c>
      <c r="Q24" s="78">
        <f t="shared" si="1"/>
        <v>0.84251968503937003</v>
      </c>
    </row>
    <row r="25" spans="1:17" ht="24.75" customHeight="1">
      <c r="A25" s="75" t="s">
        <v>419</v>
      </c>
      <c r="B25" s="76" t="s">
        <v>420</v>
      </c>
      <c r="C25" s="77">
        <v>3</v>
      </c>
      <c r="D25" s="77">
        <v>4</v>
      </c>
      <c r="E25" s="77">
        <v>259</v>
      </c>
      <c r="F25" s="77">
        <v>466</v>
      </c>
      <c r="G25" s="77">
        <v>391</v>
      </c>
      <c r="H25" s="77">
        <v>10304</v>
      </c>
      <c r="I25" s="77">
        <v>6207</v>
      </c>
      <c r="J25" s="77">
        <v>1394</v>
      </c>
      <c r="K25" s="77">
        <v>90</v>
      </c>
      <c r="L25" s="77">
        <v>0</v>
      </c>
      <c r="M25" s="77">
        <v>3</v>
      </c>
      <c r="N25" s="77">
        <v>0</v>
      </c>
      <c r="O25" s="77">
        <f t="shared" si="0"/>
        <v>19121</v>
      </c>
      <c r="P25" s="77">
        <v>9782</v>
      </c>
      <c r="Q25" s="78">
        <f t="shared" si="1"/>
        <v>1.9547127376814557</v>
      </c>
    </row>
    <row r="26" spans="1:17" ht="24.75" customHeight="1">
      <c r="A26" s="517" t="s">
        <v>421</v>
      </c>
      <c r="B26" s="518"/>
      <c r="C26" s="77">
        <v>280336</v>
      </c>
      <c r="D26" s="77">
        <v>174610</v>
      </c>
      <c r="E26" s="77">
        <v>261485</v>
      </c>
      <c r="F26" s="77">
        <v>257593</v>
      </c>
      <c r="G26" s="77">
        <v>422484</v>
      </c>
      <c r="H26" s="77">
        <v>614621</v>
      </c>
      <c r="I26" s="77">
        <v>276367</v>
      </c>
      <c r="J26" s="77">
        <v>276079</v>
      </c>
      <c r="K26" s="77">
        <v>613409</v>
      </c>
      <c r="L26" s="77">
        <v>269073</v>
      </c>
      <c r="M26" s="77">
        <v>404264</v>
      </c>
      <c r="N26" s="77">
        <v>154458</v>
      </c>
      <c r="O26" s="77">
        <v>4004779</v>
      </c>
      <c r="P26" s="77">
        <v>5977725</v>
      </c>
      <c r="Q26" s="81">
        <f t="shared" si="1"/>
        <v>0.66995035736839681</v>
      </c>
    </row>
    <row r="27" spans="1:17" ht="24.75" customHeight="1">
      <c r="A27" s="519" t="s">
        <v>422</v>
      </c>
      <c r="B27" s="520"/>
      <c r="C27" s="77">
        <v>413506</v>
      </c>
      <c r="D27" s="77">
        <v>327455</v>
      </c>
      <c r="E27" s="77">
        <v>293799</v>
      </c>
      <c r="F27" s="77">
        <v>187724</v>
      </c>
      <c r="G27" s="77">
        <v>531171</v>
      </c>
      <c r="H27" s="77">
        <v>807490</v>
      </c>
      <c r="I27" s="77">
        <v>549905</v>
      </c>
      <c r="J27" s="77">
        <v>479549</v>
      </c>
      <c r="K27" s="77">
        <v>460814</v>
      </c>
      <c r="L27" s="77">
        <v>833868</v>
      </c>
      <c r="M27" s="77">
        <v>742718</v>
      </c>
      <c r="N27" s="77">
        <v>349726</v>
      </c>
      <c r="O27" s="77">
        <f>SUM(C27:N27)</f>
        <v>5977725</v>
      </c>
      <c r="P27" s="521"/>
      <c r="Q27" s="522"/>
    </row>
    <row r="28" spans="1:17" ht="24.75" customHeight="1">
      <c r="A28" s="525" t="s">
        <v>423</v>
      </c>
      <c r="B28" s="520"/>
      <c r="C28" s="81">
        <f t="shared" ref="C28:O28" si="2">C26/C27</f>
        <v>0.67794905031607766</v>
      </c>
      <c r="D28" s="81">
        <f t="shared" si="2"/>
        <v>0.53323357407888106</v>
      </c>
      <c r="E28" s="81">
        <f t="shared" si="2"/>
        <v>0.89001324034458928</v>
      </c>
      <c r="F28" s="81">
        <f t="shared" si="2"/>
        <v>1.3721900236517441</v>
      </c>
      <c r="G28" s="81">
        <f t="shared" si="2"/>
        <v>0.7953822780234614</v>
      </c>
      <c r="H28" s="81">
        <f t="shared" si="2"/>
        <v>0.76114998328152672</v>
      </c>
      <c r="I28" s="81">
        <f t="shared" si="2"/>
        <v>0.50257226248170139</v>
      </c>
      <c r="J28" s="81">
        <f t="shared" si="2"/>
        <v>0.57570550663227327</v>
      </c>
      <c r="K28" s="81">
        <f t="shared" si="2"/>
        <v>1.3311422830035546</v>
      </c>
      <c r="L28" s="81">
        <f t="shared" si="2"/>
        <v>0.32268056814747659</v>
      </c>
      <c r="M28" s="81">
        <f t="shared" si="2"/>
        <v>0.54430349069229511</v>
      </c>
      <c r="N28" s="81">
        <f t="shared" si="2"/>
        <v>0.44165432367053065</v>
      </c>
      <c r="O28" s="81">
        <f t="shared" si="2"/>
        <v>0.66995035736839681</v>
      </c>
      <c r="P28" s="523"/>
      <c r="Q28" s="524"/>
    </row>
    <row r="29" spans="1:17" ht="24.75" customHeight="1">
      <c r="O29" s="83"/>
      <c r="P29" s="516" t="s">
        <v>424</v>
      </c>
      <c r="Q29" s="516"/>
    </row>
  </sheetData>
  <mergeCells count="6">
    <mergeCell ref="P29:Q29"/>
    <mergeCell ref="A2:B2"/>
    <mergeCell ref="A26:B26"/>
    <mergeCell ref="A27:B27"/>
    <mergeCell ref="P27:Q28"/>
    <mergeCell ref="A28:B28"/>
  </mergeCells>
  <phoneticPr fontId="3"/>
  <pageMargins left="0.78740157480314965" right="0.19685039370078741" top="0.19685039370078741" bottom="0.39370078740157483" header="0" footer="0"/>
  <pageSetup paperSize="9" scale="83" orientation="landscape" r:id="rId1"/>
  <headerFooter scaleWithDoc="0" alignWithMargins="0">
    <oddFooter>&amp;C&amp;"ＭＳ 明朝,標準"&amp;10－８－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topLeftCell="A28" zoomScaleNormal="100" workbookViewId="0"/>
  </sheetViews>
  <sheetFormatPr defaultRowHeight="14.25"/>
  <cols>
    <col min="1" max="1" width="3.125" style="89" customWidth="1"/>
    <col min="2" max="2" width="18.875" style="355" customWidth="1"/>
    <col min="3" max="17" width="8.5" style="355" customWidth="1"/>
    <col min="18" max="256" width="9" style="355"/>
    <col min="257" max="257" width="3.125" style="355" customWidth="1"/>
    <col min="258" max="258" width="18.875" style="355" customWidth="1"/>
    <col min="259" max="273" width="8.5" style="355" customWidth="1"/>
    <col min="274" max="512" width="9" style="355"/>
    <col min="513" max="513" width="3.125" style="355" customWidth="1"/>
    <col min="514" max="514" width="18.875" style="355" customWidth="1"/>
    <col min="515" max="529" width="8.5" style="355" customWidth="1"/>
    <col min="530" max="768" width="9" style="355"/>
    <col min="769" max="769" width="3.125" style="355" customWidth="1"/>
    <col min="770" max="770" width="18.875" style="355" customWidth="1"/>
    <col min="771" max="785" width="8.5" style="355" customWidth="1"/>
    <col min="786" max="1024" width="9" style="355"/>
    <col min="1025" max="1025" width="3.125" style="355" customWidth="1"/>
    <col min="1026" max="1026" width="18.875" style="355" customWidth="1"/>
    <col min="1027" max="1041" width="8.5" style="355" customWidth="1"/>
    <col min="1042" max="1280" width="9" style="355"/>
    <col min="1281" max="1281" width="3.125" style="355" customWidth="1"/>
    <col min="1282" max="1282" width="18.875" style="355" customWidth="1"/>
    <col min="1283" max="1297" width="8.5" style="355" customWidth="1"/>
    <col min="1298" max="1536" width="9" style="355"/>
    <col min="1537" max="1537" width="3.125" style="355" customWidth="1"/>
    <col min="1538" max="1538" width="18.875" style="355" customWidth="1"/>
    <col min="1539" max="1553" width="8.5" style="355" customWidth="1"/>
    <col min="1554" max="1792" width="9" style="355"/>
    <col min="1793" max="1793" width="3.125" style="355" customWidth="1"/>
    <col min="1794" max="1794" width="18.875" style="355" customWidth="1"/>
    <col min="1795" max="1809" width="8.5" style="355" customWidth="1"/>
    <col min="1810" max="2048" width="9" style="355"/>
    <col min="2049" max="2049" width="3.125" style="355" customWidth="1"/>
    <col min="2050" max="2050" width="18.875" style="355" customWidth="1"/>
    <col min="2051" max="2065" width="8.5" style="355" customWidth="1"/>
    <col min="2066" max="2304" width="9" style="355"/>
    <col min="2305" max="2305" width="3.125" style="355" customWidth="1"/>
    <col min="2306" max="2306" width="18.875" style="355" customWidth="1"/>
    <col min="2307" max="2321" width="8.5" style="355" customWidth="1"/>
    <col min="2322" max="2560" width="9" style="355"/>
    <col min="2561" max="2561" width="3.125" style="355" customWidth="1"/>
    <col min="2562" max="2562" width="18.875" style="355" customWidth="1"/>
    <col min="2563" max="2577" width="8.5" style="355" customWidth="1"/>
    <col min="2578" max="2816" width="9" style="355"/>
    <col min="2817" max="2817" width="3.125" style="355" customWidth="1"/>
    <col min="2818" max="2818" width="18.875" style="355" customWidth="1"/>
    <col min="2819" max="2833" width="8.5" style="355" customWidth="1"/>
    <col min="2834" max="3072" width="9" style="355"/>
    <col min="3073" max="3073" width="3.125" style="355" customWidth="1"/>
    <col min="3074" max="3074" width="18.875" style="355" customWidth="1"/>
    <col min="3075" max="3089" width="8.5" style="355" customWidth="1"/>
    <col min="3090" max="3328" width="9" style="355"/>
    <col min="3329" max="3329" width="3.125" style="355" customWidth="1"/>
    <col min="3330" max="3330" width="18.875" style="355" customWidth="1"/>
    <col min="3331" max="3345" width="8.5" style="355" customWidth="1"/>
    <col min="3346" max="3584" width="9" style="355"/>
    <col min="3585" max="3585" width="3.125" style="355" customWidth="1"/>
    <col min="3586" max="3586" width="18.875" style="355" customWidth="1"/>
    <col min="3587" max="3601" width="8.5" style="355" customWidth="1"/>
    <col min="3602" max="3840" width="9" style="355"/>
    <col min="3841" max="3841" width="3.125" style="355" customWidth="1"/>
    <col min="3842" max="3842" width="18.875" style="355" customWidth="1"/>
    <col min="3843" max="3857" width="8.5" style="355" customWidth="1"/>
    <col min="3858" max="4096" width="9" style="355"/>
    <col min="4097" max="4097" width="3.125" style="355" customWidth="1"/>
    <col min="4098" max="4098" width="18.875" style="355" customWidth="1"/>
    <col min="4099" max="4113" width="8.5" style="355" customWidth="1"/>
    <col min="4114" max="4352" width="9" style="355"/>
    <col min="4353" max="4353" width="3.125" style="355" customWidth="1"/>
    <col min="4354" max="4354" width="18.875" style="355" customWidth="1"/>
    <col min="4355" max="4369" width="8.5" style="355" customWidth="1"/>
    <col min="4370" max="4608" width="9" style="355"/>
    <col min="4609" max="4609" width="3.125" style="355" customWidth="1"/>
    <col min="4610" max="4610" width="18.875" style="355" customWidth="1"/>
    <col min="4611" max="4625" width="8.5" style="355" customWidth="1"/>
    <col min="4626" max="4864" width="9" style="355"/>
    <col min="4865" max="4865" width="3.125" style="355" customWidth="1"/>
    <col min="4866" max="4866" width="18.875" style="355" customWidth="1"/>
    <col min="4867" max="4881" width="8.5" style="355" customWidth="1"/>
    <col min="4882" max="5120" width="9" style="355"/>
    <col min="5121" max="5121" width="3.125" style="355" customWidth="1"/>
    <col min="5122" max="5122" width="18.875" style="355" customWidth="1"/>
    <col min="5123" max="5137" width="8.5" style="355" customWidth="1"/>
    <col min="5138" max="5376" width="9" style="355"/>
    <col min="5377" max="5377" width="3.125" style="355" customWidth="1"/>
    <col min="5378" max="5378" width="18.875" style="355" customWidth="1"/>
    <col min="5379" max="5393" width="8.5" style="355" customWidth="1"/>
    <col min="5394" max="5632" width="9" style="355"/>
    <col min="5633" max="5633" width="3.125" style="355" customWidth="1"/>
    <col min="5634" max="5634" width="18.875" style="355" customWidth="1"/>
    <col min="5635" max="5649" width="8.5" style="355" customWidth="1"/>
    <col min="5650" max="5888" width="9" style="355"/>
    <col min="5889" max="5889" width="3.125" style="355" customWidth="1"/>
    <col min="5890" max="5890" width="18.875" style="355" customWidth="1"/>
    <col min="5891" max="5905" width="8.5" style="355" customWidth="1"/>
    <col min="5906" max="6144" width="9" style="355"/>
    <col min="6145" max="6145" width="3.125" style="355" customWidth="1"/>
    <col min="6146" max="6146" width="18.875" style="355" customWidth="1"/>
    <col min="6147" max="6161" width="8.5" style="355" customWidth="1"/>
    <col min="6162" max="6400" width="9" style="355"/>
    <col min="6401" max="6401" width="3.125" style="355" customWidth="1"/>
    <col min="6402" max="6402" width="18.875" style="355" customWidth="1"/>
    <col min="6403" max="6417" width="8.5" style="355" customWidth="1"/>
    <col min="6418" max="6656" width="9" style="355"/>
    <col min="6657" max="6657" width="3.125" style="355" customWidth="1"/>
    <col min="6658" max="6658" width="18.875" style="355" customWidth="1"/>
    <col min="6659" max="6673" width="8.5" style="355" customWidth="1"/>
    <col min="6674" max="6912" width="9" style="355"/>
    <col min="6913" max="6913" width="3.125" style="355" customWidth="1"/>
    <col min="6914" max="6914" width="18.875" style="355" customWidth="1"/>
    <col min="6915" max="6929" width="8.5" style="355" customWidth="1"/>
    <col min="6930" max="7168" width="9" style="355"/>
    <col min="7169" max="7169" width="3.125" style="355" customWidth="1"/>
    <col min="7170" max="7170" width="18.875" style="355" customWidth="1"/>
    <col min="7171" max="7185" width="8.5" style="355" customWidth="1"/>
    <col min="7186" max="7424" width="9" style="355"/>
    <col min="7425" max="7425" width="3.125" style="355" customWidth="1"/>
    <col min="7426" max="7426" width="18.875" style="355" customWidth="1"/>
    <col min="7427" max="7441" width="8.5" style="355" customWidth="1"/>
    <col min="7442" max="7680" width="9" style="355"/>
    <col min="7681" max="7681" width="3.125" style="355" customWidth="1"/>
    <col min="7682" max="7682" width="18.875" style="355" customWidth="1"/>
    <col min="7683" max="7697" width="8.5" style="355" customWidth="1"/>
    <col min="7698" max="7936" width="9" style="355"/>
    <col min="7937" max="7937" width="3.125" style="355" customWidth="1"/>
    <col min="7938" max="7938" width="18.875" style="355" customWidth="1"/>
    <col min="7939" max="7953" width="8.5" style="355" customWidth="1"/>
    <col min="7954" max="8192" width="9" style="355"/>
    <col min="8193" max="8193" width="3.125" style="355" customWidth="1"/>
    <col min="8194" max="8194" width="18.875" style="355" customWidth="1"/>
    <col min="8195" max="8209" width="8.5" style="355" customWidth="1"/>
    <col min="8210" max="8448" width="9" style="355"/>
    <col min="8449" max="8449" width="3.125" style="355" customWidth="1"/>
    <col min="8450" max="8450" width="18.875" style="355" customWidth="1"/>
    <col min="8451" max="8465" width="8.5" style="355" customWidth="1"/>
    <col min="8466" max="8704" width="9" style="355"/>
    <col min="8705" max="8705" width="3.125" style="355" customWidth="1"/>
    <col min="8706" max="8706" width="18.875" style="355" customWidth="1"/>
    <col min="8707" max="8721" width="8.5" style="355" customWidth="1"/>
    <col min="8722" max="8960" width="9" style="355"/>
    <col min="8961" max="8961" width="3.125" style="355" customWidth="1"/>
    <col min="8962" max="8962" width="18.875" style="355" customWidth="1"/>
    <col min="8963" max="8977" width="8.5" style="355" customWidth="1"/>
    <col min="8978" max="9216" width="9" style="355"/>
    <col min="9217" max="9217" width="3.125" style="355" customWidth="1"/>
    <col min="9218" max="9218" width="18.875" style="355" customWidth="1"/>
    <col min="9219" max="9233" width="8.5" style="355" customWidth="1"/>
    <col min="9234" max="9472" width="9" style="355"/>
    <col min="9473" max="9473" width="3.125" style="355" customWidth="1"/>
    <col min="9474" max="9474" width="18.875" style="355" customWidth="1"/>
    <col min="9475" max="9489" width="8.5" style="355" customWidth="1"/>
    <col min="9490" max="9728" width="9" style="355"/>
    <col min="9729" max="9729" width="3.125" style="355" customWidth="1"/>
    <col min="9730" max="9730" width="18.875" style="355" customWidth="1"/>
    <col min="9731" max="9745" width="8.5" style="355" customWidth="1"/>
    <col min="9746" max="9984" width="9" style="355"/>
    <col min="9985" max="9985" width="3.125" style="355" customWidth="1"/>
    <col min="9986" max="9986" width="18.875" style="355" customWidth="1"/>
    <col min="9987" max="10001" width="8.5" style="355" customWidth="1"/>
    <col min="10002" max="10240" width="9" style="355"/>
    <col min="10241" max="10241" width="3.125" style="355" customWidth="1"/>
    <col min="10242" max="10242" width="18.875" style="355" customWidth="1"/>
    <col min="10243" max="10257" width="8.5" style="355" customWidth="1"/>
    <col min="10258" max="10496" width="9" style="355"/>
    <col min="10497" max="10497" width="3.125" style="355" customWidth="1"/>
    <col min="10498" max="10498" width="18.875" style="355" customWidth="1"/>
    <col min="10499" max="10513" width="8.5" style="355" customWidth="1"/>
    <col min="10514" max="10752" width="9" style="355"/>
    <col min="10753" max="10753" width="3.125" style="355" customWidth="1"/>
    <col min="10754" max="10754" width="18.875" style="355" customWidth="1"/>
    <col min="10755" max="10769" width="8.5" style="355" customWidth="1"/>
    <col min="10770" max="11008" width="9" style="355"/>
    <col min="11009" max="11009" width="3.125" style="355" customWidth="1"/>
    <col min="11010" max="11010" width="18.875" style="355" customWidth="1"/>
    <col min="11011" max="11025" width="8.5" style="355" customWidth="1"/>
    <col min="11026" max="11264" width="9" style="355"/>
    <col min="11265" max="11265" width="3.125" style="355" customWidth="1"/>
    <col min="11266" max="11266" width="18.875" style="355" customWidth="1"/>
    <col min="11267" max="11281" width="8.5" style="355" customWidth="1"/>
    <col min="11282" max="11520" width="9" style="355"/>
    <col min="11521" max="11521" width="3.125" style="355" customWidth="1"/>
    <col min="11522" max="11522" width="18.875" style="355" customWidth="1"/>
    <col min="11523" max="11537" width="8.5" style="355" customWidth="1"/>
    <col min="11538" max="11776" width="9" style="355"/>
    <col min="11777" max="11777" width="3.125" style="355" customWidth="1"/>
    <col min="11778" max="11778" width="18.875" style="355" customWidth="1"/>
    <col min="11779" max="11793" width="8.5" style="355" customWidth="1"/>
    <col min="11794" max="12032" width="9" style="355"/>
    <col min="12033" max="12033" width="3.125" style="355" customWidth="1"/>
    <col min="12034" max="12034" width="18.875" style="355" customWidth="1"/>
    <col min="12035" max="12049" width="8.5" style="355" customWidth="1"/>
    <col min="12050" max="12288" width="9" style="355"/>
    <col min="12289" max="12289" width="3.125" style="355" customWidth="1"/>
    <col min="12290" max="12290" width="18.875" style="355" customWidth="1"/>
    <col min="12291" max="12305" width="8.5" style="355" customWidth="1"/>
    <col min="12306" max="12544" width="9" style="355"/>
    <col min="12545" max="12545" width="3.125" style="355" customWidth="1"/>
    <col min="12546" max="12546" width="18.875" style="355" customWidth="1"/>
    <col min="12547" max="12561" width="8.5" style="355" customWidth="1"/>
    <col min="12562" max="12800" width="9" style="355"/>
    <col min="12801" max="12801" width="3.125" style="355" customWidth="1"/>
    <col min="12802" max="12802" width="18.875" style="355" customWidth="1"/>
    <col min="12803" max="12817" width="8.5" style="355" customWidth="1"/>
    <col min="12818" max="13056" width="9" style="355"/>
    <col min="13057" max="13057" width="3.125" style="355" customWidth="1"/>
    <col min="13058" max="13058" width="18.875" style="355" customWidth="1"/>
    <col min="13059" max="13073" width="8.5" style="355" customWidth="1"/>
    <col min="13074" max="13312" width="9" style="355"/>
    <col min="13313" max="13313" width="3.125" style="355" customWidth="1"/>
    <col min="13314" max="13314" width="18.875" style="355" customWidth="1"/>
    <col min="13315" max="13329" width="8.5" style="355" customWidth="1"/>
    <col min="13330" max="13568" width="9" style="355"/>
    <col min="13569" max="13569" width="3.125" style="355" customWidth="1"/>
    <col min="13570" max="13570" width="18.875" style="355" customWidth="1"/>
    <col min="13571" max="13585" width="8.5" style="355" customWidth="1"/>
    <col min="13586" max="13824" width="9" style="355"/>
    <col min="13825" max="13825" width="3.125" style="355" customWidth="1"/>
    <col min="13826" max="13826" width="18.875" style="355" customWidth="1"/>
    <col min="13827" max="13841" width="8.5" style="355" customWidth="1"/>
    <col min="13842" max="14080" width="9" style="355"/>
    <col min="14081" max="14081" width="3.125" style="355" customWidth="1"/>
    <col min="14082" max="14082" width="18.875" style="355" customWidth="1"/>
    <col min="14083" max="14097" width="8.5" style="355" customWidth="1"/>
    <col min="14098" max="14336" width="9" style="355"/>
    <col min="14337" max="14337" width="3.125" style="355" customWidth="1"/>
    <col min="14338" max="14338" width="18.875" style="355" customWidth="1"/>
    <col min="14339" max="14353" width="8.5" style="355" customWidth="1"/>
    <col min="14354" max="14592" width="9" style="355"/>
    <col min="14593" max="14593" width="3.125" style="355" customWidth="1"/>
    <col min="14594" max="14594" width="18.875" style="355" customWidth="1"/>
    <col min="14595" max="14609" width="8.5" style="355" customWidth="1"/>
    <col min="14610" max="14848" width="9" style="355"/>
    <col min="14849" max="14849" width="3.125" style="355" customWidth="1"/>
    <col min="14850" max="14850" width="18.875" style="355" customWidth="1"/>
    <col min="14851" max="14865" width="8.5" style="355" customWidth="1"/>
    <col min="14866" max="15104" width="9" style="355"/>
    <col min="15105" max="15105" width="3.125" style="355" customWidth="1"/>
    <col min="15106" max="15106" width="18.875" style="355" customWidth="1"/>
    <col min="15107" max="15121" width="8.5" style="355" customWidth="1"/>
    <col min="15122" max="15360" width="9" style="355"/>
    <col min="15361" max="15361" width="3.125" style="355" customWidth="1"/>
    <col min="15362" max="15362" width="18.875" style="355" customWidth="1"/>
    <col min="15363" max="15377" width="8.5" style="355" customWidth="1"/>
    <col min="15378" max="15616" width="9" style="355"/>
    <col min="15617" max="15617" width="3.125" style="355" customWidth="1"/>
    <col min="15618" max="15618" width="18.875" style="355" customWidth="1"/>
    <col min="15619" max="15633" width="8.5" style="355" customWidth="1"/>
    <col min="15634" max="15872" width="9" style="355"/>
    <col min="15873" max="15873" width="3.125" style="355" customWidth="1"/>
    <col min="15874" max="15874" width="18.875" style="355" customWidth="1"/>
    <col min="15875" max="15889" width="8.5" style="355" customWidth="1"/>
    <col min="15890" max="16128" width="9" style="355"/>
    <col min="16129" max="16129" width="3.125" style="355" customWidth="1"/>
    <col min="16130" max="16130" width="18.875" style="355" customWidth="1"/>
    <col min="16131" max="16145" width="8.5" style="355" customWidth="1"/>
    <col min="16146" max="16384" width="9" style="355"/>
  </cols>
  <sheetData>
    <row r="1" spans="1:17" ht="21" customHeight="1"/>
    <row r="2" spans="1:17" s="360" customFormat="1" ht="21" customHeight="1">
      <c r="A2" s="360" t="s">
        <v>435</v>
      </c>
    </row>
    <row r="3" spans="1:17" ht="21" customHeight="1">
      <c r="A3" s="355" t="s">
        <v>436</v>
      </c>
      <c r="C3" s="360"/>
      <c r="D3" s="360"/>
      <c r="E3" s="360"/>
      <c r="F3" s="360"/>
      <c r="G3" s="360"/>
      <c r="H3" s="360"/>
      <c r="I3" s="360"/>
      <c r="J3" s="360"/>
      <c r="K3" s="360"/>
      <c r="L3" s="360"/>
      <c r="M3" s="360"/>
      <c r="N3" s="360"/>
      <c r="O3" s="360"/>
      <c r="P3" s="360"/>
      <c r="Q3" s="360"/>
    </row>
    <row r="4" spans="1:17" s="360" customFormat="1" ht="21" customHeight="1">
      <c r="A4" s="355" t="s">
        <v>437</v>
      </c>
    </row>
    <row r="5" spans="1:17" ht="21" customHeight="1">
      <c r="A5" s="355" t="s">
        <v>438</v>
      </c>
      <c r="C5" s="360"/>
      <c r="D5" s="360"/>
      <c r="E5" s="360"/>
      <c r="F5" s="360"/>
      <c r="G5" s="360"/>
      <c r="H5" s="360"/>
      <c r="I5" s="360"/>
      <c r="J5" s="360"/>
      <c r="K5" s="360"/>
      <c r="L5" s="360"/>
      <c r="M5" s="360"/>
      <c r="N5" s="360"/>
      <c r="O5" s="360"/>
      <c r="P5" s="360"/>
      <c r="Q5" s="360"/>
    </row>
    <row r="6" spans="1:17" ht="20.25" customHeight="1">
      <c r="A6" s="360"/>
      <c r="C6" s="360"/>
      <c r="D6" s="360"/>
      <c r="E6" s="360"/>
      <c r="F6" s="360"/>
      <c r="G6" s="360"/>
      <c r="H6" s="360"/>
      <c r="I6" s="360"/>
      <c r="J6" s="360"/>
      <c r="K6" s="360"/>
      <c r="L6" s="360"/>
      <c r="M6" s="360"/>
      <c r="N6" s="360"/>
      <c r="O6" s="360"/>
      <c r="P6" s="360"/>
      <c r="Q6" s="360"/>
    </row>
    <row r="7" spans="1:17" ht="19.5" customHeight="1">
      <c r="O7" s="505" t="s">
        <v>439</v>
      </c>
      <c r="P7" s="505"/>
      <c r="Q7" s="505"/>
    </row>
    <row r="8" spans="1:17" s="356" customFormat="1" ht="30" customHeight="1">
      <c r="A8" s="514" t="s">
        <v>1889</v>
      </c>
      <c r="B8" s="515"/>
      <c r="C8" s="357" t="s">
        <v>1890</v>
      </c>
      <c r="D8" s="357" t="s">
        <v>1891</v>
      </c>
      <c r="E8" s="357" t="s">
        <v>1884</v>
      </c>
      <c r="F8" s="357" t="s">
        <v>1885</v>
      </c>
      <c r="G8" s="357" t="s">
        <v>1892</v>
      </c>
      <c r="H8" s="357" t="s">
        <v>1893</v>
      </c>
      <c r="I8" s="357" t="s">
        <v>1887</v>
      </c>
      <c r="J8" s="357" t="s">
        <v>1894</v>
      </c>
      <c r="K8" s="357" t="s">
        <v>1895</v>
      </c>
      <c r="L8" s="357" t="s">
        <v>1896</v>
      </c>
      <c r="M8" s="357" t="s">
        <v>1897</v>
      </c>
      <c r="N8" s="357" t="s">
        <v>1898</v>
      </c>
      <c r="O8" s="357" t="s">
        <v>372</v>
      </c>
      <c r="P8" s="357" t="s">
        <v>430</v>
      </c>
      <c r="Q8" s="357" t="s">
        <v>374</v>
      </c>
    </row>
    <row r="9" spans="1:17" ht="26.25" customHeight="1">
      <c r="A9" s="75" t="s">
        <v>342</v>
      </c>
      <c r="B9" s="76" t="s">
        <v>440</v>
      </c>
      <c r="C9" s="77">
        <v>0</v>
      </c>
      <c r="D9" s="77">
        <v>0</v>
      </c>
      <c r="E9" s="77">
        <v>0</v>
      </c>
      <c r="F9" s="77">
        <v>0</v>
      </c>
      <c r="G9" s="77">
        <v>0</v>
      </c>
      <c r="H9" s="77">
        <v>0</v>
      </c>
      <c r="I9" s="77">
        <v>0</v>
      </c>
      <c r="J9" s="77">
        <v>0</v>
      </c>
      <c r="K9" s="77">
        <v>261</v>
      </c>
      <c r="L9" s="77">
        <v>21329</v>
      </c>
      <c r="M9" s="77">
        <v>51314</v>
      </c>
      <c r="N9" s="77">
        <v>8467</v>
      </c>
      <c r="O9" s="77">
        <f t="shared" ref="O9:O25" si="0">SUM(C9:N9)</f>
        <v>81371</v>
      </c>
      <c r="P9" s="77">
        <v>191502</v>
      </c>
      <c r="Q9" s="78">
        <f>IF(O9*P9&lt;&gt;0,O9/P9,"0%")</f>
        <v>0.42490940042401648</v>
      </c>
    </row>
    <row r="10" spans="1:17" ht="26.25" customHeight="1">
      <c r="A10" s="75" t="s">
        <v>343</v>
      </c>
      <c r="B10" s="76" t="s">
        <v>441</v>
      </c>
      <c r="C10" s="77">
        <v>0</v>
      </c>
      <c r="D10" s="77">
        <v>0</v>
      </c>
      <c r="E10" s="77">
        <v>651</v>
      </c>
      <c r="F10" s="77">
        <v>2022</v>
      </c>
      <c r="G10" s="77">
        <v>866</v>
      </c>
      <c r="H10" s="77">
        <v>106</v>
      </c>
      <c r="I10" s="77">
        <v>8</v>
      </c>
      <c r="J10" s="77">
        <v>0</v>
      </c>
      <c r="K10" s="77">
        <v>0</v>
      </c>
      <c r="L10" s="77">
        <v>0</v>
      </c>
      <c r="M10" s="77">
        <v>0</v>
      </c>
      <c r="N10" s="77">
        <v>6</v>
      </c>
      <c r="O10" s="77">
        <f t="shared" si="0"/>
        <v>3659</v>
      </c>
      <c r="P10" s="77">
        <v>2712</v>
      </c>
      <c r="Q10" s="78">
        <f t="shared" ref="Q10:Q25" si="1">IF(O10*P10&lt;&gt;0,O10/P10,"0%")</f>
        <v>1.349188790560472</v>
      </c>
    </row>
    <row r="11" spans="1:17" ht="26.25" customHeight="1">
      <c r="A11" s="75" t="s">
        <v>344</v>
      </c>
      <c r="B11" s="76" t="s">
        <v>442</v>
      </c>
      <c r="C11" s="77">
        <v>6930</v>
      </c>
      <c r="D11" s="77">
        <v>7137</v>
      </c>
      <c r="E11" s="77">
        <v>16186</v>
      </c>
      <c r="F11" s="77">
        <v>23495</v>
      </c>
      <c r="G11" s="77">
        <v>9445</v>
      </c>
      <c r="H11" s="77">
        <v>9571</v>
      </c>
      <c r="I11" s="77">
        <v>14008</v>
      </c>
      <c r="J11" s="77">
        <v>9613</v>
      </c>
      <c r="K11" s="77">
        <v>14497</v>
      </c>
      <c r="L11" s="77">
        <v>14573</v>
      </c>
      <c r="M11" s="77">
        <v>16659</v>
      </c>
      <c r="N11" s="77">
        <v>13297</v>
      </c>
      <c r="O11" s="77">
        <f t="shared" si="0"/>
        <v>155411</v>
      </c>
      <c r="P11" s="77">
        <v>173496</v>
      </c>
      <c r="Q11" s="78">
        <f t="shared" si="1"/>
        <v>0.89576128556277956</v>
      </c>
    </row>
    <row r="12" spans="1:17" ht="26.25" customHeight="1">
      <c r="A12" s="75" t="s">
        <v>345</v>
      </c>
      <c r="B12" s="76" t="s">
        <v>443</v>
      </c>
      <c r="C12" s="77">
        <v>160</v>
      </c>
      <c r="D12" s="77">
        <v>560</v>
      </c>
      <c r="E12" s="77">
        <v>2531</v>
      </c>
      <c r="F12" s="77">
        <v>1190</v>
      </c>
      <c r="G12" s="77">
        <v>331</v>
      </c>
      <c r="H12" s="77">
        <v>3458</v>
      </c>
      <c r="I12" s="77">
        <v>124</v>
      </c>
      <c r="J12" s="77">
        <v>0</v>
      </c>
      <c r="K12" s="77">
        <v>3431</v>
      </c>
      <c r="L12" s="77">
        <v>744</v>
      </c>
      <c r="M12" s="77">
        <v>736</v>
      </c>
      <c r="N12" s="77">
        <v>971</v>
      </c>
      <c r="O12" s="77">
        <f t="shared" si="0"/>
        <v>14236</v>
      </c>
      <c r="P12" s="77">
        <v>16367</v>
      </c>
      <c r="Q12" s="78">
        <f t="shared" si="1"/>
        <v>0.86979898576403736</v>
      </c>
    </row>
    <row r="13" spans="1:17" ht="26.25" customHeight="1">
      <c r="A13" s="75" t="s">
        <v>346</v>
      </c>
      <c r="B13" s="76" t="s">
        <v>444</v>
      </c>
      <c r="C13" s="77">
        <v>1208</v>
      </c>
      <c r="D13" s="77">
        <v>1610</v>
      </c>
      <c r="E13" s="77">
        <v>3219</v>
      </c>
      <c r="F13" s="77">
        <v>3085</v>
      </c>
      <c r="G13" s="77">
        <v>2925</v>
      </c>
      <c r="H13" s="77">
        <v>3518</v>
      </c>
      <c r="I13" s="77">
        <v>493</v>
      </c>
      <c r="J13" s="77">
        <v>70</v>
      </c>
      <c r="K13" s="77">
        <v>4982</v>
      </c>
      <c r="L13" s="77">
        <v>2459</v>
      </c>
      <c r="M13" s="77">
        <v>1616</v>
      </c>
      <c r="N13" s="77">
        <v>1518</v>
      </c>
      <c r="O13" s="77">
        <f t="shared" si="0"/>
        <v>26703</v>
      </c>
      <c r="P13" s="77">
        <v>30534</v>
      </c>
      <c r="Q13" s="78">
        <f t="shared" si="1"/>
        <v>0.87453330713303201</v>
      </c>
    </row>
    <row r="14" spans="1:17" ht="26.25" customHeight="1">
      <c r="A14" s="75" t="s">
        <v>347</v>
      </c>
      <c r="B14" s="76" t="s">
        <v>445</v>
      </c>
      <c r="C14" s="77">
        <v>909</v>
      </c>
      <c r="D14" s="77">
        <v>1845</v>
      </c>
      <c r="E14" s="77">
        <v>2943</v>
      </c>
      <c r="F14" s="77">
        <v>7683</v>
      </c>
      <c r="G14" s="77">
        <v>6028</v>
      </c>
      <c r="H14" s="77">
        <v>2711</v>
      </c>
      <c r="I14" s="77">
        <v>446</v>
      </c>
      <c r="J14" s="77">
        <v>528</v>
      </c>
      <c r="K14" s="77">
        <v>820</v>
      </c>
      <c r="L14" s="77">
        <v>1454</v>
      </c>
      <c r="M14" s="77">
        <v>2668</v>
      </c>
      <c r="N14" s="77">
        <v>3796</v>
      </c>
      <c r="O14" s="77">
        <f t="shared" si="0"/>
        <v>31831</v>
      </c>
      <c r="P14" s="77">
        <v>30477</v>
      </c>
      <c r="Q14" s="78">
        <f t="shared" si="1"/>
        <v>1.0444269449092758</v>
      </c>
    </row>
    <row r="15" spans="1:17" ht="26.25" customHeight="1">
      <c r="A15" s="75" t="s">
        <v>348</v>
      </c>
      <c r="B15" s="76" t="s">
        <v>446</v>
      </c>
      <c r="C15" s="77">
        <v>93</v>
      </c>
      <c r="D15" s="77">
        <v>71</v>
      </c>
      <c r="E15" s="77">
        <v>36</v>
      </c>
      <c r="F15" s="77">
        <v>30</v>
      </c>
      <c r="G15" s="77">
        <v>379</v>
      </c>
      <c r="H15" s="77">
        <v>390</v>
      </c>
      <c r="I15" s="77">
        <v>23</v>
      </c>
      <c r="J15" s="77">
        <v>0</v>
      </c>
      <c r="K15" s="77">
        <v>197</v>
      </c>
      <c r="L15" s="77">
        <v>99</v>
      </c>
      <c r="M15" s="77">
        <v>2</v>
      </c>
      <c r="N15" s="77">
        <v>13</v>
      </c>
      <c r="O15" s="77">
        <f t="shared" si="0"/>
        <v>1333</v>
      </c>
      <c r="P15" s="77">
        <v>1166</v>
      </c>
      <c r="Q15" s="78">
        <f t="shared" si="1"/>
        <v>1.1432246998284734</v>
      </c>
    </row>
    <row r="16" spans="1:17" ht="26.25" customHeight="1">
      <c r="A16" s="75" t="s">
        <v>349</v>
      </c>
      <c r="B16" s="76" t="s">
        <v>447</v>
      </c>
      <c r="C16" s="77">
        <v>27692</v>
      </c>
      <c r="D16" s="77">
        <v>14364</v>
      </c>
      <c r="E16" s="77">
        <v>13133</v>
      </c>
      <c r="F16" s="77">
        <v>2219</v>
      </c>
      <c r="G16" s="77">
        <v>2026</v>
      </c>
      <c r="H16" s="77">
        <v>976</v>
      </c>
      <c r="I16" s="77">
        <v>18</v>
      </c>
      <c r="J16" s="77">
        <v>25</v>
      </c>
      <c r="K16" s="77">
        <v>1571</v>
      </c>
      <c r="L16" s="77">
        <v>2455</v>
      </c>
      <c r="M16" s="77">
        <v>2025</v>
      </c>
      <c r="N16" s="77">
        <v>2149</v>
      </c>
      <c r="O16" s="77">
        <f t="shared" si="0"/>
        <v>68653</v>
      </c>
      <c r="P16" s="77">
        <v>98109</v>
      </c>
      <c r="Q16" s="78">
        <f t="shared" si="1"/>
        <v>0.69976250904606097</v>
      </c>
    </row>
    <row r="17" spans="1:17" ht="26.25" customHeight="1">
      <c r="A17" s="75" t="s">
        <v>350</v>
      </c>
      <c r="B17" s="76" t="s">
        <v>448</v>
      </c>
      <c r="C17" s="77">
        <v>2</v>
      </c>
      <c r="D17" s="77">
        <v>0</v>
      </c>
      <c r="E17" s="77">
        <v>0</v>
      </c>
      <c r="F17" s="77">
        <v>2</v>
      </c>
      <c r="G17" s="77">
        <v>0</v>
      </c>
      <c r="H17" s="77">
        <v>0</v>
      </c>
      <c r="I17" s="77">
        <v>0</v>
      </c>
      <c r="J17" s="77">
        <v>3</v>
      </c>
      <c r="K17" s="77">
        <v>31</v>
      </c>
      <c r="L17" s="77">
        <v>19</v>
      </c>
      <c r="M17" s="77">
        <v>10</v>
      </c>
      <c r="N17" s="77">
        <v>0</v>
      </c>
      <c r="O17" s="77">
        <f t="shared" si="0"/>
        <v>67</v>
      </c>
      <c r="P17" s="77">
        <v>125</v>
      </c>
      <c r="Q17" s="78">
        <f t="shared" si="1"/>
        <v>0.53600000000000003</v>
      </c>
    </row>
    <row r="18" spans="1:17" ht="26.25" customHeight="1">
      <c r="A18" s="75" t="s">
        <v>351</v>
      </c>
      <c r="B18" s="76" t="s">
        <v>449</v>
      </c>
      <c r="C18" s="77">
        <v>409</v>
      </c>
      <c r="D18" s="77">
        <v>17</v>
      </c>
      <c r="E18" s="77">
        <v>114</v>
      </c>
      <c r="F18" s="77">
        <v>125</v>
      </c>
      <c r="G18" s="77">
        <v>2618</v>
      </c>
      <c r="H18" s="77">
        <v>3522</v>
      </c>
      <c r="I18" s="77">
        <v>328</v>
      </c>
      <c r="J18" s="77">
        <v>6</v>
      </c>
      <c r="K18" s="77">
        <v>3827</v>
      </c>
      <c r="L18" s="77">
        <v>661</v>
      </c>
      <c r="M18" s="77">
        <v>229</v>
      </c>
      <c r="N18" s="77">
        <v>132</v>
      </c>
      <c r="O18" s="77">
        <f t="shared" si="0"/>
        <v>11988</v>
      </c>
      <c r="P18" s="77">
        <v>30000</v>
      </c>
      <c r="Q18" s="78">
        <f t="shared" si="1"/>
        <v>0.39960000000000001</v>
      </c>
    </row>
    <row r="19" spans="1:17" ht="26.25" customHeight="1">
      <c r="A19" s="75" t="s">
        <v>352</v>
      </c>
      <c r="B19" s="76" t="s">
        <v>450</v>
      </c>
      <c r="C19" s="77">
        <v>94</v>
      </c>
      <c r="D19" s="77">
        <v>508</v>
      </c>
      <c r="E19" s="77">
        <v>675</v>
      </c>
      <c r="F19" s="77">
        <v>141</v>
      </c>
      <c r="G19" s="77">
        <v>2</v>
      </c>
      <c r="H19" s="77">
        <v>0</v>
      </c>
      <c r="I19" s="77">
        <v>0</v>
      </c>
      <c r="J19" s="77">
        <v>0</v>
      </c>
      <c r="K19" s="77">
        <v>0</v>
      </c>
      <c r="L19" s="77">
        <v>0</v>
      </c>
      <c r="M19" s="77">
        <v>3</v>
      </c>
      <c r="N19" s="77">
        <v>51</v>
      </c>
      <c r="O19" s="77">
        <f t="shared" si="0"/>
        <v>1474</v>
      </c>
      <c r="P19" s="77">
        <v>2470</v>
      </c>
      <c r="Q19" s="78">
        <f t="shared" si="1"/>
        <v>0.5967611336032389</v>
      </c>
    </row>
    <row r="20" spans="1:17" ht="26.25" customHeight="1">
      <c r="A20" s="75" t="s">
        <v>353</v>
      </c>
      <c r="B20" s="76" t="s">
        <v>451</v>
      </c>
      <c r="C20" s="77">
        <v>9196</v>
      </c>
      <c r="D20" s="77">
        <v>8089</v>
      </c>
      <c r="E20" s="77">
        <v>15679</v>
      </c>
      <c r="F20" s="77">
        <v>3898</v>
      </c>
      <c r="G20" s="77">
        <v>4147</v>
      </c>
      <c r="H20" s="77">
        <v>727</v>
      </c>
      <c r="I20" s="77">
        <v>0</v>
      </c>
      <c r="J20" s="77">
        <v>0</v>
      </c>
      <c r="K20" s="77">
        <v>2318</v>
      </c>
      <c r="L20" s="77">
        <v>12455</v>
      </c>
      <c r="M20" s="77">
        <v>7969</v>
      </c>
      <c r="N20" s="77">
        <v>6308</v>
      </c>
      <c r="O20" s="77">
        <f t="shared" si="0"/>
        <v>70786</v>
      </c>
      <c r="P20" s="77">
        <v>112360</v>
      </c>
      <c r="Q20" s="78">
        <f t="shared" si="1"/>
        <v>0.62999288002847986</v>
      </c>
    </row>
    <row r="21" spans="1:17" ht="26.25" customHeight="1">
      <c r="A21" s="75" t="s">
        <v>354</v>
      </c>
      <c r="B21" s="76" t="s">
        <v>452</v>
      </c>
      <c r="C21" s="77">
        <v>1125</v>
      </c>
      <c r="D21" s="77">
        <v>1694</v>
      </c>
      <c r="E21" s="77">
        <v>1458</v>
      </c>
      <c r="F21" s="77">
        <v>715</v>
      </c>
      <c r="G21" s="77">
        <v>369</v>
      </c>
      <c r="H21" s="77">
        <v>365</v>
      </c>
      <c r="I21" s="77">
        <v>4</v>
      </c>
      <c r="J21" s="77">
        <v>1</v>
      </c>
      <c r="K21" s="77">
        <v>1101</v>
      </c>
      <c r="L21" s="77">
        <v>397</v>
      </c>
      <c r="M21" s="77">
        <v>1025</v>
      </c>
      <c r="N21" s="77">
        <v>1247</v>
      </c>
      <c r="O21" s="77">
        <f t="shared" si="0"/>
        <v>9501</v>
      </c>
      <c r="P21" s="77">
        <v>9901</v>
      </c>
      <c r="Q21" s="78">
        <f t="shared" si="1"/>
        <v>0.95960004039995961</v>
      </c>
    </row>
    <row r="22" spans="1:17" ht="26.25" customHeight="1">
      <c r="A22" s="75" t="s">
        <v>355</v>
      </c>
      <c r="B22" s="76" t="s">
        <v>453</v>
      </c>
      <c r="C22" s="77">
        <v>0</v>
      </c>
      <c r="D22" s="77">
        <v>3</v>
      </c>
      <c r="E22" s="77">
        <v>62</v>
      </c>
      <c r="F22" s="77">
        <v>226</v>
      </c>
      <c r="G22" s="77">
        <v>315</v>
      </c>
      <c r="H22" s="77">
        <v>183</v>
      </c>
      <c r="I22" s="77">
        <v>0</v>
      </c>
      <c r="J22" s="77">
        <v>0</v>
      </c>
      <c r="K22" s="77">
        <v>0</v>
      </c>
      <c r="L22" s="77">
        <v>0</v>
      </c>
      <c r="M22" s="77">
        <v>0</v>
      </c>
      <c r="N22" s="77">
        <v>0</v>
      </c>
      <c r="O22" s="77">
        <f t="shared" si="0"/>
        <v>789</v>
      </c>
      <c r="P22" s="77">
        <v>881</v>
      </c>
      <c r="Q22" s="78">
        <f t="shared" si="1"/>
        <v>0.89557321225879682</v>
      </c>
    </row>
    <row r="23" spans="1:17" ht="26.25" customHeight="1">
      <c r="A23" s="75" t="s">
        <v>356</v>
      </c>
      <c r="B23" s="76" t="s">
        <v>454</v>
      </c>
      <c r="C23" s="77">
        <v>101</v>
      </c>
      <c r="D23" s="77">
        <v>50</v>
      </c>
      <c r="E23" s="77">
        <v>177</v>
      </c>
      <c r="F23" s="77">
        <v>669</v>
      </c>
      <c r="G23" s="77">
        <v>11545</v>
      </c>
      <c r="H23" s="77">
        <v>3655</v>
      </c>
      <c r="I23" s="77">
        <v>1215</v>
      </c>
      <c r="J23" s="77">
        <v>324</v>
      </c>
      <c r="K23" s="77">
        <v>327</v>
      </c>
      <c r="L23" s="77">
        <v>2187</v>
      </c>
      <c r="M23" s="77">
        <v>2170</v>
      </c>
      <c r="N23" s="77">
        <v>4381</v>
      </c>
      <c r="O23" s="77">
        <f t="shared" si="0"/>
        <v>26801</v>
      </c>
      <c r="P23" s="77">
        <v>29903</v>
      </c>
      <c r="Q23" s="78">
        <f t="shared" si="1"/>
        <v>0.89626458883724036</v>
      </c>
    </row>
    <row r="24" spans="1:17" ht="26.25" customHeight="1">
      <c r="A24" s="75" t="s">
        <v>357</v>
      </c>
      <c r="B24" s="76" t="s">
        <v>455</v>
      </c>
      <c r="C24" s="77">
        <v>421</v>
      </c>
      <c r="D24" s="77">
        <v>549</v>
      </c>
      <c r="E24" s="77">
        <v>1515</v>
      </c>
      <c r="F24" s="77">
        <v>2649</v>
      </c>
      <c r="G24" s="77">
        <v>2062</v>
      </c>
      <c r="H24" s="77">
        <v>1351</v>
      </c>
      <c r="I24" s="77">
        <v>2491</v>
      </c>
      <c r="J24" s="77">
        <v>1729</v>
      </c>
      <c r="K24" s="77">
        <v>1894</v>
      </c>
      <c r="L24" s="77">
        <v>548</v>
      </c>
      <c r="M24" s="77">
        <v>519</v>
      </c>
      <c r="N24" s="77">
        <v>508</v>
      </c>
      <c r="O24" s="77">
        <f t="shared" si="0"/>
        <v>16236</v>
      </c>
      <c r="P24" s="77">
        <v>23178</v>
      </c>
      <c r="Q24" s="78">
        <f t="shared" si="1"/>
        <v>0.70049184571576495</v>
      </c>
    </row>
    <row r="25" spans="1:17" ht="26.25" customHeight="1">
      <c r="A25" s="75" t="s">
        <v>358</v>
      </c>
      <c r="B25" s="76" t="s">
        <v>456</v>
      </c>
      <c r="C25" s="77">
        <v>0</v>
      </c>
      <c r="D25" s="77">
        <v>3</v>
      </c>
      <c r="E25" s="77">
        <v>0</v>
      </c>
      <c r="F25" s="77">
        <v>3</v>
      </c>
      <c r="G25" s="77">
        <v>110</v>
      </c>
      <c r="H25" s="77">
        <v>865</v>
      </c>
      <c r="I25" s="77">
        <v>573</v>
      </c>
      <c r="J25" s="77">
        <v>260</v>
      </c>
      <c r="K25" s="77">
        <v>101</v>
      </c>
      <c r="L25" s="77">
        <v>7</v>
      </c>
      <c r="M25" s="77">
        <v>0</v>
      </c>
      <c r="N25" s="77">
        <v>0</v>
      </c>
      <c r="O25" s="77">
        <f t="shared" si="0"/>
        <v>1922</v>
      </c>
      <c r="P25" s="77">
        <v>2647</v>
      </c>
      <c r="Q25" s="78">
        <f t="shared" si="1"/>
        <v>0.72610502455610126</v>
      </c>
    </row>
  </sheetData>
  <mergeCells count="2">
    <mergeCell ref="O7:Q7"/>
    <mergeCell ref="A8:B8"/>
  </mergeCells>
  <phoneticPr fontId="3"/>
  <pageMargins left="0.78740157480314965" right="0.19685039370078741" top="0.19685039370078741" bottom="0.19685039370078741" header="0" footer="0"/>
  <pageSetup paperSize="9" scale="92" orientation="landscape" r:id="rId1"/>
  <headerFooter>
    <oddFooter>&amp;C&amp;"ＭＳ 明朝,標準"&amp;10－９－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Layout" zoomScaleNormal="100" workbookViewId="0"/>
  </sheetViews>
  <sheetFormatPr defaultColWidth="9" defaultRowHeight="14.25"/>
  <cols>
    <col min="1" max="1" width="4.75" style="65" customWidth="1"/>
    <col min="2" max="2" width="18" style="65" customWidth="1"/>
    <col min="3" max="13" width="9.375" style="65" customWidth="1"/>
    <col min="14" max="16" width="10.25" style="65" customWidth="1"/>
    <col min="17" max="17" width="8.375" style="65" customWidth="1"/>
    <col min="18" max="256" width="9" style="65"/>
    <col min="257" max="257" width="4.75" style="65" customWidth="1"/>
    <col min="258" max="258" width="18" style="65" customWidth="1"/>
    <col min="259" max="269" width="9.375" style="65" customWidth="1"/>
    <col min="270" max="272" width="10.25" style="65" customWidth="1"/>
    <col min="273" max="273" width="8.375" style="65" customWidth="1"/>
    <col min="274" max="512" width="9" style="65"/>
    <col min="513" max="513" width="4.75" style="65" customWidth="1"/>
    <col min="514" max="514" width="18" style="65" customWidth="1"/>
    <col min="515" max="525" width="9.375" style="65" customWidth="1"/>
    <col min="526" max="528" width="10.25" style="65" customWidth="1"/>
    <col min="529" max="529" width="8.375" style="65" customWidth="1"/>
    <col min="530" max="768" width="9" style="65"/>
    <col min="769" max="769" width="4.75" style="65" customWidth="1"/>
    <col min="770" max="770" width="18" style="65" customWidth="1"/>
    <col min="771" max="781" width="9.375" style="65" customWidth="1"/>
    <col min="782" max="784" width="10.25" style="65" customWidth="1"/>
    <col min="785" max="785" width="8.375" style="65" customWidth="1"/>
    <col min="786" max="1024" width="9" style="65"/>
    <col min="1025" max="1025" width="4.75" style="65" customWidth="1"/>
    <col min="1026" max="1026" width="18" style="65" customWidth="1"/>
    <col min="1027" max="1037" width="9.375" style="65" customWidth="1"/>
    <col min="1038" max="1040" width="10.25" style="65" customWidth="1"/>
    <col min="1041" max="1041" width="8.375" style="65" customWidth="1"/>
    <col min="1042" max="1280" width="9" style="65"/>
    <col min="1281" max="1281" width="4.75" style="65" customWidth="1"/>
    <col min="1282" max="1282" width="18" style="65" customWidth="1"/>
    <col min="1283" max="1293" width="9.375" style="65" customWidth="1"/>
    <col min="1294" max="1296" width="10.25" style="65" customWidth="1"/>
    <col min="1297" max="1297" width="8.375" style="65" customWidth="1"/>
    <col min="1298" max="1536" width="9" style="65"/>
    <col min="1537" max="1537" width="4.75" style="65" customWidth="1"/>
    <col min="1538" max="1538" width="18" style="65" customWidth="1"/>
    <col min="1539" max="1549" width="9.375" style="65" customWidth="1"/>
    <col min="1550" max="1552" width="10.25" style="65" customWidth="1"/>
    <col min="1553" max="1553" width="8.375" style="65" customWidth="1"/>
    <col min="1554" max="1792" width="9" style="65"/>
    <col min="1793" max="1793" width="4.75" style="65" customWidth="1"/>
    <col min="1794" max="1794" width="18" style="65" customWidth="1"/>
    <col min="1795" max="1805" width="9.375" style="65" customWidth="1"/>
    <col min="1806" max="1808" width="10.25" style="65" customWidth="1"/>
    <col min="1809" max="1809" width="8.375" style="65" customWidth="1"/>
    <col min="1810" max="2048" width="9" style="65"/>
    <col min="2049" max="2049" width="4.75" style="65" customWidth="1"/>
    <col min="2050" max="2050" width="18" style="65" customWidth="1"/>
    <col min="2051" max="2061" width="9.375" style="65" customWidth="1"/>
    <col min="2062" max="2064" width="10.25" style="65" customWidth="1"/>
    <col min="2065" max="2065" width="8.375" style="65" customWidth="1"/>
    <col min="2066" max="2304" width="9" style="65"/>
    <col min="2305" max="2305" width="4.75" style="65" customWidth="1"/>
    <col min="2306" max="2306" width="18" style="65" customWidth="1"/>
    <col min="2307" max="2317" width="9.375" style="65" customWidth="1"/>
    <col min="2318" max="2320" width="10.25" style="65" customWidth="1"/>
    <col min="2321" max="2321" width="8.375" style="65" customWidth="1"/>
    <col min="2322" max="2560" width="9" style="65"/>
    <col min="2561" max="2561" width="4.75" style="65" customWidth="1"/>
    <col min="2562" max="2562" width="18" style="65" customWidth="1"/>
    <col min="2563" max="2573" width="9.375" style="65" customWidth="1"/>
    <col min="2574" max="2576" width="10.25" style="65" customWidth="1"/>
    <col min="2577" max="2577" width="8.375" style="65" customWidth="1"/>
    <col min="2578" max="2816" width="9" style="65"/>
    <col min="2817" max="2817" width="4.75" style="65" customWidth="1"/>
    <col min="2818" max="2818" width="18" style="65" customWidth="1"/>
    <col min="2819" max="2829" width="9.375" style="65" customWidth="1"/>
    <col min="2830" max="2832" width="10.25" style="65" customWidth="1"/>
    <col min="2833" max="2833" width="8.375" style="65" customWidth="1"/>
    <col min="2834" max="3072" width="9" style="65"/>
    <col min="3073" max="3073" width="4.75" style="65" customWidth="1"/>
    <col min="3074" max="3074" width="18" style="65" customWidth="1"/>
    <col min="3075" max="3085" width="9.375" style="65" customWidth="1"/>
    <col min="3086" max="3088" width="10.25" style="65" customWidth="1"/>
    <col min="3089" max="3089" width="8.375" style="65" customWidth="1"/>
    <col min="3090" max="3328" width="9" style="65"/>
    <col min="3329" max="3329" width="4.75" style="65" customWidth="1"/>
    <col min="3330" max="3330" width="18" style="65" customWidth="1"/>
    <col min="3331" max="3341" width="9.375" style="65" customWidth="1"/>
    <col min="3342" max="3344" width="10.25" style="65" customWidth="1"/>
    <col min="3345" max="3345" width="8.375" style="65" customWidth="1"/>
    <col min="3346" max="3584" width="9" style="65"/>
    <col min="3585" max="3585" width="4.75" style="65" customWidth="1"/>
    <col min="3586" max="3586" width="18" style="65" customWidth="1"/>
    <col min="3587" max="3597" width="9.375" style="65" customWidth="1"/>
    <col min="3598" max="3600" width="10.25" style="65" customWidth="1"/>
    <col min="3601" max="3601" width="8.375" style="65" customWidth="1"/>
    <col min="3602" max="3840" width="9" style="65"/>
    <col min="3841" max="3841" width="4.75" style="65" customWidth="1"/>
    <col min="3842" max="3842" width="18" style="65" customWidth="1"/>
    <col min="3843" max="3853" width="9.375" style="65" customWidth="1"/>
    <col min="3854" max="3856" width="10.25" style="65" customWidth="1"/>
    <col min="3857" max="3857" width="8.375" style="65" customWidth="1"/>
    <col min="3858" max="4096" width="9" style="65"/>
    <col min="4097" max="4097" width="4.75" style="65" customWidth="1"/>
    <col min="4098" max="4098" width="18" style="65" customWidth="1"/>
    <col min="4099" max="4109" width="9.375" style="65" customWidth="1"/>
    <col min="4110" max="4112" width="10.25" style="65" customWidth="1"/>
    <col min="4113" max="4113" width="8.375" style="65" customWidth="1"/>
    <col min="4114" max="4352" width="9" style="65"/>
    <col min="4353" max="4353" width="4.75" style="65" customWidth="1"/>
    <col min="4354" max="4354" width="18" style="65" customWidth="1"/>
    <col min="4355" max="4365" width="9.375" style="65" customWidth="1"/>
    <col min="4366" max="4368" width="10.25" style="65" customWidth="1"/>
    <col min="4369" max="4369" width="8.375" style="65" customWidth="1"/>
    <col min="4370" max="4608" width="9" style="65"/>
    <col min="4609" max="4609" width="4.75" style="65" customWidth="1"/>
    <col min="4610" max="4610" width="18" style="65" customWidth="1"/>
    <col min="4611" max="4621" width="9.375" style="65" customWidth="1"/>
    <col min="4622" max="4624" width="10.25" style="65" customWidth="1"/>
    <col min="4625" max="4625" width="8.375" style="65" customWidth="1"/>
    <col min="4626" max="4864" width="9" style="65"/>
    <col min="4865" max="4865" width="4.75" style="65" customWidth="1"/>
    <col min="4866" max="4866" width="18" style="65" customWidth="1"/>
    <col min="4867" max="4877" width="9.375" style="65" customWidth="1"/>
    <col min="4878" max="4880" width="10.25" style="65" customWidth="1"/>
    <col min="4881" max="4881" width="8.375" style="65" customWidth="1"/>
    <col min="4882" max="5120" width="9" style="65"/>
    <col min="5121" max="5121" width="4.75" style="65" customWidth="1"/>
    <col min="5122" max="5122" width="18" style="65" customWidth="1"/>
    <col min="5123" max="5133" width="9.375" style="65" customWidth="1"/>
    <col min="5134" max="5136" width="10.25" style="65" customWidth="1"/>
    <col min="5137" max="5137" width="8.375" style="65" customWidth="1"/>
    <col min="5138" max="5376" width="9" style="65"/>
    <col min="5377" max="5377" width="4.75" style="65" customWidth="1"/>
    <col min="5378" max="5378" width="18" style="65" customWidth="1"/>
    <col min="5379" max="5389" width="9.375" style="65" customWidth="1"/>
    <col min="5390" max="5392" width="10.25" style="65" customWidth="1"/>
    <col min="5393" max="5393" width="8.375" style="65" customWidth="1"/>
    <col min="5394" max="5632" width="9" style="65"/>
    <col min="5633" max="5633" width="4.75" style="65" customWidth="1"/>
    <col min="5634" max="5634" width="18" style="65" customWidth="1"/>
    <col min="5635" max="5645" width="9.375" style="65" customWidth="1"/>
    <col min="5646" max="5648" width="10.25" style="65" customWidth="1"/>
    <col min="5649" max="5649" width="8.375" style="65" customWidth="1"/>
    <col min="5650" max="5888" width="9" style="65"/>
    <col min="5889" max="5889" width="4.75" style="65" customWidth="1"/>
    <col min="5890" max="5890" width="18" style="65" customWidth="1"/>
    <col min="5891" max="5901" width="9.375" style="65" customWidth="1"/>
    <col min="5902" max="5904" width="10.25" style="65" customWidth="1"/>
    <col min="5905" max="5905" width="8.375" style="65" customWidth="1"/>
    <col min="5906" max="6144" width="9" style="65"/>
    <col min="6145" max="6145" width="4.75" style="65" customWidth="1"/>
    <col min="6146" max="6146" width="18" style="65" customWidth="1"/>
    <col min="6147" max="6157" width="9.375" style="65" customWidth="1"/>
    <col min="6158" max="6160" width="10.25" style="65" customWidth="1"/>
    <col min="6161" max="6161" width="8.375" style="65" customWidth="1"/>
    <col min="6162" max="6400" width="9" style="65"/>
    <col min="6401" max="6401" width="4.75" style="65" customWidth="1"/>
    <col min="6402" max="6402" width="18" style="65" customWidth="1"/>
    <col min="6403" max="6413" width="9.375" style="65" customWidth="1"/>
    <col min="6414" max="6416" width="10.25" style="65" customWidth="1"/>
    <col min="6417" max="6417" width="8.375" style="65" customWidth="1"/>
    <col min="6418" max="6656" width="9" style="65"/>
    <col min="6657" max="6657" width="4.75" style="65" customWidth="1"/>
    <col min="6658" max="6658" width="18" style="65" customWidth="1"/>
    <col min="6659" max="6669" width="9.375" style="65" customWidth="1"/>
    <col min="6670" max="6672" width="10.25" style="65" customWidth="1"/>
    <col min="6673" max="6673" width="8.375" style="65" customWidth="1"/>
    <col min="6674" max="6912" width="9" style="65"/>
    <col min="6913" max="6913" width="4.75" style="65" customWidth="1"/>
    <col min="6914" max="6914" width="18" style="65" customWidth="1"/>
    <col min="6915" max="6925" width="9.375" style="65" customWidth="1"/>
    <col min="6926" max="6928" width="10.25" style="65" customWidth="1"/>
    <col min="6929" max="6929" width="8.375" style="65" customWidth="1"/>
    <col min="6930" max="7168" width="9" style="65"/>
    <col min="7169" max="7169" width="4.75" style="65" customWidth="1"/>
    <col min="7170" max="7170" width="18" style="65" customWidth="1"/>
    <col min="7171" max="7181" width="9.375" style="65" customWidth="1"/>
    <col min="7182" max="7184" width="10.25" style="65" customWidth="1"/>
    <col min="7185" max="7185" width="8.375" style="65" customWidth="1"/>
    <col min="7186" max="7424" width="9" style="65"/>
    <col min="7425" max="7425" width="4.75" style="65" customWidth="1"/>
    <col min="7426" max="7426" width="18" style="65" customWidth="1"/>
    <col min="7427" max="7437" width="9.375" style="65" customWidth="1"/>
    <col min="7438" max="7440" width="10.25" style="65" customWidth="1"/>
    <col min="7441" max="7441" width="8.375" style="65" customWidth="1"/>
    <col min="7442" max="7680" width="9" style="65"/>
    <col min="7681" max="7681" width="4.75" style="65" customWidth="1"/>
    <col min="7682" max="7682" width="18" style="65" customWidth="1"/>
    <col min="7683" max="7693" width="9.375" style="65" customWidth="1"/>
    <col min="7694" max="7696" width="10.25" style="65" customWidth="1"/>
    <col min="7697" max="7697" width="8.375" style="65" customWidth="1"/>
    <col min="7698" max="7936" width="9" style="65"/>
    <col min="7937" max="7937" width="4.75" style="65" customWidth="1"/>
    <col min="7938" max="7938" width="18" style="65" customWidth="1"/>
    <col min="7939" max="7949" width="9.375" style="65" customWidth="1"/>
    <col min="7950" max="7952" width="10.25" style="65" customWidth="1"/>
    <col min="7953" max="7953" width="8.375" style="65" customWidth="1"/>
    <col min="7954" max="8192" width="9" style="65"/>
    <col min="8193" max="8193" width="4.75" style="65" customWidth="1"/>
    <col min="8194" max="8194" width="18" style="65" customWidth="1"/>
    <col min="8195" max="8205" width="9.375" style="65" customWidth="1"/>
    <col min="8206" max="8208" width="10.25" style="65" customWidth="1"/>
    <col min="8209" max="8209" width="8.375" style="65" customWidth="1"/>
    <col min="8210" max="8448" width="9" style="65"/>
    <col min="8449" max="8449" width="4.75" style="65" customWidth="1"/>
    <col min="8450" max="8450" width="18" style="65" customWidth="1"/>
    <col min="8451" max="8461" width="9.375" style="65" customWidth="1"/>
    <col min="8462" max="8464" width="10.25" style="65" customWidth="1"/>
    <col min="8465" max="8465" width="8.375" style="65" customWidth="1"/>
    <col min="8466" max="8704" width="9" style="65"/>
    <col min="8705" max="8705" width="4.75" style="65" customWidth="1"/>
    <col min="8706" max="8706" width="18" style="65" customWidth="1"/>
    <col min="8707" max="8717" width="9.375" style="65" customWidth="1"/>
    <col min="8718" max="8720" width="10.25" style="65" customWidth="1"/>
    <col min="8721" max="8721" width="8.375" style="65" customWidth="1"/>
    <col min="8722" max="8960" width="9" style="65"/>
    <col min="8961" max="8961" width="4.75" style="65" customWidth="1"/>
    <col min="8962" max="8962" width="18" style="65" customWidth="1"/>
    <col min="8963" max="8973" width="9.375" style="65" customWidth="1"/>
    <col min="8974" max="8976" width="10.25" style="65" customWidth="1"/>
    <col min="8977" max="8977" width="8.375" style="65" customWidth="1"/>
    <col min="8978" max="9216" width="9" style="65"/>
    <col min="9217" max="9217" width="4.75" style="65" customWidth="1"/>
    <col min="9218" max="9218" width="18" style="65" customWidth="1"/>
    <col min="9219" max="9229" width="9.375" style="65" customWidth="1"/>
    <col min="9230" max="9232" width="10.25" style="65" customWidth="1"/>
    <col min="9233" max="9233" width="8.375" style="65" customWidth="1"/>
    <col min="9234" max="9472" width="9" style="65"/>
    <col min="9473" max="9473" width="4.75" style="65" customWidth="1"/>
    <col min="9474" max="9474" width="18" style="65" customWidth="1"/>
    <col min="9475" max="9485" width="9.375" style="65" customWidth="1"/>
    <col min="9486" max="9488" width="10.25" style="65" customWidth="1"/>
    <col min="9489" max="9489" width="8.375" style="65" customWidth="1"/>
    <col min="9490" max="9728" width="9" style="65"/>
    <col min="9729" max="9729" width="4.75" style="65" customWidth="1"/>
    <col min="9730" max="9730" width="18" style="65" customWidth="1"/>
    <col min="9731" max="9741" width="9.375" style="65" customWidth="1"/>
    <col min="9742" max="9744" width="10.25" style="65" customWidth="1"/>
    <col min="9745" max="9745" width="8.375" style="65" customWidth="1"/>
    <col min="9746" max="9984" width="9" style="65"/>
    <col min="9985" max="9985" width="4.75" style="65" customWidth="1"/>
    <col min="9986" max="9986" width="18" style="65" customWidth="1"/>
    <col min="9987" max="9997" width="9.375" style="65" customWidth="1"/>
    <col min="9998" max="10000" width="10.25" style="65" customWidth="1"/>
    <col min="10001" max="10001" width="8.375" style="65" customWidth="1"/>
    <col min="10002" max="10240" width="9" style="65"/>
    <col min="10241" max="10241" width="4.75" style="65" customWidth="1"/>
    <col min="10242" max="10242" width="18" style="65" customWidth="1"/>
    <col min="10243" max="10253" width="9.375" style="65" customWidth="1"/>
    <col min="10254" max="10256" width="10.25" style="65" customWidth="1"/>
    <col min="10257" max="10257" width="8.375" style="65" customWidth="1"/>
    <col min="10258" max="10496" width="9" style="65"/>
    <col min="10497" max="10497" width="4.75" style="65" customWidth="1"/>
    <col min="10498" max="10498" width="18" style="65" customWidth="1"/>
    <col min="10499" max="10509" width="9.375" style="65" customWidth="1"/>
    <col min="10510" max="10512" width="10.25" style="65" customWidth="1"/>
    <col min="10513" max="10513" width="8.375" style="65" customWidth="1"/>
    <col min="10514" max="10752" width="9" style="65"/>
    <col min="10753" max="10753" width="4.75" style="65" customWidth="1"/>
    <col min="10754" max="10754" width="18" style="65" customWidth="1"/>
    <col min="10755" max="10765" width="9.375" style="65" customWidth="1"/>
    <col min="10766" max="10768" width="10.25" style="65" customWidth="1"/>
    <col min="10769" max="10769" width="8.375" style="65" customWidth="1"/>
    <col min="10770" max="11008" width="9" style="65"/>
    <col min="11009" max="11009" width="4.75" style="65" customWidth="1"/>
    <col min="11010" max="11010" width="18" style="65" customWidth="1"/>
    <col min="11011" max="11021" width="9.375" style="65" customWidth="1"/>
    <col min="11022" max="11024" width="10.25" style="65" customWidth="1"/>
    <col min="11025" max="11025" width="8.375" style="65" customWidth="1"/>
    <col min="11026" max="11264" width="9" style="65"/>
    <col min="11265" max="11265" width="4.75" style="65" customWidth="1"/>
    <col min="11266" max="11266" width="18" style="65" customWidth="1"/>
    <col min="11267" max="11277" width="9.375" style="65" customWidth="1"/>
    <col min="11278" max="11280" width="10.25" style="65" customWidth="1"/>
    <col min="11281" max="11281" width="8.375" style="65" customWidth="1"/>
    <col min="11282" max="11520" width="9" style="65"/>
    <col min="11521" max="11521" width="4.75" style="65" customWidth="1"/>
    <col min="11522" max="11522" width="18" style="65" customWidth="1"/>
    <col min="11523" max="11533" width="9.375" style="65" customWidth="1"/>
    <col min="11534" max="11536" width="10.25" style="65" customWidth="1"/>
    <col min="11537" max="11537" width="8.375" style="65" customWidth="1"/>
    <col min="11538" max="11776" width="9" style="65"/>
    <col min="11777" max="11777" width="4.75" style="65" customWidth="1"/>
    <col min="11778" max="11778" width="18" style="65" customWidth="1"/>
    <col min="11779" max="11789" width="9.375" style="65" customWidth="1"/>
    <col min="11790" max="11792" width="10.25" style="65" customWidth="1"/>
    <col min="11793" max="11793" width="8.375" style="65" customWidth="1"/>
    <col min="11794" max="12032" width="9" style="65"/>
    <col min="12033" max="12033" width="4.75" style="65" customWidth="1"/>
    <col min="12034" max="12034" width="18" style="65" customWidth="1"/>
    <col min="12035" max="12045" width="9.375" style="65" customWidth="1"/>
    <col min="12046" max="12048" width="10.25" style="65" customWidth="1"/>
    <col min="12049" max="12049" width="8.375" style="65" customWidth="1"/>
    <col min="12050" max="12288" width="9" style="65"/>
    <col min="12289" max="12289" width="4.75" style="65" customWidth="1"/>
    <col min="12290" max="12290" width="18" style="65" customWidth="1"/>
    <col min="12291" max="12301" width="9.375" style="65" customWidth="1"/>
    <col min="12302" max="12304" width="10.25" style="65" customWidth="1"/>
    <col min="12305" max="12305" width="8.375" style="65" customWidth="1"/>
    <col min="12306" max="12544" width="9" style="65"/>
    <col min="12545" max="12545" width="4.75" style="65" customWidth="1"/>
    <col min="12546" max="12546" width="18" style="65" customWidth="1"/>
    <col min="12547" max="12557" width="9.375" style="65" customWidth="1"/>
    <col min="12558" max="12560" width="10.25" style="65" customWidth="1"/>
    <col min="12561" max="12561" width="8.375" style="65" customWidth="1"/>
    <col min="12562" max="12800" width="9" style="65"/>
    <col min="12801" max="12801" width="4.75" style="65" customWidth="1"/>
    <col min="12802" max="12802" width="18" style="65" customWidth="1"/>
    <col min="12803" max="12813" width="9.375" style="65" customWidth="1"/>
    <col min="12814" max="12816" width="10.25" style="65" customWidth="1"/>
    <col min="12817" max="12817" width="8.375" style="65" customWidth="1"/>
    <col min="12818" max="13056" width="9" style="65"/>
    <col min="13057" max="13057" width="4.75" style="65" customWidth="1"/>
    <col min="13058" max="13058" width="18" style="65" customWidth="1"/>
    <col min="13059" max="13069" width="9.375" style="65" customWidth="1"/>
    <col min="13070" max="13072" width="10.25" style="65" customWidth="1"/>
    <col min="13073" max="13073" width="8.375" style="65" customWidth="1"/>
    <col min="13074" max="13312" width="9" style="65"/>
    <col min="13313" max="13313" width="4.75" style="65" customWidth="1"/>
    <col min="13314" max="13314" width="18" style="65" customWidth="1"/>
    <col min="13315" max="13325" width="9.375" style="65" customWidth="1"/>
    <col min="13326" max="13328" width="10.25" style="65" customWidth="1"/>
    <col min="13329" max="13329" width="8.375" style="65" customWidth="1"/>
    <col min="13330" max="13568" width="9" style="65"/>
    <col min="13569" max="13569" width="4.75" style="65" customWidth="1"/>
    <col min="13570" max="13570" width="18" style="65" customWidth="1"/>
    <col min="13571" max="13581" width="9.375" style="65" customWidth="1"/>
    <col min="13582" max="13584" width="10.25" style="65" customWidth="1"/>
    <col min="13585" max="13585" width="8.375" style="65" customWidth="1"/>
    <col min="13586" max="13824" width="9" style="65"/>
    <col min="13825" max="13825" width="4.75" style="65" customWidth="1"/>
    <col min="13826" max="13826" width="18" style="65" customWidth="1"/>
    <col min="13827" max="13837" width="9.375" style="65" customWidth="1"/>
    <col min="13838" max="13840" width="10.25" style="65" customWidth="1"/>
    <col min="13841" max="13841" width="8.375" style="65" customWidth="1"/>
    <col min="13842" max="14080" width="9" style="65"/>
    <col min="14081" max="14081" width="4.75" style="65" customWidth="1"/>
    <col min="14082" max="14082" width="18" style="65" customWidth="1"/>
    <col min="14083" max="14093" width="9.375" style="65" customWidth="1"/>
    <col min="14094" max="14096" width="10.25" style="65" customWidth="1"/>
    <col min="14097" max="14097" width="8.375" style="65" customWidth="1"/>
    <col min="14098" max="14336" width="9" style="65"/>
    <col min="14337" max="14337" width="4.75" style="65" customWidth="1"/>
    <col min="14338" max="14338" width="18" style="65" customWidth="1"/>
    <col min="14339" max="14349" width="9.375" style="65" customWidth="1"/>
    <col min="14350" max="14352" width="10.25" style="65" customWidth="1"/>
    <col min="14353" max="14353" width="8.375" style="65" customWidth="1"/>
    <col min="14354" max="14592" width="9" style="65"/>
    <col min="14593" max="14593" width="4.75" style="65" customWidth="1"/>
    <col min="14594" max="14594" width="18" style="65" customWidth="1"/>
    <col min="14595" max="14605" width="9.375" style="65" customWidth="1"/>
    <col min="14606" max="14608" width="10.25" style="65" customWidth="1"/>
    <col min="14609" max="14609" width="8.375" style="65" customWidth="1"/>
    <col min="14610" max="14848" width="9" style="65"/>
    <col min="14849" max="14849" width="4.75" style="65" customWidth="1"/>
    <col min="14850" max="14850" width="18" style="65" customWidth="1"/>
    <col min="14851" max="14861" width="9.375" style="65" customWidth="1"/>
    <col min="14862" max="14864" width="10.25" style="65" customWidth="1"/>
    <col min="14865" max="14865" width="8.375" style="65" customWidth="1"/>
    <col min="14866" max="15104" width="9" style="65"/>
    <col min="15105" max="15105" width="4.75" style="65" customWidth="1"/>
    <col min="15106" max="15106" width="18" style="65" customWidth="1"/>
    <col min="15107" max="15117" width="9.375" style="65" customWidth="1"/>
    <col min="15118" max="15120" width="10.25" style="65" customWidth="1"/>
    <col min="15121" max="15121" width="8.375" style="65" customWidth="1"/>
    <col min="15122" max="15360" width="9" style="65"/>
    <col min="15361" max="15361" width="4.75" style="65" customWidth="1"/>
    <col min="15362" max="15362" width="18" style="65" customWidth="1"/>
    <col min="15363" max="15373" width="9.375" style="65" customWidth="1"/>
    <col min="15374" max="15376" width="10.25" style="65" customWidth="1"/>
    <col min="15377" max="15377" width="8.375" style="65" customWidth="1"/>
    <col min="15378" max="15616" width="9" style="65"/>
    <col min="15617" max="15617" width="4.75" style="65" customWidth="1"/>
    <col min="15618" max="15618" width="18" style="65" customWidth="1"/>
    <col min="15619" max="15629" width="9.375" style="65" customWidth="1"/>
    <col min="15630" max="15632" width="10.25" style="65" customWidth="1"/>
    <col min="15633" max="15633" width="8.375" style="65" customWidth="1"/>
    <col min="15634" max="15872" width="9" style="65"/>
    <col min="15873" max="15873" width="4.75" style="65" customWidth="1"/>
    <col min="15874" max="15874" width="18" style="65" customWidth="1"/>
    <col min="15875" max="15885" width="9.375" style="65" customWidth="1"/>
    <col min="15886" max="15888" width="10.25" style="65" customWidth="1"/>
    <col min="15889" max="15889" width="8.375" style="65" customWidth="1"/>
    <col min="15890" max="16128" width="9" style="65"/>
    <col min="16129" max="16129" width="4.75" style="65" customWidth="1"/>
    <col min="16130" max="16130" width="18" style="65" customWidth="1"/>
    <col min="16131" max="16141" width="9.375" style="65" customWidth="1"/>
    <col min="16142" max="16144" width="10.25" style="65" customWidth="1"/>
    <col min="16145" max="16145" width="8.375" style="65" customWidth="1"/>
    <col min="16146" max="16384" width="9" style="65"/>
  </cols>
  <sheetData>
    <row r="1" spans="1:17" ht="24.75" customHeight="1"/>
    <row r="2" spans="1:17" ht="24.75" customHeight="1">
      <c r="O2" s="505" t="s">
        <v>425</v>
      </c>
      <c r="P2" s="505"/>
      <c r="Q2" s="505"/>
    </row>
    <row r="3" spans="1:17" s="48" customFormat="1" ht="30.6" customHeight="1">
      <c r="A3" s="526" t="s">
        <v>426</v>
      </c>
      <c r="B3" s="527"/>
      <c r="C3" s="74" t="s">
        <v>360</v>
      </c>
      <c r="D3" s="74" t="s">
        <v>361</v>
      </c>
      <c r="E3" s="74" t="s">
        <v>362</v>
      </c>
      <c r="F3" s="74" t="s">
        <v>363</v>
      </c>
      <c r="G3" s="74" t="s">
        <v>427</v>
      </c>
      <c r="H3" s="74" t="s">
        <v>365</v>
      </c>
      <c r="I3" s="74" t="s">
        <v>366</v>
      </c>
      <c r="J3" s="74" t="s">
        <v>428</v>
      </c>
      <c r="K3" s="74" t="s">
        <v>368</v>
      </c>
      <c r="L3" s="74" t="s">
        <v>369</v>
      </c>
      <c r="M3" s="74" t="s">
        <v>370</v>
      </c>
      <c r="N3" s="74" t="s">
        <v>429</v>
      </c>
      <c r="O3" s="74" t="s">
        <v>372</v>
      </c>
      <c r="P3" s="74" t="s">
        <v>430</v>
      </c>
      <c r="Q3" s="74" t="s">
        <v>374</v>
      </c>
    </row>
    <row r="4" spans="1:17" ht="24.75" customHeight="1">
      <c r="A4" s="75" t="s">
        <v>375</v>
      </c>
      <c r="B4" s="76" t="s">
        <v>376</v>
      </c>
      <c r="C4" s="77">
        <v>54</v>
      </c>
      <c r="D4" s="77">
        <v>201</v>
      </c>
      <c r="E4" s="77">
        <v>1070</v>
      </c>
      <c r="F4" s="77">
        <v>1272</v>
      </c>
      <c r="G4" s="77">
        <v>339</v>
      </c>
      <c r="H4" s="77">
        <v>239</v>
      </c>
      <c r="I4" s="77">
        <v>77</v>
      </c>
      <c r="J4" s="77">
        <v>81</v>
      </c>
      <c r="K4" s="77">
        <v>404</v>
      </c>
      <c r="L4" s="77">
        <v>306</v>
      </c>
      <c r="M4" s="77">
        <v>457</v>
      </c>
      <c r="N4" s="77">
        <v>223</v>
      </c>
      <c r="O4" s="77">
        <f t="shared" ref="O4:O26" si="0">SUM(C4:N4)</f>
        <v>4723</v>
      </c>
      <c r="P4" s="77">
        <v>4798</v>
      </c>
      <c r="Q4" s="78">
        <f>IF(O4*P4&lt;&gt;0,O4/P4,"0%")</f>
        <v>0.98436848686952894</v>
      </c>
    </row>
    <row r="5" spans="1:17" ht="24.75" customHeight="1">
      <c r="A5" s="75" t="s">
        <v>377</v>
      </c>
      <c r="B5" s="76" t="s">
        <v>378</v>
      </c>
      <c r="C5" s="77">
        <v>363</v>
      </c>
      <c r="D5" s="77">
        <v>997</v>
      </c>
      <c r="E5" s="77">
        <v>1289</v>
      </c>
      <c r="F5" s="77">
        <v>5613</v>
      </c>
      <c r="G5" s="77">
        <v>5443</v>
      </c>
      <c r="H5" s="77">
        <v>5176</v>
      </c>
      <c r="I5" s="77">
        <v>1609</v>
      </c>
      <c r="J5" s="77">
        <v>435</v>
      </c>
      <c r="K5" s="77">
        <v>1458</v>
      </c>
      <c r="L5" s="77">
        <v>1643</v>
      </c>
      <c r="M5" s="77">
        <v>4217</v>
      </c>
      <c r="N5" s="77">
        <v>2762</v>
      </c>
      <c r="O5" s="77">
        <f t="shared" si="0"/>
        <v>31005</v>
      </c>
      <c r="P5" s="77">
        <v>19546</v>
      </c>
      <c r="Q5" s="78">
        <f t="shared" ref="Q5:Q27" si="1">IF(O5*P5&lt;&gt;0,O5/P5,"0%")</f>
        <v>1.5862580579146628</v>
      </c>
    </row>
    <row r="6" spans="1:17" ht="24.75" customHeight="1">
      <c r="A6" s="75" t="s">
        <v>379</v>
      </c>
      <c r="B6" s="76" t="s">
        <v>380</v>
      </c>
      <c r="C6" s="77">
        <v>0</v>
      </c>
      <c r="D6" s="77">
        <v>0</v>
      </c>
      <c r="E6" s="77">
        <v>0</v>
      </c>
      <c r="F6" s="77">
        <v>0</v>
      </c>
      <c r="G6" s="77">
        <v>20490</v>
      </c>
      <c r="H6" s="77">
        <v>35565</v>
      </c>
      <c r="I6" s="77">
        <v>138</v>
      </c>
      <c r="J6" s="77">
        <v>15</v>
      </c>
      <c r="K6" s="77">
        <v>48</v>
      </c>
      <c r="L6" s="77">
        <v>8786</v>
      </c>
      <c r="M6" s="77">
        <v>2222</v>
      </c>
      <c r="N6" s="77">
        <v>0</v>
      </c>
      <c r="O6" s="77">
        <f t="shared" si="0"/>
        <v>67264</v>
      </c>
      <c r="P6" s="77">
        <v>47571</v>
      </c>
      <c r="Q6" s="78">
        <f t="shared" si="1"/>
        <v>1.4139706964327006</v>
      </c>
    </row>
    <row r="7" spans="1:17" ht="24.75" customHeight="1">
      <c r="A7" s="75" t="s">
        <v>381</v>
      </c>
      <c r="B7" s="76" t="s">
        <v>382</v>
      </c>
      <c r="C7" s="77">
        <v>0</v>
      </c>
      <c r="D7" s="77">
        <v>0</v>
      </c>
      <c r="E7" s="77">
        <v>0</v>
      </c>
      <c r="F7" s="77">
        <v>37</v>
      </c>
      <c r="G7" s="77">
        <v>8</v>
      </c>
      <c r="H7" s="77">
        <v>10</v>
      </c>
      <c r="I7" s="77">
        <v>14</v>
      </c>
      <c r="J7" s="77">
        <v>331</v>
      </c>
      <c r="K7" s="77">
        <v>9287</v>
      </c>
      <c r="L7" s="77">
        <v>21205</v>
      </c>
      <c r="M7" s="77">
        <v>13169</v>
      </c>
      <c r="N7" s="77">
        <v>5655</v>
      </c>
      <c r="O7" s="77">
        <f t="shared" si="0"/>
        <v>49716</v>
      </c>
      <c r="P7" s="77">
        <v>63598</v>
      </c>
      <c r="Q7" s="78">
        <f t="shared" si="1"/>
        <v>0.78172269568225417</v>
      </c>
    </row>
    <row r="8" spans="1:17" ht="24.75" customHeight="1">
      <c r="A8" s="75" t="s">
        <v>383</v>
      </c>
      <c r="B8" s="76" t="s">
        <v>384</v>
      </c>
      <c r="C8" s="77">
        <v>6336</v>
      </c>
      <c r="D8" s="77">
        <v>5013</v>
      </c>
      <c r="E8" s="77">
        <v>8631</v>
      </c>
      <c r="F8" s="77">
        <v>12577</v>
      </c>
      <c r="G8" s="77">
        <v>12907</v>
      </c>
      <c r="H8" s="77">
        <v>16013</v>
      </c>
      <c r="I8" s="77">
        <v>13805</v>
      </c>
      <c r="J8" s="77">
        <v>13521</v>
      </c>
      <c r="K8" s="77">
        <v>19005</v>
      </c>
      <c r="L8" s="77">
        <v>14861</v>
      </c>
      <c r="M8" s="77">
        <v>19727</v>
      </c>
      <c r="N8" s="77">
        <v>13145</v>
      </c>
      <c r="O8" s="77">
        <f t="shared" si="0"/>
        <v>155541</v>
      </c>
      <c r="P8" s="77">
        <v>184582</v>
      </c>
      <c r="Q8" s="78">
        <f t="shared" si="1"/>
        <v>0.84266613212555941</v>
      </c>
    </row>
    <row r="9" spans="1:17" ht="24.75" customHeight="1">
      <c r="A9" s="75" t="s">
        <v>385</v>
      </c>
      <c r="B9" s="76" t="s">
        <v>386</v>
      </c>
      <c r="C9" s="77">
        <v>69024</v>
      </c>
      <c r="D9" s="77">
        <v>11786</v>
      </c>
      <c r="E9" s="77">
        <v>3280</v>
      </c>
      <c r="F9" s="77">
        <v>124</v>
      </c>
      <c r="G9" s="77">
        <v>18622</v>
      </c>
      <c r="H9" s="77">
        <v>85032</v>
      </c>
      <c r="I9" s="77">
        <v>59071</v>
      </c>
      <c r="J9" s="77">
        <v>102770</v>
      </c>
      <c r="K9" s="77">
        <v>242138</v>
      </c>
      <c r="L9" s="77">
        <v>28840</v>
      </c>
      <c r="M9" s="77">
        <v>138152</v>
      </c>
      <c r="N9" s="77">
        <v>26418</v>
      </c>
      <c r="O9" s="77">
        <f t="shared" si="0"/>
        <v>785257</v>
      </c>
      <c r="P9" s="77">
        <v>1590872</v>
      </c>
      <c r="Q9" s="78">
        <f t="shared" si="1"/>
        <v>0.49360162225496457</v>
      </c>
    </row>
    <row r="10" spans="1:17" ht="24.75" customHeight="1">
      <c r="A10" s="75" t="s">
        <v>387</v>
      </c>
      <c r="B10" s="76" t="s">
        <v>388</v>
      </c>
      <c r="C10" s="77">
        <v>2682</v>
      </c>
      <c r="D10" s="77">
        <v>4432</v>
      </c>
      <c r="E10" s="77">
        <v>5949</v>
      </c>
      <c r="F10" s="77">
        <v>2262</v>
      </c>
      <c r="G10" s="77">
        <v>131</v>
      </c>
      <c r="H10" s="77">
        <v>0</v>
      </c>
      <c r="I10" s="77">
        <v>0</v>
      </c>
      <c r="J10" s="77">
        <v>0</v>
      </c>
      <c r="K10" s="77">
        <v>24</v>
      </c>
      <c r="L10" s="77">
        <v>7</v>
      </c>
      <c r="M10" s="77">
        <v>34</v>
      </c>
      <c r="N10" s="77">
        <v>276</v>
      </c>
      <c r="O10" s="77">
        <f t="shared" si="0"/>
        <v>15797</v>
      </c>
      <c r="P10" s="77">
        <v>14272</v>
      </c>
      <c r="Q10" s="78">
        <f t="shared" si="1"/>
        <v>1.1068525784753362</v>
      </c>
    </row>
    <row r="11" spans="1:17" ht="24.75" customHeight="1">
      <c r="A11" s="75" t="s">
        <v>389</v>
      </c>
      <c r="B11" s="76" t="s">
        <v>390</v>
      </c>
      <c r="C11" s="77">
        <v>49</v>
      </c>
      <c r="D11" s="77">
        <v>86</v>
      </c>
      <c r="E11" s="77">
        <v>1066</v>
      </c>
      <c r="F11" s="77">
        <v>2702</v>
      </c>
      <c r="G11" s="77">
        <v>1759</v>
      </c>
      <c r="H11" s="77">
        <v>1922</v>
      </c>
      <c r="I11" s="77">
        <v>1937</v>
      </c>
      <c r="J11" s="77">
        <v>987</v>
      </c>
      <c r="K11" s="77">
        <v>302</v>
      </c>
      <c r="L11" s="77">
        <v>1749</v>
      </c>
      <c r="M11" s="77">
        <v>1666</v>
      </c>
      <c r="N11" s="77">
        <v>38</v>
      </c>
      <c r="O11" s="77">
        <f t="shared" si="0"/>
        <v>14263</v>
      </c>
      <c r="P11" s="77">
        <v>12959</v>
      </c>
      <c r="Q11" s="78">
        <f t="shared" si="1"/>
        <v>1.1006250482290301</v>
      </c>
    </row>
    <row r="12" spans="1:17" ht="24.75" customHeight="1">
      <c r="A12" s="75" t="s">
        <v>391</v>
      </c>
      <c r="B12" s="76" t="s">
        <v>392</v>
      </c>
      <c r="C12" s="77">
        <v>0</v>
      </c>
      <c r="D12" s="77">
        <v>1</v>
      </c>
      <c r="E12" s="77">
        <v>1</v>
      </c>
      <c r="F12" s="77">
        <v>2</v>
      </c>
      <c r="G12" s="77">
        <v>1</v>
      </c>
      <c r="H12" s="77">
        <v>27</v>
      </c>
      <c r="I12" s="77">
        <v>297</v>
      </c>
      <c r="J12" s="77">
        <v>286</v>
      </c>
      <c r="K12" s="77">
        <v>93</v>
      </c>
      <c r="L12" s="77">
        <v>0</v>
      </c>
      <c r="M12" s="77">
        <v>0</v>
      </c>
      <c r="N12" s="77">
        <v>0</v>
      </c>
      <c r="O12" s="77">
        <f t="shared" si="0"/>
        <v>708</v>
      </c>
      <c r="P12" s="77">
        <v>1845</v>
      </c>
      <c r="Q12" s="78">
        <f t="shared" si="1"/>
        <v>0.38373983739837397</v>
      </c>
    </row>
    <row r="13" spans="1:17" ht="24.75" customHeight="1">
      <c r="A13" s="75" t="s">
        <v>393</v>
      </c>
      <c r="B13" s="79" t="s">
        <v>394</v>
      </c>
      <c r="C13" s="77">
        <v>7768</v>
      </c>
      <c r="D13" s="77">
        <v>6804</v>
      </c>
      <c r="E13" s="77">
        <v>13316</v>
      </c>
      <c r="F13" s="77">
        <v>15083</v>
      </c>
      <c r="G13" s="77">
        <v>8404</v>
      </c>
      <c r="H13" s="77">
        <v>3731</v>
      </c>
      <c r="I13" s="77">
        <v>0</v>
      </c>
      <c r="J13" s="77">
        <v>0</v>
      </c>
      <c r="K13" s="77">
        <v>12943</v>
      </c>
      <c r="L13" s="77">
        <v>13913</v>
      </c>
      <c r="M13" s="77">
        <v>19010</v>
      </c>
      <c r="N13" s="77">
        <v>9029</v>
      </c>
      <c r="O13" s="77">
        <f t="shared" si="0"/>
        <v>110001</v>
      </c>
      <c r="P13" s="77">
        <v>128630</v>
      </c>
      <c r="Q13" s="78">
        <f t="shared" si="1"/>
        <v>0.85517375417865193</v>
      </c>
    </row>
    <row r="14" spans="1:17" ht="24.75" customHeight="1">
      <c r="A14" s="75" t="s">
        <v>395</v>
      </c>
      <c r="B14" s="76" t="s">
        <v>396</v>
      </c>
      <c r="C14" s="77">
        <v>3292</v>
      </c>
      <c r="D14" s="77">
        <v>1116</v>
      </c>
      <c r="E14" s="77">
        <v>1846</v>
      </c>
      <c r="F14" s="77">
        <v>2775</v>
      </c>
      <c r="G14" s="77">
        <v>2112</v>
      </c>
      <c r="H14" s="77">
        <v>811</v>
      </c>
      <c r="I14" s="77">
        <v>0</v>
      </c>
      <c r="J14" s="77">
        <v>0</v>
      </c>
      <c r="K14" s="77">
        <v>2808</v>
      </c>
      <c r="L14" s="77">
        <v>1967</v>
      </c>
      <c r="M14" s="77">
        <v>2020</v>
      </c>
      <c r="N14" s="77">
        <v>2553</v>
      </c>
      <c r="O14" s="77">
        <f t="shared" si="0"/>
        <v>21300</v>
      </c>
      <c r="P14" s="77">
        <v>23870</v>
      </c>
      <c r="Q14" s="78">
        <f t="shared" si="1"/>
        <v>0.8923334729786343</v>
      </c>
    </row>
    <row r="15" spans="1:17" ht="24.75" customHeight="1">
      <c r="A15" s="75" t="s">
        <v>397</v>
      </c>
      <c r="B15" s="76" t="s">
        <v>398</v>
      </c>
      <c r="C15" s="77">
        <v>3138</v>
      </c>
      <c r="D15" s="77">
        <v>305</v>
      </c>
      <c r="E15" s="77">
        <v>2013</v>
      </c>
      <c r="F15" s="77">
        <v>555</v>
      </c>
      <c r="G15" s="77">
        <v>12</v>
      </c>
      <c r="H15" s="77">
        <v>2</v>
      </c>
      <c r="I15" s="77">
        <v>0</v>
      </c>
      <c r="J15" s="77">
        <v>0</v>
      </c>
      <c r="K15" s="77">
        <v>0</v>
      </c>
      <c r="L15" s="77">
        <v>53732</v>
      </c>
      <c r="M15" s="77">
        <v>38311</v>
      </c>
      <c r="N15" s="77">
        <v>33001</v>
      </c>
      <c r="O15" s="77">
        <f t="shared" si="0"/>
        <v>131069</v>
      </c>
      <c r="P15" s="77">
        <v>62778</v>
      </c>
      <c r="Q15" s="78">
        <f t="shared" si="1"/>
        <v>2.0878173882570326</v>
      </c>
    </row>
    <row r="16" spans="1:17" ht="24.75" customHeight="1">
      <c r="A16" s="75" t="s">
        <v>399</v>
      </c>
      <c r="B16" s="76" t="s">
        <v>400</v>
      </c>
      <c r="C16" s="77">
        <v>2562</v>
      </c>
      <c r="D16" s="77">
        <v>0</v>
      </c>
      <c r="E16" s="77">
        <v>0</v>
      </c>
      <c r="F16" s="77">
        <v>5825</v>
      </c>
      <c r="G16" s="77">
        <v>6502</v>
      </c>
      <c r="H16" s="77">
        <v>8715</v>
      </c>
      <c r="I16" s="77">
        <v>6258</v>
      </c>
      <c r="J16" s="77">
        <v>7396</v>
      </c>
      <c r="K16" s="77">
        <v>5880</v>
      </c>
      <c r="L16" s="77">
        <v>5166</v>
      </c>
      <c r="M16" s="77">
        <v>4607</v>
      </c>
      <c r="N16" s="77">
        <v>1945</v>
      </c>
      <c r="O16" s="77">
        <f t="shared" si="0"/>
        <v>54856</v>
      </c>
      <c r="P16" s="77">
        <v>51545</v>
      </c>
      <c r="Q16" s="78">
        <f t="shared" si="1"/>
        <v>1.0642351343486274</v>
      </c>
    </row>
    <row r="17" spans="1:17" ht="24.75" customHeight="1">
      <c r="A17" s="75" t="s">
        <v>401</v>
      </c>
      <c r="B17" s="76" t="s">
        <v>402</v>
      </c>
      <c r="C17" s="77">
        <v>0</v>
      </c>
      <c r="D17" s="77">
        <v>3</v>
      </c>
      <c r="E17" s="77">
        <v>75</v>
      </c>
      <c r="F17" s="77">
        <v>59</v>
      </c>
      <c r="G17" s="77">
        <v>56</v>
      </c>
      <c r="H17" s="77">
        <v>89</v>
      </c>
      <c r="I17" s="77">
        <v>61</v>
      </c>
      <c r="J17" s="77">
        <v>30</v>
      </c>
      <c r="K17" s="77">
        <v>119</v>
      </c>
      <c r="L17" s="77">
        <v>328</v>
      </c>
      <c r="M17" s="77">
        <v>199</v>
      </c>
      <c r="N17" s="77">
        <v>75</v>
      </c>
      <c r="O17" s="77">
        <f t="shared" si="0"/>
        <v>1094</v>
      </c>
      <c r="P17" s="77">
        <v>1117</v>
      </c>
      <c r="Q17" s="78">
        <f t="shared" si="1"/>
        <v>0.97940913160250676</v>
      </c>
    </row>
    <row r="18" spans="1:17" ht="24.75" customHeight="1">
      <c r="A18" s="75" t="s">
        <v>403</v>
      </c>
      <c r="B18" s="80" t="s">
        <v>404</v>
      </c>
      <c r="C18" s="77">
        <v>3396</v>
      </c>
      <c r="D18" s="77">
        <v>2409</v>
      </c>
      <c r="E18" s="77">
        <v>5264</v>
      </c>
      <c r="F18" s="77">
        <v>7369</v>
      </c>
      <c r="G18" s="77">
        <v>5449</v>
      </c>
      <c r="H18" s="77">
        <v>2835</v>
      </c>
      <c r="I18" s="77">
        <v>82</v>
      </c>
      <c r="J18" s="77">
        <v>7</v>
      </c>
      <c r="K18" s="77">
        <v>1682</v>
      </c>
      <c r="L18" s="77">
        <v>2376</v>
      </c>
      <c r="M18" s="77">
        <v>1870</v>
      </c>
      <c r="N18" s="77">
        <v>1876</v>
      </c>
      <c r="O18" s="77">
        <f t="shared" si="0"/>
        <v>34615</v>
      </c>
      <c r="P18" s="77">
        <v>35188</v>
      </c>
      <c r="Q18" s="78">
        <f t="shared" si="1"/>
        <v>0.9837160395589406</v>
      </c>
    </row>
    <row r="19" spans="1:17" ht="24.75" customHeight="1">
      <c r="A19" s="75" t="s">
        <v>405</v>
      </c>
      <c r="B19" s="76" t="s">
        <v>406</v>
      </c>
      <c r="C19" s="77">
        <v>1627</v>
      </c>
      <c r="D19" s="77">
        <v>1685</v>
      </c>
      <c r="E19" s="77">
        <v>2583</v>
      </c>
      <c r="F19" s="77">
        <v>7030</v>
      </c>
      <c r="G19" s="77">
        <v>2528</v>
      </c>
      <c r="H19" s="77">
        <v>1059</v>
      </c>
      <c r="I19" s="77">
        <v>622</v>
      </c>
      <c r="J19" s="77">
        <v>2367</v>
      </c>
      <c r="K19" s="77">
        <v>431</v>
      </c>
      <c r="L19" s="77">
        <v>0</v>
      </c>
      <c r="M19" s="77">
        <v>0</v>
      </c>
      <c r="N19" s="77">
        <v>1927</v>
      </c>
      <c r="O19" s="77">
        <f t="shared" si="0"/>
        <v>21859</v>
      </c>
      <c r="P19" s="77">
        <v>17789</v>
      </c>
      <c r="Q19" s="78">
        <f t="shared" si="1"/>
        <v>1.2287930743718027</v>
      </c>
    </row>
    <row r="20" spans="1:17" ht="24.75" customHeight="1">
      <c r="A20" s="75" t="s">
        <v>407</v>
      </c>
      <c r="B20" s="76" t="s">
        <v>408</v>
      </c>
      <c r="C20" s="77">
        <v>482</v>
      </c>
      <c r="D20" s="77">
        <v>508</v>
      </c>
      <c r="E20" s="77">
        <v>729</v>
      </c>
      <c r="F20" s="77">
        <v>1530</v>
      </c>
      <c r="G20" s="77">
        <v>1638</v>
      </c>
      <c r="H20" s="77">
        <v>2592</v>
      </c>
      <c r="I20" s="77">
        <v>4997</v>
      </c>
      <c r="J20" s="77">
        <v>6112</v>
      </c>
      <c r="K20" s="77">
        <v>4468</v>
      </c>
      <c r="L20" s="77">
        <v>2802</v>
      </c>
      <c r="M20" s="77">
        <v>2074</v>
      </c>
      <c r="N20" s="77">
        <v>1032</v>
      </c>
      <c r="O20" s="77">
        <f t="shared" si="0"/>
        <v>28964</v>
      </c>
      <c r="P20" s="77">
        <v>35020</v>
      </c>
      <c r="Q20" s="78">
        <f t="shared" si="1"/>
        <v>0.8270702455739577</v>
      </c>
    </row>
    <row r="21" spans="1:17" ht="24.75" customHeight="1">
      <c r="A21" s="75" t="s">
        <v>409</v>
      </c>
      <c r="B21" s="76" t="s">
        <v>410</v>
      </c>
      <c r="C21" s="77">
        <v>0</v>
      </c>
      <c r="D21" s="77">
        <v>0</v>
      </c>
      <c r="E21" s="77">
        <v>0</v>
      </c>
      <c r="F21" s="77">
        <v>0</v>
      </c>
      <c r="G21" s="77">
        <v>0</v>
      </c>
      <c r="H21" s="77">
        <v>8186</v>
      </c>
      <c r="I21" s="77">
        <v>22976</v>
      </c>
      <c r="J21" s="77">
        <v>14505</v>
      </c>
      <c r="K21" s="77">
        <v>0</v>
      </c>
      <c r="L21" s="77">
        <v>0</v>
      </c>
      <c r="M21" s="77">
        <v>0</v>
      </c>
      <c r="N21" s="77">
        <v>0</v>
      </c>
      <c r="O21" s="77">
        <f t="shared" si="0"/>
        <v>45667</v>
      </c>
      <c r="P21" s="77">
        <v>35775</v>
      </c>
      <c r="Q21" s="78">
        <f t="shared" si="1"/>
        <v>1.2765059399021663</v>
      </c>
    </row>
    <row r="22" spans="1:17" ht="24.75" customHeight="1">
      <c r="A22" s="75" t="s">
        <v>411</v>
      </c>
      <c r="B22" s="76" t="s">
        <v>412</v>
      </c>
      <c r="C22" s="77">
        <v>0</v>
      </c>
      <c r="D22" s="77">
        <v>0</v>
      </c>
      <c r="E22" s="77">
        <v>0</v>
      </c>
      <c r="F22" s="77">
        <v>0</v>
      </c>
      <c r="G22" s="77">
        <v>23</v>
      </c>
      <c r="H22" s="77">
        <v>0</v>
      </c>
      <c r="I22" s="77">
        <v>15</v>
      </c>
      <c r="J22" s="77">
        <v>0</v>
      </c>
      <c r="K22" s="77">
        <v>0</v>
      </c>
      <c r="L22" s="77">
        <v>0</v>
      </c>
      <c r="M22" s="77">
        <v>0</v>
      </c>
      <c r="N22" s="77">
        <v>0</v>
      </c>
      <c r="O22" s="77">
        <f t="shared" si="0"/>
        <v>38</v>
      </c>
      <c r="P22" s="77">
        <v>42</v>
      </c>
      <c r="Q22" s="78">
        <f t="shared" si="1"/>
        <v>0.90476190476190477</v>
      </c>
    </row>
    <row r="23" spans="1:17" ht="24.75" customHeight="1">
      <c r="A23" s="75" t="s">
        <v>413</v>
      </c>
      <c r="B23" s="76" t="s">
        <v>414</v>
      </c>
      <c r="C23" s="77">
        <v>46</v>
      </c>
      <c r="D23" s="77">
        <v>2</v>
      </c>
      <c r="E23" s="77">
        <v>112</v>
      </c>
      <c r="F23" s="77">
        <v>2650</v>
      </c>
      <c r="G23" s="77">
        <v>2329</v>
      </c>
      <c r="H23" s="77">
        <v>6207</v>
      </c>
      <c r="I23" s="77">
        <v>12857</v>
      </c>
      <c r="J23" s="77">
        <v>11243</v>
      </c>
      <c r="K23" s="77">
        <v>2006</v>
      </c>
      <c r="L23" s="77">
        <v>717</v>
      </c>
      <c r="M23" s="77">
        <v>612</v>
      </c>
      <c r="N23" s="77">
        <v>361</v>
      </c>
      <c r="O23" s="77">
        <f t="shared" si="0"/>
        <v>39142</v>
      </c>
      <c r="P23" s="77">
        <v>39094</v>
      </c>
      <c r="Q23" s="78">
        <f t="shared" si="1"/>
        <v>1.0012278098941014</v>
      </c>
    </row>
    <row r="24" spans="1:17" ht="24.75" customHeight="1">
      <c r="A24" s="75" t="s">
        <v>415</v>
      </c>
      <c r="B24" s="76" t="s">
        <v>416</v>
      </c>
      <c r="C24" s="77">
        <v>8</v>
      </c>
      <c r="D24" s="77">
        <v>0</v>
      </c>
      <c r="E24" s="77">
        <v>0</v>
      </c>
      <c r="F24" s="77">
        <v>80</v>
      </c>
      <c r="G24" s="77">
        <v>126</v>
      </c>
      <c r="H24" s="77">
        <v>14</v>
      </c>
      <c r="I24" s="77">
        <v>0</v>
      </c>
      <c r="J24" s="77">
        <v>0</v>
      </c>
      <c r="K24" s="77">
        <v>0</v>
      </c>
      <c r="L24" s="77">
        <v>0</v>
      </c>
      <c r="M24" s="77">
        <v>0</v>
      </c>
      <c r="N24" s="77">
        <v>0</v>
      </c>
      <c r="O24" s="77">
        <f t="shared" si="0"/>
        <v>228</v>
      </c>
      <c r="P24" s="77">
        <v>550</v>
      </c>
      <c r="Q24" s="78">
        <f t="shared" si="1"/>
        <v>0.41454545454545455</v>
      </c>
    </row>
    <row r="25" spans="1:17" ht="24.75" customHeight="1">
      <c r="A25" s="75" t="s">
        <v>417</v>
      </c>
      <c r="B25" s="76" t="s">
        <v>418</v>
      </c>
      <c r="C25" s="77">
        <v>713</v>
      </c>
      <c r="D25" s="77">
        <v>103</v>
      </c>
      <c r="E25" s="77">
        <v>101</v>
      </c>
      <c r="F25" s="77">
        <v>0</v>
      </c>
      <c r="G25" s="77">
        <v>0</v>
      </c>
      <c r="H25" s="77">
        <v>0</v>
      </c>
      <c r="I25" s="77">
        <v>0</v>
      </c>
      <c r="J25" s="77">
        <v>0</v>
      </c>
      <c r="K25" s="77">
        <v>0</v>
      </c>
      <c r="L25" s="77">
        <v>0</v>
      </c>
      <c r="M25" s="77">
        <v>0</v>
      </c>
      <c r="N25" s="77">
        <v>594</v>
      </c>
      <c r="O25" s="77">
        <f t="shared" si="0"/>
        <v>1511</v>
      </c>
      <c r="P25" s="77">
        <v>2192</v>
      </c>
      <c r="Q25" s="78">
        <f t="shared" si="1"/>
        <v>0.68932481751824815</v>
      </c>
    </row>
    <row r="26" spans="1:17" ht="24.75" customHeight="1">
      <c r="A26" s="75" t="s">
        <v>419</v>
      </c>
      <c r="B26" s="76" t="s">
        <v>420</v>
      </c>
      <c r="C26" s="77">
        <v>13</v>
      </c>
      <c r="D26" s="77">
        <v>32</v>
      </c>
      <c r="E26" s="77">
        <v>686</v>
      </c>
      <c r="F26" s="77">
        <v>1341</v>
      </c>
      <c r="G26" s="77">
        <v>962</v>
      </c>
      <c r="H26" s="77">
        <v>9516</v>
      </c>
      <c r="I26" s="77">
        <v>4758</v>
      </c>
      <c r="J26" s="77">
        <v>1662</v>
      </c>
      <c r="K26" s="77">
        <v>66</v>
      </c>
      <c r="L26" s="77">
        <v>0</v>
      </c>
      <c r="M26" s="77">
        <v>5</v>
      </c>
      <c r="N26" s="77">
        <v>0</v>
      </c>
      <c r="O26" s="77">
        <f t="shared" si="0"/>
        <v>19041</v>
      </c>
      <c r="P26" s="77">
        <v>15493</v>
      </c>
      <c r="Q26" s="78">
        <f t="shared" si="1"/>
        <v>1.2290066481636868</v>
      </c>
    </row>
    <row r="27" spans="1:17" ht="24.75" customHeight="1">
      <c r="A27" s="528" t="s">
        <v>431</v>
      </c>
      <c r="B27" s="518"/>
      <c r="C27" s="77">
        <v>149893</v>
      </c>
      <c r="D27" s="77">
        <v>71983</v>
      </c>
      <c r="E27" s="77">
        <v>106390</v>
      </c>
      <c r="F27" s="77">
        <v>117038</v>
      </c>
      <c r="G27" s="77">
        <v>133009</v>
      </c>
      <c r="H27" s="77">
        <v>219139</v>
      </c>
      <c r="I27" s="77">
        <v>149305</v>
      </c>
      <c r="J27" s="77">
        <v>174307</v>
      </c>
      <c r="K27" s="77">
        <v>338520</v>
      </c>
      <c r="L27" s="77">
        <v>217785</v>
      </c>
      <c r="M27" s="77">
        <v>335297</v>
      </c>
      <c r="N27" s="77">
        <v>143754</v>
      </c>
      <c r="O27" s="77">
        <v>2156420</v>
      </c>
      <c r="P27" s="77">
        <v>3144954</v>
      </c>
      <c r="Q27" s="81">
        <f t="shared" si="1"/>
        <v>0.6856761656927256</v>
      </c>
    </row>
    <row r="28" spans="1:17" ht="24.75" customHeight="1">
      <c r="A28" s="519" t="s">
        <v>432</v>
      </c>
      <c r="B28" s="520"/>
      <c r="C28" s="77">
        <v>280819</v>
      </c>
      <c r="D28" s="77">
        <v>116441</v>
      </c>
      <c r="E28" s="77">
        <v>127345</v>
      </c>
      <c r="F28" s="77">
        <v>61871</v>
      </c>
      <c r="G28" s="77">
        <v>130957</v>
      </c>
      <c r="H28" s="77">
        <v>272592</v>
      </c>
      <c r="I28" s="77">
        <v>290382</v>
      </c>
      <c r="J28" s="77">
        <v>318383</v>
      </c>
      <c r="K28" s="77">
        <v>267530</v>
      </c>
      <c r="L28" s="77">
        <v>563244</v>
      </c>
      <c r="M28" s="77">
        <v>498739</v>
      </c>
      <c r="N28" s="77">
        <v>216651</v>
      </c>
      <c r="O28" s="77">
        <f>SUM(C28:N28)</f>
        <v>3144954</v>
      </c>
      <c r="P28" s="521"/>
      <c r="Q28" s="522"/>
    </row>
    <row r="29" spans="1:17" ht="24.75" customHeight="1">
      <c r="A29" s="519" t="s">
        <v>433</v>
      </c>
      <c r="B29" s="520"/>
      <c r="C29" s="81">
        <f t="shared" ref="C29:O29" si="2">C27/C28</f>
        <v>0.53377086308262622</v>
      </c>
      <c r="D29" s="81">
        <f t="shared" si="2"/>
        <v>0.6181929045611082</v>
      </c>
      <c r="E29" s="81">
        <f t="shared" si="2"/>
        <v>0.83544701401704036</v>
      </c>
      <c r="F29" s="81">
        <f t="shared" si="2"/>
        <v>1.8916455205184981</v>
      </c>
      <c r="G29" s="81">
        <f t="shared" si="2"/>
        <v>1.0156692654840902</v>
      </c>
      <c r="H29" s="81">
        <f t="shared" si="2"/>
        <v>0.80390840523566354</v>
      </c>
      <c r="I29" s="81">
        <f t="shared" si="2"/>
        <v>0.51416754482027127</v>
      </c>
      <c r="J29" s="81">
        <f t="shared" si="2"/>
        <v>0.54747583884817974</v>
      </c>
      <c r="K29" s="81">
        <f t="shared" si="2"/>
        <v>1.2653534183082271</v>
      </c>
      <c r="L29" s="81">
        <f t="shared" si="2"/>
        <v>0.38666190851566995</v>
      </c>
      <c r="M29" s="81">
        <f t="shared" si="2"/>
        <v>0.67228951415469818</v>
      </c>
      <c r="N29" s="81">
        <f t="shared" si="2"/>
        <v>0.66352797817688358</v>
      </c>
      <c r="O29" s="81">
        <f t="shared" si="2"/>
        <v>0.6856761656927256</v>
      </c>
      <c r="P29" s="523"/>
      <c r="Q29" s="524"/>
    </row>
    <row r="30" spans="1:17" ht="24.75" customHeight="1">
      <c r="O30" s="65" t="s">
        <v>434</v>
      </c>
    </row>
  </sheetData>
  <mergeCells count="6">
    <mergeCell ref="O2:Q2"/>
    <mergeCell ref="A3:B3"/>
    <mergeCell ref="A27:B27"/>
    <mergeCell ref="A28:B28"/>
    <mergeCell ref="P28:Q29"/>
    <mergeCell ref="A29:B29"/>
  </mergeCells>
  <phoneticPr fontId="3"/>
  <pageMargins left="0.78740157480314965" right="0.19685039370078741" top="0.19685039370078741" bottom="0.39370078740157483" header="0" footer="0"/>
  <pageSetup paperSize="9" scale="81" orientation="landscape" r:id="rId1"/>
  <headerFooter scaleWithDoc="0" alignWithMargins="0">
    <oddFooter>&amp;C&amp;"ＭＳ 明朝,標準"&amp;10－１０－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topLeftCell="A22" zoomScaleNormal="100" workbookViewId="0">
      <selection activeCell="A4" sqref="A4"/>
    </sheetView>
  </sheetViews>
  <sheetFormatPr defaultColWidth="9" defaultRowHeight="14.25"/>
  <cols>
    <col min="1" max="1" width="6.25" style="89" customWidth="1"/>
    <col min="2" max="2" width="22.75" style="72" customWidth="1"/>
    <col min="3" max="17" width="9.75" style="72" customWidth="1"/>
    <col min="18" max="256" width="9" style="72"/>
    <col min="257" max="257" width="6.25" style="72" customWidth="1"/>
    <col min="258" max="258" width="22.75" style="72" customWidth="1"/>
    <col min="259" max="273" width="9.75" style="72" customWidth="1"/>
    <col min="274" max="512" width="9" style="72"/>
    <col min="513" max="513" width="6.25" style="72" customWidth="1"/>
    <col min="514" max="514" width="22.75" style="72" customWidth="1"/>
    <col min="515" max="529" width="9.75" style="72" customWidth="1"/>
    <col min="530" max="768" width="9" style="72"/>
    <col min="769" max="769" width="6.25" style="72" customWidth="1"/>
    <col min="770" max="770" width="22.75" style="72" customWidth="1"/>
    <col min="771" max="785" width="9.75" style="72" customWidth="1"/>
    <col min="786" max="1024" width="9" style="72"/>
    <col min="1025" max="1025" width="6.25" style="72" customWidth="1"/>
    <col min="1026" max="1026" width="22.75" style="72" customWidth="1"/>
    <col min="1027" max="1041" width="9.75" style="72" customWidth="1"/>
    <col min="1042" max="1280" width="9" style="72"/>
    <col min="1281" max="1281" width="6.25" style="72" customWidth="1"/>
    <col min="1282" max="1282" width="22.75" style="72" customWidth="1"/>
    <col min="1283" max="1297" width="9.75" style="72" customWidth="1"/>
    <col min="1298" max="1536" width="9" style="72"/>
    <col min="1537" max="1537" width="6.25" style="72" customWidth="1"/>
    <col min="1538" max="1538" width="22.75" style="72" customWidth="1"/>
    <col min="1539" max="1553" width="9.75" style="72" customWidth="1"/>
    <col min="1554" max="1792" width="9" style="72"/>
    <col min="1793" max="1793" width="6.25" style="72" customWidth="1"/>
    <col min="1794" max="1794" width="22.75" style="72" customWidth="1"/>
    <col min="1795" max="1809" width="9.75" style="72" customWidth="1"/>
    <col min="1810" max="2048" width="9" style="72"/>
    <col min="2049" max="2049" width="6.25" style="72" customWidth="1"/>
    <col min="2050" max="2050" width="22.75" style="72" customWidth="1"/>
    <col min="2051" max="2065" width="9.75" style="72" customWidth="1"/>
    <col min="2066" max="2304" width="9" style="72"/>
    <col min="2305" max="2305" width="6.25" style="72" customWidth="1"/>
    <col min="2306" max="2306" width="22.75" style="72" customWidth="1"/>
    <col min="2307" max="2321" width="9.75" style="72" customWidth="1"/>
    <col min="2322" max="2560" width="9" style="72"/>
    <col min="2561" max="2561" width="6.25" style="72" customWidth="1"/>
    <col min="2562" max="2562" width="22.75" style="72" customWidth="1"/>
    <col min="2563" max="2577" width="9.75" style="72" customWidth="1"/>
    <col min="2578" max="2816" width="9" style="72"/>
    <col min="2817" max="2817" width="6.25" style="72" customWidth="1"/>
    <col min="2818" max="2818" width="22.75" style="72" customWidth="1"/>
    <col min="2819" max="2833" width="9.75" style="72" customWidth="1"/>
    <col min="2834" max="3072" width="9" style="72"/>
    <col min="3073" max="3073" width="6.25" style="72" customWidth="1"/>
    <col min="3074" max="3074" width="22.75" style="72" customWidth="1"/>
    <col min="3075" max="3089" width="9.75" style="72" customWidth="1"/>
    <col min="3090" max="3328" width="9" style="72"/>
    <col min="3329" max="3329" width="6.25" style="72" customWidth="1"/>
    <col min="3330" max="3330" width="22.75" style="72" customWidth="1"/>
    <col min="3331" max="3345" width="9.75" style="72" customWidth="1"/>
    <col min="3346" max="3584" width="9" style="72"/>
    <col min="3585" max="3585" width="6.25" style="72" customWidth="1"/>
    <col min="3586" max="3586" width="22.75" style="72" customWidth="1"/>
    <col min="3587" max="3601" width="9.75" style="72" customWidth="1"/>
    <col min="3602" max="3840" width="9" style="72"/>
    <col min="3841" max="3841" width="6.25" style="72" customWidth="1"/>
    <col min="3842" max="3842" width="22.75" style="72" customWidth="1"/>
    <col min="3843" max="3857" width="9.75" style="72" customWidth="1"/>
    <col min="3858" max="4096" width="9" style="72"/>
    <col min="4097" max="4097" width="6.25" style="72" customWidth="1"/>
    <col min="4098" max="4098" width="22.75" style="72" customWidth="1"/>
    <col min="4099" max="4113" width="9.75" style="72" customWidth="1"/>
    <col min="4114" max="4352" width="9" style="72"/>
    <col min="4353" max="4353" width="6.25" style="72" customWidth="1"/>
    <col min="4354" max="4354" width="22.75" style="72" customWidth="1"/>
    <col min="4355" max="4369" width="9.75" style="72" customWidth="1"/>
    <col min="4370" max="4608" width="9" style="72"/>
    <col min="4609" max="4609" width="6.25" style="72" customWidth="1"/>
    <col min="4610" max="4610" width="22.75" style="72" customWidth="1"/>
    <col min="4611" max="4625" width="9.75" style="72" customWidth="1"/>
    <col min="4626" max="4864" width="9" style="72"/>
    <col min="4865" max="4865" width="6.25" style="72" customWidth="1"/>
    <col min="4866" max="4866" width="22.75" style="72" customWidth="1"/>
    <col min="4867" max="4881" width="9.75" style="72" customWidth="1"/>
    <col min="4882" max="5120" width="9" style="72"/>
    <col min="5121" max="5121" width="6.25" style="72" customWidth="1"/>
    <col min="5122" max="5122" width="22.75" style="72" customWidth="1"/>
    <col min="5123" max="5137" width="9.75" style="72" customWidth="1"/>
    <col min="5138" max="5376" width="9" style="72"/>
    <col min="5377" max="5377" width="6.25" style="72" customWidth="1"/>
    <col min="5378" max="5378" width="22.75" style="72" customWidth="1"/>
    <col min="5379" max="5393" width="9.75" style="72" customWidth="1"/>
    <col min="5394" max="5632" width="9" style="72"/>
    <col min="5633" max="5633" width="6.25" style="72" customWidth="1"/>
    <col min="5634" max="5634" width="22.75" style="72" customWidth="1"/>
    <col min="5635" max="5649" width="9.75" style="72" customWidth="1"/>
    <col min="5650" max="5888" width="9" style="72"/>
    <col min="5889" max="5889" width="6.25" style="72" customWidth="1"/>
    <col min="5890" max="5890" width="22.75" style="72" customWidth="1"/>
    <col min="5891" max="5905" width="9.75" style="72" customWidth="1"/>
    <col min="5906" max="6144" width="9" style="72"/>
    <col min="6145" max="6145" width="6.25" style="72" customWidth="1"/>
    <col min="6146" max="6146" width="22.75" style="72" customWidth="1"/>
    <col min="6147" max="6161" width="9.75" style="72" customWidth="1"/>
    <col min="6162" max="6400" width="9" style="72"/>
    <col min="6401" max="6401" width="6.25" style="72" customWidth="1"/>
    <col min="6402" max="6402" width="22.75" style="72" customWidth="1"/>
    <col min="6403" max="6417" width="9.75" style="72" customWidth="1"/>
    <col min="6418" max="6656" width="9" style="72"/>
    <col min="6657" max="6657" width="6.25" style="72" customWidth="1"/>
    <col min="6658" max="6658" width="22.75" style="72" customWidth="1"/>
    <col min="6659" max="6673" width="9.75" style="72" customWidth="1"/>
    <col min="6674" max="6912" width="9" style="72"/>
    <col min="6913" max="6913" width="6.25" style="72" customWidth="1"/>
    <col min="6914" max="6914" width="22.75" style="72" customWidth="1"/>
    <col min="6915" max="6929" width="9.75" style="72" customWidth="1"/>
    <col min="6930" max="7168" width="9" style="72"/>
    <col min="7169" max="7169" width="6.25" style="72" customWidth="1"/>
    <col min="7170" max="7170" width="22.75" style="72" customWidth="1"/>
    <col min="7171" max="7185" width="9.75" style="72" customWidth="1"/>
    <col min="7186" max="7424" width="9" style="72"/>
    <col min="7425" max="7425" width="6.25" style="72" customWidth="1"/>
    <col min="7426" max="7426" width="22.75" style="72" customWidth="1"/>
    <col min="7427" max="7441" width="9.75" style="72" customWidth="1"/>
    <col min="7442" max="7680" width="9" style="72"/>
    <col min="7681" max="7681" width="6.25" style="72" customWidth="1"/>
    <col min="7682" max="7682" width="22.75" style="72" customWidth="1"/>
    <col min="7683" max="7697" width="9.75" style="72" customWidth="1"/>
    <col min="7698" max="7936" width="9" style="72"/>
    <col min="7937" max="7937" width="6.25" style="72" customWidth="1"/>
    <col min="7938" max="7938" width="22.75" style="72" customWidth="1"/>
    <col min="7939" max="7953" width="9.75" style="72" customWidth="1"/>
    <col min="7954" max="8192" width="9" style="72"/>
    <col min="8193" max="8193" width="6.25" style="72" customWidth="1"/>
    <col min="8194" max="8194" width="22.75" style="72" customWidth="1"/>
    <col min="8195" max="8209" width="9.75" style="72" customWidth="1"/>
    <col min="8210" max="8448" width="9" style="72"/>
    <col min="8449" max="8449" width="6.25" style="72" customWidth="1"/>
    <col min="8450" max="8450" width="22.75" style="72" customWidth="1"/>
    <col min="8451" max="8465" width="9.75" style="72" customWidth="1"/>
    <col min="8466" max="8704" width="9" style="72"/>
    <col min="8705" max="8705" width="6.25" style="72" customWidth="1"/>
    <col min="8706" max="8706" width="22.75" style="72" customWidth="1"/>
    <col min="8707" max="8721" width="9.75" style="72" customWidth="1"/>
    <col min="8722" max="8960" width="9" style="72"/>
    <col min="8961" max="8961" width="6.25" style="72" customWidth="1"/>
    <col min="8962" max="8962" width="22.75" style="72" customWidth="1"/>
    <col min="8963" max="8977" width="9.75" style="72" customWidth="1"/>
    <col min="8978" max="9216" width="9" style="72"/>
    <col min="9217" max="9217" width="6.25" style="72" customWidth="1"/>
    <col min="9218" max="9218" width="22.75" style="72" customWidth="1"/>
    <col min="9219" max="9233" width="9.75" style="72" customWidth="1"/>
    <col min="9234" max="9472" width="9" style="72"/>
    <col min="9473" max="9473" width="6.25" style="72" customWidth="1"/>
    <col min="9474" max="9474" width="22.75" style="72" customWidth="1"/>
    <col min="9475" max="9489" width="9.75" style="72" customWidth="1"/>
    <col min="9490" max="9728" width="9" style="72"/>
    <col min="9729" max="9729" width="6.25" style="72" customWidth="1"/>
    <col min="9730" max="9730" width="22.75" style="72" customWidth="1"/>
    <col min="9731" max="9745" width="9.75" style="72" customWidth="1"/>
    <col min="9746" max="9984" width="9" style="72"/>
    <col min="9985" max="9985" width="6.25" style="72" customWidth="1"/>
    <col min="9986" max="9986" width="22.75" style="72" customWidth="1"/>
    <col min="9987" max="10001" width="9.75" style="72" customWidth="1"/>
    <col min="10002" max="10240" width="9" style="72"/>
    <col min="10241" max="10241" width="6.25" style="72" customWidth="1"/>
    <col min="10242" max="10242" width="22.75" style="72" customWidth="1"/>
    <col min="10243" max="10257" width="9.75" style="72" customWidth="1"/>
    <col min="10258" max="10496" width="9" style="72"/>
    <col min="10497" max="10497" width="6.25" style="72" customWidth="1"/>
    <col min="10498" max="10498" width="22.75" style="72" customWidth="1"/>
    <col min="10499" max="10513" width="9.75" style="72" customWidth="1"/>
    <col min="10514" max="10752" width="9" style="72"/>
    <col min="10753" max="10753" width="6.25" style="72" customWidth="1"/>
    <col min="10754" max="10754" width="22.75" style="72" customWidth="1"/>
    <col min="10755" max="10769" width="9.75" style="72" customWidth="1"/>
    <col min="10770" max="11008" width="9" style="72"/>
    <col min="11009" max="11009" width="6.25" style="72" customWidth="1"/>
    <col min="11010" max="11010" width="22.75" style="72" customWidth="1"/>
    <col min="11011" max="11025" width="9.75" style="72" customWidth="1"/>
    <col min="11026" max="11264" width="9" style="72"/>
    <col min="11265" max="11265" width="6.25" style="72" customWidth="1"/>
    <col min="11266" max="11266" width="22.75" style="72" customWidth="1"/>
    <col min="11267" max="11281" width="9.75" style="72" customWidth="1"/>
    <col min="11282" max="11520" width="9" style="72"/>
    <col min="11521" max="11521" width="6.25" style="72" customWidth="1"/>
    <col min="11522" max="11522" width="22.75" style="72" customWidth="1"/>
    <col min="11523" max="11537" width="9.75" style="72" customWidth="1"/>
    <col min="11538" max="11776" width="9" style="72"/>
    <col min="11777" max="11777" width="6.25" style="72" customWidth="1"/>
    <col min="11778" max="11778" width="22.75" style="72" customWidth="1"/>
    <col min="11779" max="11793" width="9.75" style="72" customWidth="1"/>
    <col min="11794" max="12032" width="9" style="72"/>
    <col min="12033" max="12033" width="6.25" style="72" customWidth="1"/>
    <col min="12034" max="12034" width="22.75" style="72" customWidth="1"/>
    <col min="12035" max="12049" width="9.75" style="72" customWidth="1"/>
    <col min="12050" max="12288" width="9" style="72"/>
    <col min="12289" max="12289" width="6.25" style="72" customWidth="1"/>
    <col min="12290" max="12290" width="22.75" style="72" customWidth="1"/>
    <col min="12291" max="12305" width="9.75" style="72" customWidth="1"/>
    <col min="12306" max="12544" width="9" style="72"/>
    <col min="12545" max="12545" width="6.25" style="72" customWidth="1"/>
    <col min="12546" max="12546" width="22.75" style="72" customWidth="1"/>
    <col min="12547" max="12561" width="9.75" style="72" customWidth="1"/>
    <col min="12562" max="12800" width="9" style="72"/>
    <col min="12801" max="12801" width="6.25" style="72" customWidth="1"/>
    <col min="12802" max="12802" width="22.75" style="72" customWidth="1"/>
    <col min="12803" max="12817" width="9.75" style="72" customWidth="1"/>
    <col min="12818" max="13056" width="9" style="72"/>
    <col min="13057" max="13057" width="6.25" style="72" customWidth="1"/>
    <col min="13058" max="13058" width="22.75" style="72" customWidth="1"/>
    <col min="13059" max="13073" width="9.75" style="72" customWidth="1"/>
    <col min="13074" max="13312" width="9" style="72"/>
    <col min="13313" max="13313" width="6.25" style="72" customWidth="1"/>
    <col min="13314" max="13314" width="22.75" style="72" customWidth="1"/>
    <col min="13315" max="13329" width="9.75" style="72" customWidth="1"/>
    <col min="13330" max="13568" width="9" style="72"/>
    <col min="13569" max="13569" width="6.25" style="72" customWidth="1"/>
    <col min="13570" max="13570" width="22.75" style="72" customWidth="1"/>
    <col min="13571" max="13585" width="9.75" style="72" customWidth="1"/>
    <col min="13586" max="13824" width="9" style="72"/>
    <col min="13825" max="13825" width="6.25" style="72" customWidth="1"/>
    <col min="13826" max="13826" width="22.75" style="72" customWidth="1"/>
    <col min="13827" max="13841" width="9.75" style="72" customWidth="1"/>
    <col min="13842" max="14080" width="9" style="72"/>
    <col min="14081" max="14081" width="6.25" style="72" customWidth="1"/>
    <col min="14082" max="14082" width="22.75" style="72" customWidth="1"/>
    <col min="14083" max="14097" width="9.75" style="72" customWidth="1"/>
    <col min="14098" max="14336" width="9" style="72"/>
    <col min="14337" max="14337" width="6.25" style="72" customWidth="1"/>
    <col min="14338" max="14338" width="22.75" style="72" customWidth="1"/>
    <col min="14339" max="14353" width="9.75" style="72" customWidth="1"/>
    <col min="14354" max="14592" width="9" style="72"/>
    <col min="14593" max="14593" width="6.25" style="72" customWidth="1"/>
    <col min="14594" max="14594" width="22.75" style="72" customWidth="1"/>
    <col min="14595" max="14609" width="9.75" style="72" customWidth="1"/>
    <col min="14610" max="14848" width="9" style="72"/>
    <col min="14849" max="14849" width="6.25" style="72" customWidth="1"/>
    <col min="14850" max="14850" width="22.75" style="72" customWidth="1"/>
    <col min="14851" max="14865" width="9.75" style="72" customWidth="1"/>
    <col min="14866" max="15104" width="9" style="72"/>
    <col min="15105" max="15105" width="6.25" style="72" customWidth="1"/>
    <col min="15106" max="15106" width="22.75" style="72" customWidth="1"/>
    <col min="15107" max="15121" width="9.75" style="72" customWidth="1"/>
    <col min="15122" max="15360" width="9" style="72"/>
    <col min="15361" max="15361" width="6.25" style="72" customWidth="1"/>
    <col min="15362" max="15362" width="22.75" style="72" customWidth="1"/>
    <col min="15363" max="15377" width="9.75" style="72" customWidth="1"/>
    <col min="15378" max="15616" width="9" style="72"/>
    <col min="15617" max="15617" width="6.25" style="72" customWidth="1"/>
    <col min="15618" max="15618" width="22.75" style="72" customWidth="1"/>
    <col min="15619" max="15633" width="9.75" style="72" customWidth="1"/>
    <col min="15634" max="15872" width="9" style="72"/>
    <col min="15873" max="15873" width="6.25" style="72" customWidth="1"/>
    <col min="15874" max="15874" width="22.75" style="72" customWidth="1"/>
    <col min="15875" max="15889" width="9.75" style="72" customWidth="1"/>
    <col min="15890" max="16128" width="9" style="72"/>
    <col min="16129" max="16129" width="6.25" style="72" customWidth="1"/>
    <col min="16130" max="16130" width="22.75" style="72" customWidth="1"/>
    <col min="16131" max="16145" width="9.75" style="72" customWidth="1"/>
    <col min="16146" max="16384" width="9" style="72"/>
  </cols>
  <sheetData>
    <row r="1" spans="1:17" ht="31.7" customHeight="1"/>
    <row r="2" spans="1:17" s="50" customFormat="1" ht="31.7" customHeight="1">
      <c r="A2" s="72" t="s">
        <v>457</v>
      </c>
      <c r="C2" s="72"/>
      <c r="D2" s="72"/>
      <c r="E2" s="72"/>
      <c r="F2" s="72"/>
      <c r="G2" s="72"/>
      <c r="H2" s="72"/>
      <c r="I2" s="72"/>
      <c r="J2" s="72"/>
      <c r="K2" s="72"/>
      <c r="L2" s="72"/>
      <c r="M2" s="72"/>
      <c r="N2" s="72"/>
      <c r="O2" s="72"/>
      <c r="P2" s="72"/>
      <c r="Q2" s="72"/>
    </row>
    <row r="3" spans="1:17" ht="31.7" customHeight="1">
      <c r="A3" s="90" t="s">
        <v>1965</v>
      </c>
    </row>
    <row r="4" spans="1:17" s="50" customFormat="1" ht="31.7" customHeight="1">
      <c r="A4" s="90" t="s">
        <v>458</v>
      </c>
      <c r="C4" s="72"/>
      <c r="D4" s="72"/>
      <c r="E4" s="72"/>
      <c r="F4" s="72"/>
      <c r="G4" s="72"/>
      <c r="H4" s="72"/>
      <c r="I4" s="72"/>
      <c r="J4" s="72"/>
      <c r="K4" s="72"/>
      <c r="L4" s="72"/>
      <c r="M4" s="72"/>
      <c r="N4" s="72"/>
      <c r="O4" s="72"/>
      <c r="P4" s="72"/>
      <c r="Q4" s="72"/>
    </row>
    <row r="5" spans="1:17" ht="31.7" customHeight="1">
      <c r="A5" s="72"/>
      <c r="P5" s="529" t="s">
        <v>459</v>
      </c>
      <c r="Q5" s="529"/>
    </row>
    <row r="6" spans="1:17" ht="31.7" customHeight="1">
      <c r="A6" s="530" t="s">
        <v>460</v>
      </c>
      <c r="B6" s="530"/>
      <c r="C6" s="74" t="s">
        <v>461</v>
      </c>
      <c r="D6" s="74" t="s">
        <v>462</v>
      </c>
      <c r="E6" s="74" t="s">
        <v>463</v>
      </c>
      <c r="F6" s="74" t="s">
        <v>464</v>
      </c>
      <c r="G6" s="74" t="s">
        <v>465</v>
      </c>
      <c r="H6" s="74" t="s">
        <v>466</v>
      </c>
      <c r="I6" s="74" t="s">
        <v>467</v>
      </c>
      <c r="J6" s="74" t="s">
        <v>468</v>
      </c>
      <c r="K6" s="74" t="s">
        <v>469</v>
      </c>
      <c r="L6" s="74" t="s">
        <v>470</v>
      </c>
      <c r="M6" s="74" t="s">
        <v>471</v>
      </c>
      <c r="N6" s="74" t="s">
        <v>472</v>
      </c>
      <c r="O6" s="74" t="s">
        <v>473</v>
      </c>
      <c r="P6" s="92" t="s">
        <v>373</v>
      </c>
      <c r="Q6" s="74" t="s">
        <v>474</v>
      </c>
    </row>
    <row r="7" spans="1:17" ht="31.7" customHeight="1">
      <c r="A7" s="75" t="s">
        <v>475</v>
      </c>
      <c r="B7" s="93" t="s">
        <v>476</v>
      </c>
      <c r="C7" s="77">
        <v>154938</v>
      </c>
      <c r="D7" s="77">
        <v>145696</v>
      </c>
      <c r="E7" s="77">
        <v>225331</v>
      </c>
      <c r="F7" s="77">
        <v>142059</v>
      </c>
      <c r="G7" s="77">
        <v>169008</v>
      </c>
      <c r="H7" s="77">
        <v>356705</v>
      </c>
      <c r="I7" s="77">
        <v>7630</v>
      </c>
      <c r="J7" s="77">
        <v>35</v>
      </c>
      <c r="K7" s="77">
        <v>146216</v>
      </c>
      <c r="L7" s="77">
        <v>96500</v>
      </c>
      <c r="M7" s="77">
        <v>77529</v>
      </c>
      <c r="N7" s="77">
        <v>68260</v>
      </c>
      <c r="O7" s="77">
        <f t="shared" ref="O7:O22" si="0">SUM(C7:N7)</f>
        <v>1589907</v>
      </c>
      <c r="P7" s="77">
        <v>1944959</v>
      </c>
      <c r="Q7" s="78">
        <f t="shared" ref="Q7:Q22" si="1">IF(O7*P7&lt;&gt;0,O7/P7,"0%")</f>
        <v>0.81745013648102605</v>
      </c>
    </row>
    <row r="8" spans="1:17" ht="31.7" customHeight="1">
      <c r="A8" s="75" t="s">
        <v>477</v>
      </c>
      <c r="B8" s="93" t="s">
        <v>478</v>
      </c>
      <c r="C8" s="77">
        <v>0</v>
      </c>
      <c r="D8" s="77">
        <v>0</v>
      </c>
      <c r="E8" s="77">
        <v>0</v>
      </c>
      <c r="F8" s="77">
        <v>0</v>
      </c>
      <c r="G8" s="77">
        <v>0</v>
      </c>
      <c r="H8" s="77">
        <v>0</v>
      </c>
      <c r="I8" s="77">
        <v>10</v>
      </c>
      <c r="J8" s="77">
        <v>0</v>
      </c>
      <c r="K8" s="77">
        <v>0</v>
      </c>
      <c r="L8" s="77">
        <v>0</v>
      </c>
      <c r="M8" s="77">
        <v>0</v>
      </c>
      <c r="N8" s="77">
        <v>0</v>
      </c>
      <c r="O8" s="77">
        <f t="shared" si="0"/>
        <v>10</v>
      </c>
      <c r="P8" s="77">
        <v>75</v>
      </c>
      <c r="Q8" s="78">
        <f t="shared" si="1"/>
        <v>0.13333333333333333</v>
      </c>
    </row>
    <row r="9" spans="1:17" s="84" customFormat="1" ht="31.7" customHeight="1">
      <c r="A9" s="75" t="s">
        <v>479</v>
      </c>
      <c r="B9" s="93" t="s">
        <v>480</v>
      </c>
      <c r="C9" s="77">
        <v>0</v>
      </c>
      <c r="D9" s="77">
        <v>0</v>
      </c>
      <c r="E9" s="77">
        <v>0</v>
      </c>
      <c r="F9" s="77">
        <v>0</v>
      </c>
      <c r="G9" s="77">
        <v>1530</v>
      </c>
      <c r="H9" s="77">
        <v>12673</v>
      </c>
      <c r="I9" s="77">
        <v>31918</v>
      </c>
      <c r="J9" s="77">
        <v>16822</v>
      </c>
      <c r="K9" s="77">
        <v>10596</v>
      </c>
      <c r="L9" s="77">
        <v>9816</v>
      </c>
      <c r="M9" s="77">
        <v>6040</v>
      </c>
      <c r="N9" s="77">
        <v>0</v>
      </c>
      <c r="O9" s="77">
        <f t="shared" si="0"/>
        <v>89395</v>
      </c>
      <c r="P9" s="77">
        <v>99622</v>
      </c>
      <c r="Q9" s="78">
        <f t="shared" si="1"/>
        <v>0.89734195258075522</v>
      </c>
    </row>
    <row r="10" spans="1:17" ht="31.7" customHeight="1">
      <c r="A10" s="75" t="s">
        <v>481</v>
      </c>
      <c r="B10" s="93" t="s">
        <v>482</v>
      </c>
      <c r="C10" s="77">
        <v>0</v>
      </c>
      <c r="D10" s="77">
        <v>0</v>
      </c>
      <c r="E10" s="77">
        <v>0</v>
      </c>
      <c r="F10" s="77">
        <v>0</v>
      </c>
      <c r="G10" s="77">
        <v>0</v>
      </c>
      <c r="H10" s="77">
        <v>0</v>
      </c>
      <c r="I10" s="77">
        <v>0</v>
      </c>
      <c r="J10" s="77">
        <v>0</v>
      </c>
      <c r="K10" s="77">
        <v>0</v>
      </c>
      <c r="L10" s="77">
        <v>0</v>
      </c>
      <c r="M10" s="77">
        <v>0</v>
      </c>
      <c r="N10" s="77">
        <v>0</v>
      </c>
      <c r="O10" s="77">
        <f t="shared" si="0"/>
        <v>0</v>
      </c>
      <c r="P10" s="77">
        <v>0</v>
      </c>
      <c r="Q10" s="94" t="str">
        <f t="shared" si="1"/>
        <v>0%</v>
      </c>
    </row>
    <row r="11" spans="1:17" ht="31.7" customHeight="1">
      <c r="A11" s="75" t="s">
        <v>483</v>
      </c>
      <c r="B11" s="93" t="s">
        <v>484</v>
      </c>
      <c r="C11" s="77">
        <v>0</v>
      </c>
      <c r="D11" s="77">
        <v>0</v>
      </c>
      <c r="E11" s="77">
        <v>0</v>
      </c>
      <c r="F11" s="77">
        <v>0</v>
      </c>
      <c r="G11" s="77">
        <v>0</v>
      </c>
      <c r="H11" s="77">
        <v>0</v>
      </c>
      <c r="I11" s="77">
        <v>0</v>
      </c>
      <c r="J11" s="77">
        <v>0</v>
      </c>
      <c r="K11" s="77">
        <v>0</v>
      </c>
      <c r="L11" s="77">
        <v>0</v>
      </c>
      <c r="M11" s="77">
        <v>0</v>
      </c>
      <c r="N11" s="77">
        <v>0</v>
      </c>
      <c r="O11" s="77">
        <f t="shared" si="0"/>
        <v>0</v>
      </c>
      <c r="P11" s="77">
        <v>0</v>
      </c>
      <c r="Q11" s="78" t="str">
        <f t="shared" si="1"/>
        <v>0%</v>
      </c>
    </row>
    <row r="12" spans="1:17" ht="31.7" customHeight="1">
      <c r="A12" s="75" t="s">
        <v>485</v>
      </c>
      <c r="B12" s="93" t="s">
        <v>486</v>
      </c>
      <c r="C12" s="77">
        <v>899</v>
      </c>
      <c r="D12" s="77">
        <v>2366</v>
      </c>
      <c r="E12" s="77">
        <v>13997</v>
      </c>
      <c r="F12" s="77">
        <v>21724</v>
      </c>
      <c r="G12" s="77">
        <v>10357</v>
      </c>
      <c r="H12" s="77">
        <v>14543</v>
      </c>
      <c r="I12" s="77">
        <v>13864</v>
      </c>
      <c r="J12" s="77">
        <v>5727</v>
      </c>
      <c r="K12" s="77">
        <v>4193</v>
      </c>
      <c r="L12" s="77">
        <v>6815</v>
      </c>
      <c r="M12" s="77">
        <v>8015</v>
      </c>
      <c r="N12" s="77">
        <v>5425</v>
      </c>
      <c r="O12" s="77">
        <f t="shared" si="0"/>
        <v>107925</v>
      </c>
      <c r="P12" s="77">
        <v>126247</v>
      </c>
      <c r="Q12" s="78">
        <f t="shared" si="1"/>
        <v>0.85487179893383602</v>
      </c>
    </row>
    <row r="13" spans="1:17" ht="31.7" customHeight="1">
      <c r="A13" s="75" t="s">
        <v>487</v>
      </c>
      <c r="B13" s="93" t="s">
        <v>488</v>
      </c>
      <c r="C13" s="77">
        <v>0</v>
      </c>
      <c r="D13" s="77">
        <v>0</v>
      </c>
      <c r="E13" s="77">
        <v>0</v>
      </c>
      <c r="F13" s="77">
        <v>0</v>
      </c>
      <c r="G13" s="77">
        <v>0</v>
      </c>
      <c r="H13" s="77">
        <v>0</v>
      </c>
      <c r="I13" s="77">
        <v>0</v>
      </c>
      <c r="J13" s="77">
        <v>0</v>
      </c>
      <c r="K13" s="77">
        <v>0</v>
      </c>
      <c r="L13" s="77">
        <v>0</v>
      </c>
      <c r="M13" s="77">
        <v>0</v>
      </c>
      <c r="N13" s="77">
        <v>0</v>
      </c>
      <c r="O13" s="77">
        <f t="shared" si="0"/>
        <v>0</v>
      </c>
      <c r="P13" s="77">
        <v>0</v>
      </c>
      <c r="Q13" s="78" t="str">
        <f t="shared" si="1"/>
        <v>0%</v>
      </c>
    </row>
    <row r="14" spans="1:17" ht="31.7" customHeight="1">
      <c r="A14" s="75" t="s">
        <v>489</v>
      </c>
      <c r="B14" s="93" t="s">
        <v>490</v>
      </c>
      <c r="C14" s="77">
        <v>1576</v>
      </c>
      <c r="D14" s="77">
        <v>1678</v>
      </c>
      <c r="E14" s="77">
        <v>6720</v>
      </c>
      <c r="F14" s="77">
        <v>10890</v>
      </c>
      <c r="G14" s="77">
        <v>11394</v>
      </c>
      <c r="H14" s="77">
        <v>21864</v>
      </c>
      <c r="I14" s="77">
        <v>2049</v>
      </c>
      <c r="J14" s="77">
        <v>4592</v>
      </c>
      <c r="K14" s="77">
        <v>10530</v>
      </c>
      <c r="L14" s="77">
        <v>25809</v>
      </c>
      <c r="M14" s="77">
        <v>12239</v>
      </c>
      <c r="N14" s="77">
        <v>4496</v>
      </c>
      <c r="O14" s="77">
        <f t="shared" si="0"/>
        <v>113837</v>
      </c>
      <c r="P14" s="77">
        <v>137666</v>
      </c>
      <c r="Q14" s="78">
        <f t="shared" si="1"/>
        <v>0.82690715209274623</v>
      </c>
    </row>
    <row r="15" spans="1:17" ht="31.7" customHeight="1">
      <c r="A15" s="75" t="s">
        <v>491</v>
      </c>
      <c r="B15" s="93" t="s">
        <v>492</v>
      </c>
      <c r="C15" s="77">
        <v>97182</v>
      </c>
      <c r="D15" s="77">
        <v>15770</v>
      </c>
      <c r="E15" s="77">
        <v>3695</v>
      </c>
      <c r="F15" s="77">
        <v>0</v>
      </c>
      <c r="G15" s="77">
        <v>1525</v>
      </c>
      <c r="H15" s="77">
        <v>22340</v>
      </c>
      <c r="I15" s="77">
        <v>94077</v>
      </c>
      <c r="J15" s="77">
        <v>140921</v>
      </c>
      <c r="K15" s="77">
        <v>374377</v>
      </c>
      <c r="L15" s="77">
        <v>41723</v>
      </c>
      <c r="M15" s="77">
        <v>194919</v>
      </c>
      <c r="N15" s="77">
        <v>29384</v>
      </c>
      <c r="O15" s="77">
        <f t="shared" si="0"/>
        <v>1015913</v>
      </c>
      <c r="P15" s="77">
        <v>2343549</v>
      </c>
      <c r="Q15" s="78">
        <f t="shared" si="1"/>
        <v>0.43349338972643625</v>
      </c>
    </row>
    <row r="16" spans="1:17" ht="31.7" customHeight="1">
      <c r="A16" s="75" t="s">
        <v>493</v>
      </c>
      <c r="B16" s="93" t="s">
        <v>494</v>
      </c>
      <c r="C16" s="77">
        <v>380</v>
      </c>
      <c r="D16" s="77">
        <v>688</v>
      </c>
      <c r="E16" s="77">
        <v>2043</v>
      </c>
      <c r="F16" s="77">
        <v>2417</v>
      </c>
      <c r="G16" s="77">
        <v>1883</v>
      </c>
      <c r="H16" s="77">
        <v>4921</v>
      </c>
      <c r="I16" s="77">
        <v>4954</v>
      </c>
      <c r="J16" s="77">
        <v>2584</v>
      </c>
      <c r="K16" s="77">
        <v>1892</v>
      </c>
      <c r="L16" s="77">
        <v>3797</v>
      </c>
      <c r="M16" s="77">
        <v>3251</v>
      </c>
      <c r="N16" s="77">
        <v>11891</v>
      </c>
      <c r="O16" s="77">
        <f t="shared" si="0"/>
        <v>40701</v>
      </c>
      <c r="P16" s="77">
        <v>37374</v>
      </c>
      <c r="Q16" s="78">
        <f t="shared" si="1"/>
        <v>1.0890191041900787</v>
      </c>
    </row>
    <row r="17" spans="1:17" ht="31.7" customHeight="1">
      <c r="A17" s="75" t="s">
        <v>495</v>
      </c>
      <c r="B17" s="93" t="s">
        <v>496</v>
      </c>
      <c r="C17" s="77">
        <v>19798</v>
      </c>
      <c r="D17" s="77">
        <v>1778</v>
      </c>
      <c r="E17" s="77">
        <v>1750</v>
      </c>
      <c r="F17" s="77">
        <v>48687</v>
      </c>
      <c r="G17" s="77">
        <v>52694</v>
      </c>
      <c r="H17" s="77">
        <v>72886</v>
      </c>
      <c r="I17" s="77">
        <v>65218</v>
      </c>
      <c r="J17" s="77">
        <v>70793</v>
      </c>
      <c r="K17" s="77">
        <v>48093</v>
      </c>
      <c r="L17" s="77">
        <v>37072</v>
      </c>
      <c r="M17" s="77">
        <v>32921</v>
      </c>
      <c r="N17" s="77">
        <v>13890</v>
      </c>
      <c r="O17" s="77">
        <f t="shared" si="0"/>
        <v>465580</v>
      </c>
      <c r="P17" s="77">
        <v>430681</v>
      </c>
      <c r="Q17" s="78">
        <f t="shared" si="1"/>
        <v>1.0810321328314925</v>
      </c>
    </row>
    <row r="18" spans="1:17" ht="31.7" customHeight="1">
      <c r="A18" s="75" t="s">
        <v>497</v>
      </c>
      <c r="B18" s="93" t="s">
        <v>498</v>
      </c>
      <c r="C18" s="77">
        <v>1904</v>
      </c>
      <c r="D18" s="77">
        <v>0</v>
      </c>
      <c r="E18" s="77">
        <v>877</v>
      </c>
      <c r="F18" s="77">
        <v>19515</v>
      </c>
      <c r="G18" s="77">
        <v>165158</v>
      </c>
      <c r="H18" s="77">
        <v>80466</v>
      </c>
      <c r="I18" s="77">
        <v>8982</v>
      </c>
      <c r="J18" s="77">
        <v>1275</v>
      </c>
      <c r="K18" s="77">
        <v>5943</v>
      </c>
      <c r="L18" s="77">
        <v>40806</v>
      </c>
      <c r="M18" s="77">
        <v>64860</v>
      </c>
      <c r="N18" s="77">
        <v>18831</v>
      </c>
      <c r="O18" s="77">
        <f t="shared" si="0"/>
        <v>408617</v>
      </c>
      <c r="P18" s="77">
        <v>677628</v>
      </c>
      <c r="Q18" s="78">
        <f t="shared" si="1"/>
        <v>0.60301079648420663</v>
      </c>
    </row>
    <row r="19" spans="1:17" ht="31.7" customHeight="1">
      <c r="A19" s="75" t="s">
        <v>499</v>
      </c>
      <c r="B19" s="93" t="s">
        <v>500</v>
      </c>
      <c r="C19" s="77">
        <v>1353</v>
      </c>
      <c r="D19" s="77">
        <v>4289</v>
      </c>
      <c r="E19" s="77">
        <v>3114</v>
      </c>
      <c r="F19" s="77">
        <v>2120</v>
      </c>
      <c r="G19" s="77">
        <v>1116</v>
      </c>
      <c r="H19" s="77">
        <v>206</v>
      </c>
      <c r="I19" s="77">
        <v>23</v>
      </c>
      <c r="J19" s="77">
        <v>0</v>
      </c>
      <c r="K19" s="77">
        <v>0</v>
      </c>
      <c r="L19" s="77">
        <v>606</v>
      </c>
      <c r="M19" s="77">
        <v>297</v>
      </c>
      <c r="N19" s="77">
        <v>0</v>
      </c>
      <c r="O19" s="77">
        <f t="shared" si="0"/>
        <v>13124</v>
      </c>
      <c r="P19" s="77">
        <v>21540</v>
      </c>
      <c r="Q19" s="78">
        <f t="shared" si="1"/>
        <v>0.60928505106778086</v>
      </c>
    </row>
    <row r="20" spans="1:17" ht="31.7" customHeight="1">
      <c r="A20" s="75" t="s">
        <v>501</v>
      </c>
      <c r="B20" s="93" t="s">
        <v>502</v>
      </c>
      <c r="C20" s="77">
        <v>2095</v>
      </c>
      <c r="D20" s="77">
        <v>2187</v>
      </c>
      <c r="E20" s="77">
        <v>3815</v>
      </c>
      <c r="F20" s="77">
        <v>9619</v>
      </c>
      <c r="G20" s="77">
        <v>7611</v>
      </c>
      <c r="H20" s="77">
        <v>19144</v>
      </c>
      <c r="I20" s="77">
        <v>22361</v>
      </c>
      <c r="J20" s="77">
        <v>17027</v>
      </c>
      <c r="K20" s="77">
        <v>11478</v>
      </c>
      <c r="L20" s="77">
        <v>6061</v>
      </c>
      <c r="M20" s="77">
        <v>4078</v>
      </c>
      <c r="N20" s="77">
        <v>2255</v>
      </c>
      <c r="O20" s="77">
        <f t="shared" si="0"/>
        <v>107731</v>
      </c>
      <c r="P20" s="77">
        <v>111769</v>
      </c>
      <c r="Q20" s="78">
        <f t="shared" si="1"/>
        <v>0.96387191439486797</v>
      </c>
    </row>
    <row r="21" spans="1:17" ht="31.7" customHeight="1">
      <c r="A21" s="75" t="s">
        <v>503</v>
      </c>
      <c r="B21" s="93" t="s">
        <v>504</v>
      </c>
      <c r="C21" s="77">
        <v>211</v>
      </c>
      <c r="D21" s="77">
        <v>158</v>
      </c>
      <c r="E21" s="77">
        <v>143</v>
      </c>
      <c r="F21" s="77">
        <v>562</v>
      </c>
      <c r="G21" s="77">
        <v>208</v>
      </c>
      <c r="H21" s="77">
        <v>8873</v>
      </c>
      <c r="I21" s="77">
        <v>25281</v>
      </c>
      <c r="J21" s="77">
        <v>16303</v>
      </c>
      <c r="K21" s="77">
        <v>91</v>
      </c>
      <c r="L21" s="77">
        <v>68</v>
      </c>
      <c r="M21" s="77">
        <v>115</v>
      </c>
      <c r="N21" s="77">
        <v>26</v>
      </c>
      <c r="O21" s="77">
        <f t="shared" si="0"/>
        <v>52039</v>
      </c>
      <c r="P21" s="77">
        <v>46615</v>
      </c>
      <c r="Q21" s="78">
        <f>IF(O21*P21&lt;&gt;0,O21/P21,"0%")</f>
        <v>1.1163573956880832</v>
      </c>
    </row>
    <row r="22" spans="1:17" ht="31.7" customHeight="1">
      <c r="A22" s="528" t="s">
        <v>431</v>
      </c>
      <c r="B22" s="518"/>
      <c r="C22" s="77">
        <f t="shared" ref="C22:N22" si="2">SUM(C7:C21)</f>
        <v>280336</v>
      </c>
      <c r="D22" s="77">
        <f t="shared" si="2"/>
        <v>174610</v>
      </c>
      <c r="E22" s="77">
        <f t="shared" si="2"/>
        <v>261485</v>
      </c>
      <c r="F22" s="77">
        <f t="shared" si="2"/>
        <v>257593</v>
      </c>
      <c r="G22" s="77">
        <f t="shared" si="2"/>
        <v>422484</v>
      </c>
      <c r="H22" s="77">
        <f t="shared" si="2"/>
        <v>614621</v>
      </c>
      <c r="I22" s="77">
        <f t="shared" si="2"/>
        <v>276367</v>
      </c>
      <c r="J22" s="77">
        <f t="shared" si="2"/>
        <v>276079</v>
      </c>
      <c r="K22" s="77">
        <f t="shared" si="2"/>
        <v>613409</v>
      </c>
      <c r="L22" s="77">
        <f t="shared" si="2"/>
        <v>269073</v>
      </c>
      <c r="M22" s="77">
        <f t="shared" si="2"/>
        <v>404264</v>
      </c>
      <c r="N22" s="77">
        <f t="shared" si="2"/>
        <v>154458</v>
      </c>
      <c r="O22" s="77">
        <f t="shared" si="0"/>
        <v>4004779</v>
      </c>
      <c r="P22" s="77">
        <f>SUM(P7:P21)</f>
        <v>5977725</v>
      </c>
      <c r="Q22" s="78">
        <f t="shared" si="1"/>
        <v>0.66995035736839681</v>
      </c>
    </row>
    <row r="23" spans="1:17" ht="31.7" customHeight="1">
      <c r="A23" s="519" t="s">
        <v>505</v>
      </c>
      <c r="B23" s="520"/>
      <c r="C23" s="77">
        <v>413506</v>
      </c>
      <c r="D23" s="77">
        <v>327455</v>
      </c>
      <c r="E23" s="77">
        <v>293799</v>
      </c>
      <c r="F23" s="77">
        <v>187724</v>
      </c>
      <c r="G23" s="77">
        <v>531171</v>
      </c>
      <c r="H23" s="77">
        <v>807490</v>
      </c>
      <c r="I23" s="77">
        <v>549905</v>
      </c>
      <c r="J23" s="77">
        <v>479549</v>
      </c>
      <c r="K23" s="77">
        <v>460814</v>
      </c>
      <c r="L23" s="77">
        <v>833868</v>
      </c>
      <c r="M23" s="77">
        <v>742718</v>
      </c>
      <c r="N23" s="77">
        <v>349726</v>
      </c>
      <c r="O23" s="77">
        <f>SUM(C23:N23)</f>
        <v>5977725</v>
      </c>
      <c r="P23" s="521"/>
      <c r="Q23" s="522"/>
    </row>
    <row r="24" spans="1:17" ht="31.7" customHeight="1">
      <c r="A24" s="519" t="s">
        <v>433</v>
      </c>
      <c r="B24" s="520"/>
      <c r="C24" s="81">
        <f t="shared" ref="C24:O24" si="3">C22/C23</f>
        <v>0.67794905031607766</v>
      </c>
      <c r="D24" s="81">
        <f t="shared" si="3"/>
        <v>0.53323357407888106</v>
      </c>
      <c r="E24" s="81">
        <f t="shared" si="3"/>
        <v>0.89001324034458928</v>
      </c>
      <c r="F24" s="81">
        <f t="shared" si="3"/>
        <v>1.3721900236517441</v>
      </c>
      <c r="G24" s="81">
        <f t="shared" si="3"/>
        <v>0.7953822780234614</v>
      </c>
      <c r="H24" s="81">
        <f t="shared" si="3"/>
        <v>0.76114998328152672</v>
      </c>
      <c r="I24" s="81">
        <f t="shared" si="3"/>
        <v>0.50257226248170139</v>
      </c>
      <c r="J24" s="81">
        <f t="shared" si="3"/>
        <v>0.57570550663227327</v>
      </c>
      <c r="K24" s="81">
        <f t="shared" si="3"/>
        <v>1.3311422830035546</v>
      </c>
      <c r="L24" s="81">
        <f t="shared" si="3"/>
        <v>0.32268056814747659</v>
      </c>
      <c r="M24" s="81">
        <f t="shared" si="3"/>
        <v>0.54430349069229511</v>
      </c>
      <c r="N24" s="81">
        <f t="shared" si="3"/>
        <v>0.44165432367053065</v>
      </c>
      <c r="O24" s="81">
        <f t="shared" si="3"/>
        <v>0.66995035736839681</v>
      </c>
      <c r="P24" s="523"/>
      <c r="Q24" s="524"/>
    </row>
    <row r="25" spans="1:17" ht="31.7" customHeight="1">
      <c r="O25" s="72" t="s">
        <v>434</v>
      </c>
    </row>
  </sheetData>
  <mergeCells count="6">
    <mergeCell ref="P5:Q5"/>
    <mergeCell ref="A6:B6"/>
    <mergeCell ref="A22:B22"/>
    <mergeCell ref="A23:B23"/>
    <mergeCell ref="P23:Q24"/>
    <mergeCell ref="A24:B24"/>
  </mergeCells>
  <phoneticPr fontId="3"/>
  <pageMargins left="0.78740157480314965" right="0.19685039370078741" top="0.19685039370078741" bottom="0.39370078740157483" header="0" footer="0"/>
  <pageSetup paperSize="9" scale="76" orientation="landscape" r:id="rId1"/>
  <headerFooter>
    <oddFooter>&amp;C&amp;"ＭＳ 明朝,標準"&amp;10－１１－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6"/>
  <sheetViews>
    <sheetView view="pageLayout" topLeftCell="A22" zoomScaleNormal="100" workbookViewId="0"/>
  </sheetViews>
  <sheetFormatPr defaultColWidth="9" defaultRowHeight="14.25"/>
  <cols>
    <col min="1" max="1" width="5.25" style="89" customWidth="1"/>
    <col min="2" max="2" width="21.75" style="72" customWidth="1"/>
    <col min="3" max="14" width="8.5" style="72" customWidth="1"/>
    <col min="15" max="16" width="9.875" style="72" customWidth="1"/>
    <col min="17" max="17" width="8.5" style="72" customWidth="1"/>
    <col min="18" max="18" width="2.75" style="72" customWidth="1"/>
    <col min="19" max="256" width="9" style="72"/>
    <col min="257" max="257" width="5.25" style="72" customWidth="1"/>
    <col min="258" max="258" width="21.75" style="72" customWidth="1"/>
    <col min="259" max="270" width="8.5" style="72" customWidth="1"/>
    <col min="271" max="272" width="9.875" style="72" customWidth="1"/>
    <col min="273" max="273" width="8.5" style="72" customWidth="1"/>
    <col min="274" max="274" width="2.75" style="72" customWidth="1"/>
    <col min="275" max="512" width="9" style="72"/>
    <col min="513" max="513" width="5.25" style="72" customWidth="1"/>
    <col min="514" max="514" width="21.75" style="72" customWidth="1"/>
    <col min="515" max="526" width="8.5" style="72" customWidth="1"/>
    <col min="527" max="528" width="9.875" style="72" customWidth="1"/>
    <col min="529" max="529" width="8.5" style="72" customWidth="1"/>
    <col min="530" max="530" width="2.75" style="72" customWidth="1"/>
    <col min="531" max="768" width="9" style="72"/>
    <col min="769" max="769" width="5.25" style="72" customWidth="1"/>
    <col min="770" max="770" width="21.75" style="72" customWidth="1"/>
    <col min="771" max="782" width="8.5" style="72" customWidth="1"/>
    <col min="783" max="784" width="9.875" style="72" customWidth="1"/>
    <col min="785" max="785" width="8.5" style="72" customWidth="1"/>
    <col min="786" max="786" width="2.75" style="72" customWidth="1"/>
    <col min="787" max="1024" width="9" style="72"/>
    <col min="1025" max="1025" width="5.25" style="72" customWidth="1"/>
    <col min="1026" max="1026" width="21.75" style="72" customWidth="1"/>
    <col min="1027" max="1038" width="8.5" style="72" customWidth="1"/>
    <col min="1039" max="1040" width="9.875" style="72" customWidth="1"/>
    <col min="1041" max="1041" width="8.5" style="72" customWidth="1"/>
    <col min="1042" max="1042" width="2.75" style="72" customWidth="1"/>
    <col min="1043" max="1280" width="9" style="72"/>
    <col min="1281" max="1281" width="5.25" style="72" customWidth="1"/>
    <col min="1282" max="1282" width="21.75" style="72" customWidth="1"/>
    <col min="1283" max="1294" width="8.5" style="72" customWidth="1"/>
    <col min="1295" max="1296" width="9.875" style="72" customWidth="1"/>
    <col min="1297" max="1297" width="8.5" style="72" customWidth="1"/>
    <col min="1298" max="1298" width="2.75" style="72" customWidth="1"/>
    <col min="1299" max="1536" width="9" style="72"/>
    <col min="1537" max="1537" width="5.25" style="72" customWidth="1"/>
    <col min="1538" max="1538" width="21.75" style="72" customWidth="1"/>
    <col min="1539" max="1550" width="8.5" style="72" customWidth="1"/>
    <col min="1551" max="1552" width="9.875" style="72" customWidth="1"/>
    <col min="1553" max="1553" width="8.5" style="72" customWidth="1"/>
    <col min="1554" max="1554" width="2.75" style="72" customWidth="1"/>
    <col min="1555" max="1792" width="9" style="72"/>
    <col min="1793" max="1793" width="5.25" style="72" customWidth="1"/>
    <col min="1794" max="1794" width="21.75" style="72" customWidth="1"/>
    <col min="1795" max="1806" width="8.5" style="72" customWidth="1"/>
    <col min="1807" max="1808" width="9.875" style="72" customWidth="1"/>
    <col min="1809" max="1809" width="8.5" style="72" customWidth="1"/>
    <col min="1810" max="1810" width="2.75" style="72" customWidth="1"/>
    <col min="1811" max="2048" width="9" style="72"/>
    <col min="2049" max="2049" width="5.25" style="72" customWidth="1"/>
    <col min="2050" max="2050" width="21.75" style="72" customWidth="1"/>
    <col min="2051" max="2062" width="8.5" style="72" customWidth="1"/>
    <col min="2063" max="2064" width="9.875" style="72" customWidth="1"/>
    <col min="2065" max="2065" width="8.5" style="72" customWidth="1"/>
    <col min="2066" max="2066" width="2.75" style="72" customWidth="1"/>
    <col min="2067" max="2304" width="9" style="72"/>
    <col min="2305" max="2305" width="5.25" style="72" customWidth="1"/>
    <col min="2306" max="2306" width="21.75" style="72" customWidth="1"/>
    <col min="2307" max="2318" width="8.5" style="72" customWidth="1"/>
    <col min="2319" max="2320" width="9.875" style="72" customWidth="1"/>
    <col min="2321" max="2321" width="8.5" style="72" customWidth="1"/>
    <col min="2322" max="2322" width="2.75" style="72" customWidth="1"/>
    <col min="2323" max="2560" width="9" style="72"/>
    <col min="2561" max="2561" width="5.25" style="72" customWidth="1"/>
    <col min="2562" max="2562" width="21.75" style="72" customWidth="1"/>
    <col min="2563" max="2574" width="8.5" style="72" customWidth="1"/>
    <col min="2575" max="2576" width="9.875" style="72" customWidth="1"/>
    <col min="2577" max="2577" width="8.5" style="72" customWidth="1"/>
    <col min="2578" max="2578" width="2.75" style="72" customWidth="1"/>
    <col min="2579" max="2816" width="9" style="72"/>
    <col min="2817" max="2817" width="5.25" style="72" customWidth="1"/>
    <col min="2818" max="2818" width="21.75" style="72" customWidth="1"/>
    <col min="2819" max="2830" width="8.5" style="72" customWidth="1"/>
    <col min="2831" max="2832" width="9.875" style="72" customWidth="1"/>
    <col min="2833" max="2833" width="8.5" style="72" customWidth="1"/>
    <col min="2834" max="2834" width="2.75" style="72" customWidth="1"/>
    <col min="2835" max="3072" width="9" style="72"/>
    <col min="3073" max="3073" width="5.25" style="72" customWidth="1"/>
    <col min="3074" max="3074" width="21.75" style="72" customWidth="1"/>
    <col min="3075" max="3086" width="8.5" style="72" customWidth="1"/>
    <col min="3087" max="3088" width="9.875" style="72" customWidth="1"/>
    <col min="3089" max="3089" width="8.5" style="72" customWidth="1"/>
    <col min="3090" max="3090" width="2.75" style="72" customWidth="1"/>
    <col min="3091" max="3328" width="9" style="72"/>
    <col min="3329" max="3329" width="5.25" style="72" customWidth="1"/>
    <col min="3330" max="3330" width="21.75" style="72" customWidth="1"/>
    <col min="3331" max="3342" width="8.5" style="72" customWidth="1"/>
    <col min="3343" max="3344" width="9.875" style="72" customWidth="1"/>
    <col min="3345" max="3345" width="8.5" style="72" customWidth="1"/>
    <col min="3346" max="3346" width="2.75" style="72" customWidth="1"/>
    <col min="3347" max="3584" width="9" style="72"/>
    <col min="3585" max="3585" width="5.25" style="72" customWidth="1"/>
    <col min="3586" max="3586" width="21.75" style="72" customWidth="1"/>
    <col min="3587" max="3598" width="8.5" style="72" customWidth="1"/>
    <col min="3599" max="3600" width="9.875" style="72" customWidth="1"/>
    <col min="3601" max="3601" width="8.5" style="72" customWidth="1"/>
    <col min="3602" max="3602" width="2.75" style="72" customWidth="1"/>
    <col min="3603" max="3840" width="9" style="72"/>
    <col min="3841" max="3841" width="5.25" style="72" customWidth="1"/>
    <col min="3842" max="3842" width="21.75" style="72" customWidth="1"/>
    <col min="3843" max="3854" width="8.5" style="72" customWidth="1"/>
    <col min="3855" max="3856" width="9.875" style="72" customWidth="1"/>
    <col min="3857" max="3857" width="8.5" style="72" customWidth="1"/>
    <col min="3858" max="3858" width="2.75" style="72" customWidth="1"/>
    <col min="3859" max="4096" width="9" style="72"/>
    <col min="4097" max="4097" width="5.25" style="72" customWidth="1"/>
    <col min="4098" max="4098" width="21.75" style="72" customWidth="1"/>
    <col min="4099" max="4110" width="8.5" style="72" customWidth="1"/>
    <col min="4111" max="4112" width="9.875" style="72" customWidth="1"/>
    <col min="4113" max="4113" width="8.5" style="72" customWidth="1"/>
    <col min="4114" max="4114" width="2.75" style="72" customWidth="1"/>
    <col min="4115" max="4352" width="9" style="72"/>
    <col min="4353" max="4353" width="5.25" style="72" customWidth="1"/>
    <col min="4354" max="4354" width="21.75" style="72" customWidth="1"/>
    <col min="4355" max="4366" width="8.5" style="72" customWidth="1"/>
    <col min="4367" max="4368" width="9.875" style="72" customWidth="1"/>
    <col min="4369" max="4369" width="8.5" style="72" customWidth="1"/>
    <col min="4370" max="4370" width="2.75" style="72" customWidth="1"/>
    <col min="4371" max="4608" width="9" style="72"/>
    <col min="4609" max="4609" width="5.25" style="72" customWidth="1"/>
    <col min="4610" max="4610" width="21.75" style="72" customWidth="1"/>
    <col min="4611" max="4622" width="8.5" style="72" customWidth="1"/>
    <col min="4623" max="4624" width="9.875" style="72" customWidth="1"/>
    <col min="4625" max="4625" width="8.5" style="72" customWidth="1"/>
    <col min="4626" max="4626" width="2.75" style="72" customWidth="1"/>
    <col min="4627" max="4864" width="9" style="72"/>
    <col min="4865" max="4865" width="5.25" style="72" customWidth="1"/>
    <col min="4866" max="4866" width="21.75" style="72" customWidth="1"/>
    <col min="4867" max="4878" width="8.5" style="72" customWidth="1"/>
    <col min="4879" max="4880" width="9.875" style="72" customWidth="1"/>
    <col min="4881" max="4881" width="8.5" style="72" customWidth="1"/>
    <col min="4882" max="4882" width="2.75" style="72" customWidth="1"/>
    <col min="4883" max="5120" width="9" style="72"/>
    <col min="5121" max="5121" width="5.25" style="72" customWidth="1"/>
    <col min="5122" max="5122" width="21.75" style="72" customWidth="1"/>
    <col min="5123" max="5134" width="8.5" style="72" customWidth="1"/>
    <col min="5135" max="5136" width="9.875" style="72" customWidth="1"/>
    <col min="5137" max="5137" width="8.5" style="72" customWidth="1"/>
    <col min="5138" max="5138" width="2.75" style="72" customWidth="1"/>
    <col min="5139" max="5376" width="9" style="72"/>
    <col min="5377" max="5377" width="5.25" style="72" customWidth="1"/>
    <col min="5378" max="5378" width="21.75" style="72" customWidth="1"/>
    <col min="5379" max="5390" width="8.5" style="72" customWidth="1"/>
    <col min="5391" max="5392" width="9.875" style="72" customWidth="1"/>
    <col min="5393" max="5393" width="8.5" style="72" customWidth="1"/>
    <col min="5394" max="5394" width="2.75" style="72" customWidth="1"/>
    <col min="5395" max="5632" width="9" style="72"/>
    <col min="5633" max="5633" width="5.25" style="72" customWidth="1"/>
    <col min="5634" max="5634" width="21.75" style="72" customWidth="1"/>
    <col min="5635" max="5646" width="8.5" style="72" customWidth="1"/>
    <col min="5647" max="5648" width="9.875" style="72" customWidth="1"/>
    <col min="5649" max="5649" width="8.5" style="72" customWidth="1"/>
    <col min="5650" max="5650" width="2.75" style="72" customWidth="1"/>
    <col min="5651" max="5888" width="9" style="72"/>
    <col min="5889" max="5889" width="5.25" style="72" customWidth="1"/>
    <col min="5890" max="5890" width="21.75" style="72" customWidth="1"/>
    <col min="5891" max="5902" width="8.5" style="72" customWidth="1"/>
    <col min="5903" max="5904" width="9.875" style="72" customWidth="1"/>
    <col min="5905" max="5905" width="8.5" style="72" customWidth="1"/>
    <col min="5906" max="5906" width="2.75" style="72" customWidth="1"/>
    <col min="5907" max="6144" width="9" style="72"/>
    <col min="6145" max="6145" width="5.25" style="72" customWidth="1"/>
    <col min="6146" max="6146" width="21.75" style="72" customWidth="1"/>
    <col min="6147" max="6158" width="8.5" style="72" customWidth="1"/>
    <col min="6159" max="6160" width="9.875" style="72" customWidth="1"/>
    <col min="6161" max="6161" width="8.5" style="72" customWidth="1"/>
    <col min="6162" max="6162" width="2.75" style="72" customWidth="1"/>
    <col min="6163" max="6400" width="9" style="72"/>
    <col min="6401" max="6401" width="5.25" style="72" customWidth="1"/>
    <col min="6402" max="6402" width="21.75" style="72" customWidth="1"/>
    <col min="6403" max="6414" width="8.5" style="72" customWidth="1"/>
    <col min="6415" max="6416" width="9.875" style="72" customWidth="1"/>
    <col min="6417" max="6417" width="8.5" style="72" customWidth="1"/>
    <col min="6418" max="6418" width="2.75" style="72" customWidth="1"/>
    <col min="6419" max="6656" width="9" style="72"/>
    <col min="6657" max="6657" width="5.25" style="72" customWidth="1"/>
    <col min="6658" max="6658" width="21.75" style="72" customWidth="1"/>
    <col min="6659" max="6670" width="8.5" style="72" customWidth="1"/>
    <col min="6671" max="6672" width="9.875" style="72" customWidth="1"/>
    <col min="6673" max="6673" width="8.5" style="72" customWidth="1"/>
    <col min="6674" max="6674" width="2.75" style="72" customWidth="1"/>
    <col min="6675" max="6912" width="9" style="72"/>
    <col min="6913" max="6913" width="5.25" style="72" customWidth="1"/>
    <col min="6914" max="6914" width="21.75" style="72" customWidth="1"/>
    <col min="6915" max="6926" width="8.5" style="72" customWidth="1"/>
    <col min="6927" max="6928" width="9.875" style="72" customWidth="1"/>
    <col min="6929" max="6929" width="8.5" style="72" customWidth="1"/>
    <col min="6930" max="6930" width="2.75" style="72" customWidth="1"/>
    <col min="6931" max="7168" width="9" style="72"/>
    <col min="7169" max="7169" width="5.25" style="72" customWidth="1"/>
    <col min="7170" max="7170" width="21.75" style="72" customWidth="1"/>
    <col min="7171" max="7182" width="8.5" style="72" customWidth="1"/>
    <col min="7183" max="7184" width="9.875" style="72" customWidth="1"/>
    <col min="7185" max="7185" width="8.5" style="72" customWidth="1"/>
    <col min="7186" max="7186" width="2.75" style="72" customWidth="1"/>
    <col min="7187" max="7424" width="9" style="72"/>
    <col min="7425" max="7425" width="5.25" style="72" customWidth="1"/>
    <col min="7426" max="7426" width="21.75" style="72" customWidth="1"/>
    <col min="7427" max="7438" width="8.5" style="72" customWidth="1"/>
    <col min="7439" max="7440" width="9.875" style="72" customWidth="1"/>
    <col min="7441" max="7441" width="8.5" style="72" customWidth="1"/>
    <col min="7442" max="7442" width="2.75" style="72" customWidth="1"/>
    <col min="7443" max="7680" width="9" style="72"/>
    <col min="7681" max="7681" width="5.25" style="72" customWidth="1"/>
    <col min="7682" max="7682" width="21.75" style="72" customWidth="1"/>
    <col min="7683" max="7694" width="8.5" style="72" customWidth="1"/>
    <col min="7695" max="7696" width="9.875" style="72" customWidth="1"/>
    <col min="7697" max="7697" width="8.5" style="72" customWidth="1"/>
    <col min="7698" max="7698" width="2.75" style="72" customWidth="1"/>
    <col min="7699" max="7936" width="9" style="72"/>
    <col min="7937" max="7937" width="5.25" style="72" customWidth="1"/>
    <col min="7938" max="7938" width="21.75" style="72" customWidth="1"/>
    <col min="7939" max="7950" width="8.5" style="72" customWidth="1"/>
    <col min="7951" max="7952" width="9.875" style="72" customWidth="1"/>
    <col min="7953" max="7953" width="8.5" style="72" customWidth="1"/>
    <col min="7954" max="7954" width="2.75" style="72" customWidth="1"/>
    <col min="7955" max="8192" width="9" style="72"/>
    <col min="8193" max="8193" width="5.25" style="72" customWidth="1"/>
    <col min="8194" max="8194" width="21.75" style="72" customWidth="1"/>
    <col min="8195" max="8206" width="8.5" style="72" customWidth="1"/>
    <col min="8207" max="8208" width="9.875" style="72" customWidth="1"/>
    <col min="8209" max="8209" width="8.5" style="72" customWidth="1"/>
    <col min="8210" max="8210" width="2.75" style="72" customWidth="1"/>
    <col min="8211" max="8448" width="9" style="72"/>
    <col min="8449" max="8449" width="5.25" style="72" customWidth="1"/>
    <col min="8450" max="8450" width="21.75" style="72" customWidth="1"/>
    <col min="8451" max="8462" width="8.5" style="72" customWidth="1"/>
    <col min="8463" max="8464" width="9.875" style="72" customWidth="1"/>
    <col min="8465" max="8465" width="8.5" style="72" customWidth="1"/>
    <col min="8466" max="8466" width="2.75" style="72" customWidth="1"/>
    <col min="8467" max="8704" width="9" style="72"/>
    <col min="8705" max="8705" width="5.25" style="72" customWidth="1"/>
    <col min="8706" max="8706" width="21.75" style="72" customWidth="1"/>
    <col min="8707" max="8718" width="8.5" style="72" customWidth="1"/>
    <col min="8719" max="8720" width="9.875" style="72" customWidth="1"/>
    <col min="8721" max="8721" width="8.5" style="72" customWidth="1"/>
    <col min="8722" max="8722" width="2.75" style="72" customWidth="1"/>
    <col min="8723" max="8960" width="9" style="72"/>
    <col min="8961" max="8961" width="5.25" style="72" customWidth="1"/>
    <col min="8962" max="8962" width="21.75" style="72" customWidth="1"/>
    <col min="8963" max="8974" width="8.5" style="72" customWidth="1"/>
    <col min="8975" max="8976" width="9.875" style="72" customWidth="1"/>
    <col min="8977" max="8977" width="8.5" style="72" customWidth="1"/>
    <col min="8978" max="8978" width="2.75" style="72" customWidth="1"/>
    <col min="8979" max="9216" width="9" style="72"/>
    <col min="9217" max="9217" width="5.25" style="72" customWidth="1"/>
    <col min="9218" max="9218" width="21.75" style="72" customWidth="1"/>
    <col min="9219" max="9230" width="8.5" style="72" customWidth="1"/>
    <col min="9231" max="9232" width="9.875" style="72" customWidth="1"/>
    <col min="9233" max="9233" width="8.5" style="72" customWidth="1"/>
    <col min="9234" max="9234" width="2.75" style="72" customWidth="1"/>
    <col min="9235" max="9472" width="9" style="72"/>
    <col min="9473" max="9473" width="5.25" style="72" customWidth="1"/>
    <col min="9474" max="9474" width="21.75" style="72" customWidth="1"/>
    <col min="9475" max="9486" width="8.5" style="72" customWidth="1"/>
    <col min="9487" max="9488" width="9.875" style="72" customWidth="1"/>
    <col min="9489" max="9489" width="8.5" style="72" customWidth="1"/>
    <col min="9490" max="9490" width="2.75" style="72" customWidth="1"/>
    <col min="9491" max="9728" width="9" style="72"/>
    <col min="9729" max="9729" width="5.25" style="72" customWidth="1"/>
    <col min="9730" max="9730" width="21.75" style="72" customWidth="1"/>
    <col min="9731" max="9742" width="8.5" style="72" customWidth="1"/>
    <col min="9743" max="9744" width="9.875" style="72" customWidth="1"/>
    <col min="9745" max="9745" width="8.5" style="72" customWidth="1"/>
    <col min="9746" max="9746" width="2.75" style="72" customWidth="1"/>
    <col min="9747" max="9984" width="9" style="72"/>
    <col min="9985" max="9985" width="5.25" style="72" customWidth="1"/>
    <col min="9986" max="9986" width="21.75" style="72" customWidth="1"/>
    <col min="9987" max="9998" width="8.5" style="72" customWidth="1"/>
    <col min="9999" max="10000" width="9.875" style="72" customWidth="1"/>
    <col min="10001" max="10001" width="8.5" style="72" customWidth="1"/>
    <col min="10002" max="10002" width="2.75" style="72" customWidth="1"/>
    <col min="10003" max="10240" width="9" style="72"/>
    <col min="10241" max="10241" width="5.25" style="72" customWidth="1"/>
    <col min="10242" max="10242" width="21.75" style="72" customWidth="1"/>
    <col min="10243" max="10254" width="8.5" style="72" customWidth="1"/>
    <col min="10255" max="10256" width="9.875" style="72" customWidth="1"/>
    <col min="10257" max="10257" width="8.5" style="72" customWidth="1"/>
    <col min="10258" max="10258" width="2.75" style="72" customWidth="1"/>
    <col min="10259" max="10496" width="9" style="72"/>
    <col min="10497" max="10497" width="5.25" style="72" customWidth="1"/>
    <col min="10498" max="10498" width="21.75" style="72" customWidth="1"/>
    <col min="10499" max="10510" width="8.5" style="72" customWidth="1"/>
    <col min="10511" max="10512" width="9.875" style="72" customWidth="1"/>
    <col min="10513" max="10513" width="8.5" style="72" customWidth="1"/>
    <col min="10514" max="10514" width="2.75" style="72" customWidth="1"/>
    <col min="10515" max="10752" width="9" style="72"/>
    <col min="10753" max="10753" width="5.25" style="72" customWidth="1"/>
    <col min="10754" max="10754" width="21.75" style="72" customWidth="1"/>
    <col min="10755" max="10766" width="8.5" style="72" customWidth="1"/>
    <col min="10767" max="10768" width="9.875" style="72" customWidth="1"/>
    <col min="10769" max="10769" width="8.5" style="72" customWidth="1"/>
    <col min="10770" max="10770" width="2.75" style="72" customWidth="1"/>
    <col min="10771" max="11008" width="9" style="72"/>
    <col min="11009" max="11009" width="5.25" style="72" customWidth="1"/>
    <col min="11010" max="11010" width="21.75" style="72" customWidth="1"/>
    <col min="11011" max="11022" width="8.5" style="72" customWidth="1"/>
    <col min="11023" max="11024" width="9.875" style="72" customWidth="1"/>
    <col min="11025" max="11025" width="8.5" style="72" customWidth="1"/>
    <col min="11026" max="11026" width="2.75" style="72" customWidth="1"/>
    <col min="11027" max="11264" width="9" style="72"/>
    <col min="11265" max="11265" width="5.25" style="72" customWidth="1"/>
    <col min="11266" max="11266" width="21.75" style="72" customWidth="1"/>
    <col min="11267" max="11278" width="8.5" style="72" customWidth="1"/>
    <col min="11279" max="11280" width="9.875" style="72" customWidth="1"/>
    <col min="11281" max="11281" width="8.5" style="72" customWidth="1"/>
    <col min="11282" max="11282" width="2.75" style="72" customWidth="1"/>
    <col min="11283" max="11520" width="9" style="72"/>
    <col min="11521" max="11521" width="5.25" style="72" customWidth="1"/>
    <col min="11522" max="11522" width="21.75" style="72" customWidth="1"/>
    <col min="11523" max="11534" width="8.5" style="72" customWidth="1"/>
    <col min="11535" max="11536" width="9.875" style="72" customWidth="1"/>
    <col min="11537" max="11537" width="8.5" style="72" customWidth="1"/>
    <col min="11538" max="11538" width="2.75" style="72" customWidth="1"/>
    <col min="11539" max="11776" width="9" style="72"/>
    <col min="11777" max="11777" width="5.25" style="72" customWidth="1"/>
    <col min="11778" max="11778" width="21.75" style="72" customWidth="1"/>
    <col min="11779" max="11790" width="8.5" style="72" customWidth="1"/>
    <col min="11791" max="11792" width="9.875" style="72" customWidth="1"/>
    <col min="11793" max="11793" width="8.5" style="72" customWidth="1"/>
    <col min="11794" max="11794" width="2.75" style="72" customWidth="1"/>
    <col min="11795" max="12032" width="9" style="72"/>
    <col min="12033" max="12033" width="5.25" style="72" customWidth="1"/>
    <col min="12034" max="12034" width="21.75" style="72" customWidth="1"/>
    <col min="12035" max="12046" width="8.5" style="72" customWidth="1"/>
    <col min="12047" max="12048" width="9.875" style="72" customWidth="1"/>
    <col min="12049" max="12049" width="8.5" style="72" customWidth="1"/>
    <col min="12050" max="12050" width="2.75" style="72" customWidth="1"/>
    <col min="12051" max="12288" width="9" style="72"/>
    <col min="12289" max="12289" width="5.25" style="72" customWidth="1"/>
    <col min="12290" max="12290" width="21.75" style="72" customWidth="1"/>
    <col min="12291" max="12302" width="8.5" style="72" customWidth="1"/>
    <col min="12303" max="12304" width="9.875" style="72" customWidth="1"/>
    <col min="12305" max="12305" width="8.5" style="72" customWidth="1"/>
    <col min="12306" max="12306" width="2.75" style="72" customWidth="1"/>
    <col min="12307" max="12544" width="9" style="72"/>
    <col min="12545" max="12545" width="5.25" style="72" customWidth="1"/>
    <col min="12546" max="12546" width="21.75" style="72" customWidth="1"/>
    <col min="12547" max="12558" width="8.5" style="72" customWidth="1"/>
    <col min="12559" max="12560" width="9.875" style="72" customWidth="1"/>
    <col min="12561" max="12561" width="8.5" style="72" customWidth="1"/>
    <col min="12562" max="12562" width="2.75" style="72" customWidth="1"/>
    <col min="12563" max="12800" width="9" style="72"/>
    <col min="12801" max="12801" width="5.25" style="72" customWidth="1"/>
    <col min="12802" max="12802" width="21.75" style="72" customWidth="1"/>
    <col min="12803" max="12814" width="8.5" style="72" customWidth="1"/>
    <col min="12815" max="12816" width="9.875" style="72" customWidth="1"/>
    <col min="12817" max="12817" width="8.5" style="72" customWidth="1"/>
    <col min="12818" max="12818" width="2.75" style="72" customWidth="1"/>
    <col min="12819" max="13056" width="9" style="72"/>
    <col min="13057" max="13057" width="5.25" style="72" customWidth="1"/>
    <col min="13058" max="13058" width="21.75" style="72" customWidth="1"/>
    <col min="13059" max="13070" width="8.5" style="72" customWidth="1"/>
    <col min="13071" max="13072" width="9.875" style="72" customWidth="1"/>
    <col min="13073" max="13073" width="8.5" style="72" customWidth="1"/>
    <col min="13074" max="13074" width="2.75" style="72" customWidth="1"/>
    <col min="13075" max="13312" width="9" style="72"/>
    <col min="13313" max="13313" width="5.25" style="72" customWidth="1"/>
    <col min="13314" max="13314" width="21.75" style="72" customWidth="1"/>
    <col min="13315" max="13326" width="8.5" style="72" customWidth="1"/>
    <col min="13327" max="13328" width="9.875" style="72" customWidth="1"/>
    <col min="13329" max="13329" width="8.5" style="72" customWidth="1"/>
    <col min="13330" max="13330" width="2.75" style="72" customWidth="1"/>
    <col min="13331" max="13568" width="9" style="72"/>
    <col min="13569" max="13569" width="5.25" style="72" customWidth="1"/>
    <col min="13570" max="13570" width="21.75" style="72" customWidth="1"/>
    <col min="13571" max="13582" width="8.5" style="72" customWidth="1"/>
    <col min="13583" max="13584" width="9.875" style="72" customWidth="1"/>
    <col min="13585" max="13585" width="8.5" style="72" customWidth="1"/>
    <col min="13586" max="13586" width="2.75" style="72" customWidth="1"/>
    <col min="13587" max="13824" width="9" style="72"/>
    <col min="13825" max="13825" width="5.25" style="72" customWidth="1"/>
    <col min="13826" max="13826" width="21.75" style="72" customWidth="1"/>
    <col min="13827" max="13838" width="8.5" style="72" customWidth="1"/>
    <col min="13839" max="13840" width="9.875" style="72" customWidth="1"/>
    <col min="13841" max="13841" width="8.5" style="72" customWidth="1"/>
    <col min="13842" max="13842" width="2.75" style="72" customWidth="1"/>
    <col min="13843" max="14080" width="9" style="72"/>
    <col min="14081" max="14081" width="5.25" style="72" customWidth="1"/>
    <col min="14082" max="14082" width="21.75" style="72" customWidth="1"/>
    <col min="14083" max="14094" width="8.5" style="72" customWidth="1"/>
    <col min="14095" max="14096" width="9.875" style="72" customWidth="1"/>
    <col min="14097" max="14097" width="8.5" style="72" customWidth="1"/>
    <col min="14098" max="14098" width="2.75" style="72" customWidth="1"/>
    <col min="14099" max="14336" width="9" style="72"/>
    <col min="14337" max="14337" width="5.25" style="72" customWidth="1"/>
    <col min="14338" max="14338" width="21.75" style="72" customWidth="1"/>
    <col min="14339" max="14350" width="8.5" style="72" customWidth="1"/>
    <col min="14351" max="14352" width="9.875" style="72" customWidth="1"/>
    <col min="14353" max="14353" width="8.5" style="72" customWidth="1"/>
    <col min="14354" max="14354" width="2.75" style="72" customWidth="1"/>
    <col min="14355" max="14592" width="9" style="72"/>
    <col min="14593" max="14593" width="5.25" style="72" customWidth="1"/>
    <col min="14594" max="14594" width="21.75" style="72" customWidth="1"/>
    <col min="14595" max="14606" width="8.5" style="72" customWidth="1"/>
    <col min="14607" max="14608" width="9.875" style="72" customWidth="1"/>
    <col min="14609" max="14609" width="8.5" style="72" customWidth="1"/>
    <col min="14610" max="14610" width="2.75" style="72" customWidth="1"/>
    <col min="14611" max="14848" width="9" style="72"/>
    <col min="14849" max="14849" width="5.25" style="72" customWidth="1"/>
    <col min="14850" max="14850" width="21.75" style="72" customWidth="1"/>
    <col min="14851" max="14862" width="8.5" style="72" customWidth="1"/>
    <col min="14863" max="14864" width="9.875" style="72" customWidth="1"/>
    <col min="14865" max="14865" width="8.5" style="72" customWidth="1"/>
    <col min="14866" max="14866" width="2.75" style="72" customWidth="1"/>
    <col min="14867" max="15104" width="9" style="72"/>
    <col min="15105" max="15105" width="5.25" style="72" customWidth="1"/>
    <col min="15106" max="15106" width="21.75" style="72" customWidth="1"/>
    <col min="15107" max="15118" width="8.5" style="72" customWidth="1"/>
    <col min="15119" max="15120" width="9.875" style="72" customWidth="1"/>
    <col min="15121" max="15121" width="8.5" style="72" customWidth="1"/>
    <col min="15122" max="15122" width="2.75" style="72" customWidth="1"/>
    <col min="15123" max="15360" width="9" style="72"/>
    <col min="15361" max="15361" width="5.25" style="72" customWidth="1"/>
    <col min="15362" max="15362" width="21.75" style="72" customWidth="1"/>
    <col min="15363" max="15374" width="8.5" style="72" customWidth="1"/>
    <col min="15375" max="15376" width="9.875" style="72" customWidth="1"/>
    <col min="15377" max="15377" width="8.5" style="72" customWidth="1"/>
    <col min="15378" max="15378" width="2.75" style="72" customWidth="1"/>
    <col min="15379" max="15616" width="9" style="72"/>
    <col min="15617" max="15617" width="5.25" style="72" customWidth="1"/>
    <col min="15618" max="15618" width="21.75" style="72" customWidth="1"/>
    <col min="15619" max="15630" width="8.5" style="72" customWidth="1"/>
    <col min="15631" max="15632" width="9.875" style="72" customWidth="1"/>
    <col min="15633" max="15633" width="8.5" style="72" customWidth="1"/>
    <col min="15634" max="15634" width="2.75" style="72" customWidth="1"/>
    <col min="15635" max="15872" width="9" style="72"/>
    <col min="15873" max="15873" width="5.25" style="72" customWidth="1"/>
    <col min="15874" max="15874" width="21.75" style="72" customWidth="1"/>
    <col min="15875" max="15886" width="8.5" style="72" customWidth="1"/>
    <col min="15887" max="15888" width="9.875" style="72" customWidth="1"/>
    <col min="15889" max="15889" width="8.5" style="72" customWidth="1"/>
    <col min="15890" max="15890" width="2.75" style="72" customWidth="1"/>
    <col min="15891" max="16128" width="9" style="72"/>
    <col min="16129" max="16129" width="5.25" style="72" customWidth="1"/>
    <col min="16130" max="16130" width="21.75" style="72" customWidth="1"/>
    <col min="16131" max="16142" width="8.5" style="72" customWidth="1"/>
    <col min="16143" max="16144" width="9.875" style="72" customWidth="1"/>
    <col min="16145" max="16145" width="8.5" style="72" customWidth="1"/>
    <col min="16146" max="16146" width="2.75" style="72" customWidth="1"/>
    <col min="16147" max="16384" width="9" style="72"/>
  </cols>
  <sheetData>
    <row r="3" spans="1:17" s="50" customFormat="1" ht="21.75" customHeight="1">
      <c r="A3" s="95" t="s">
        <v>506</v>
      </c>
      <c r="C3" s="95"/>
      <c r="D3" s="95"/>
      <c r="E3" s="95"/>
      <c r="F3" s="95"/>
      <c r="G3" s="95"/>
      <c r="H3" s="95"/>
      <c r="I3" s="95"/>
      <c r="J3" s="95"/>
      <c r="K3" s="95"/>
      <c r="L3" s="95"/>
      <c r="M3" s="95"/>
      <c r="N3" s="95"/>
      <c r="O3" s="95"/>
      <c r="P3" s="95"/>
      <c r="Q3" s="95"/>
    </row>
    <row r="4" spans="1:17" ht="21.75" customHeight="1">
      <c r="A4" s="90" t="s">
        <v>1966</v>
      </c>
      <c r="C4" s="95"/>
      <c r="D4" s="95"/>
      <c r="E4" s="95"/>
      <c r="F4" s="95"/>
      <c r="G4" s="95"/>
      <c r="H4" s="95"/>
      <c r="I4" s="95"/>
      <c r="J4" s="95"/>
      <c r="K4" s="95"/>
      <c r="L4" s="95"/>
      <c r="M4" s="95"/>
      <c r="N4" s="95"/>
      <c r="O4" s="95"/>
      <c r="P4" s="95"/>
      <c r="Q4" s="95"/>
    </row>
    <row r="5" spans="1:17" s="50" customFormat="1" ht="21.75" customHeight="1">
      <c r="A5" s="90" t="s">
        <v>507</v>
      </c>
      <c r="C5" s="95"/>
      <c r="D5" s="95"/>
      <c r="E5" s="95"/>
      <c r="F5" s="95"/>
      <c r="G5" s="95"/>
      <c r="H5" s="95"/>
      <c r="I5" s="95"/>
      <c r="J5" s="95"/>
      <c r="K5" s="95"/>
      <c r="L5" s="95"/>
      <c r="M5" s="95"/>
      <c r="N5" s="95"/>
      <c r="O5" s="95"/>
      <c r="P5" s="95"/>
      <c r="Q5" s="95"/>
    </row>
    <row r="6" spans="1:17" ht="21.75" customHeight="1">
      <c r="A6" s="95"/>
      <c r="B6" s="95"/>
      <c r="C6" s="95"/>
      <c r="D6" s="95"/>
      <c r="E6" s="95"/>
      <c r="F6" s="95"/>
      <c r="G6" s="95"/>
      <c r="H6" s="95"/>
      <c r="I6" s="95"/>
      <c r="J6" s="95"/>
      <c r="K6" s="95"/>
      <c r="L6" s="95"/>
      <c r="M6" s="95"/>
      <c r="N6" s="95"/>
      <c r="O6" s="505" t="s">
        <v>508</v>
      </c>
      <c r="P6" s="505"/>
      <c r="Q6" s="505"/>
    </row>
    <row r="7" spans="1:17" ht="30" customHeight="1">
      <c r="A7" s="531" t="s">
        <v>509</v>
      </c>
      <c r="B7" s="531"/>
      <c r="C7" s="96" t="s">
        <v>510</v>
      </c>
      <c r="D7" s="96" t="s">
        <v>511</v>
      </c>
      <c r="E7" s="96" t="s">
        <v>512</v>
      </c>
      <c r="F7" s="96" t="s">
        <v>513</v>
      </c>
      <c r="G7" s="96" t="s">
        <v>514</v>
      </c>
      <c r="H7" s="96" t="s">
        <v>515</v>
      </c>
      <c r="I7" s="96" t="s">
        <v>516</v>
      </c>
      <c r="J7" s="96" t="s">
        <v>517</v>
      </c>
      <c r="K7" s="96" t="s">
        <v>518</v>
      </c>
      <c r="L7" s="96" t="s">
        <v>519</v>
      </c>
      <c r="M7" s="96" t="s">
        <v>520</v>
      </c>
      <c r="N7" s="96" t="s">
        <v>521</v>
      </c>
      <c r="O7" s="96" t="s">
        <v>522</v>
      </c>
      <c r="P7" s="96" t="s">
        <v>373</v>
      </c>
      <c r="Q7" s="96" t="s">
        <v>523</v>
      </c>
    </row>
    <row r="8" spans="1:17" ht="30" customHeight="1">
      <c r="A8" s="97" t="s">
        <v>524</v>
      </c>
      <c r="B8" s="98" t="s">
        <v>525</v>
      </c>
      <c r="C8" s="77">
        <v>69136</v>
      </c>
      <c r="D8" s="77">
        <v>51877</v>
      </c>
      <c r="E8" s="77">
        <v>79296</v>
      </c>
      <c r="F8" s="77">
        <v>61877</v>
      </c>
      <c r="G8" s="77">
        <v>56289</v>
      </c>
      <c r="H8" s="77">
        <v>106878</v>
      </c>
      <c r="I8" s="77">
        <v>1196</v>
      </c>
      <c r="J8" s="77">
        <v>14</v>
      </c>
      <c r="K8" s="77">
        <v>63166</v>
      </c>
      <c r="L8" s="77">
        <v>105769</v>
      </c>
      <c r="M8" s="77">
        <v>96554</v>
      </c>
      <c r="N8" s="77">
        <v>79892</v>
      </c>
      <c r="O8" s="77">
        <f t="shared" ref="O8:O24" si="0">SUM(C8:N8)</f>
        <v>771944</v>
      </c>
      <c r="P8" s="77">
        <v>767488</v>
      </c>
      <c r="Q8" s="81">
        <f>IF(O8*P8&lt;&gt;0,O8/P8,"0%")</f>
        <v>1.0058059539693129</v>
      </c>
    </row>
    <row r="9" spans="1:17" ht="30" customHeight="1">
      <c r="A9" s="97" t="s">
        <v>526</v>
      </c>
      <c r="B9" s="98" t="s">
        <v>527</v>
      </c>
      <c r="C9" s="77">
        <v>0</v>
      </c>
      <c r="D9" s="77">
        <v>0</v>
      </c>
      <c r="E9" s="77">
        <v>0</v>
      </c>
      <c r="F9" s="77">
        <v>0</v>
      </c>
      <c r="G9" s="77">
        <v>0</v>
      </c>
      <c r="H9" s="77">
        <v>0</v>
      </c>
      <c r="I9" s="77">
        <v>8</v>
      </c>
      <c r="J9" s="77">
        <v>0</v>
      </c>
      <c r="K9" s="77">
        <v>0</v>
      </c>
      <c r="L9" s="77">
        <v>0</v>
      </c>
      <c r="M9" s="77">
        <v>0</v>
      </c>
      <c r="N9" s="77">
        <v>0</v>
      </c>
      <c r="O9" s="77">
        <f t="shared" si="0"/>
        <v>8</v>
      </c>
      <c r="P9" s="77">
        <v>42</v>
      </c>
      <c r="Q9" s="78">
        <f t="shared" ref="Q9:Q23" si="1">IF(O9*P9&lt;&gt;0,O9/P9,"0%")</f>
        <v>0.19047619047619047</v>
      </c>
    </row>
    <row r="10" spans="1:17" s="84" customFormat="1" ht="30" customHeight="1">
      <c r="A10" s="97" t="s">
        <v>528</v>
      </c>
      <c r="B10" s="98" t="s">
        <v>529</v>
      </c>
      <c r="C10" s="77">
        <v>0</v>
      </c>
      <c r="D10" s="77">
        <v>0</v>
      </c>
      <c r="E10" s="77">
        <v>0</v>
      </c>
      <c r="F10" s="77">
        <v>0</v>
      </c>
      <c r="G10" s="77">
        <v>644</v>
      </c>
      <c r="H10" s="77">
        <v>4404</v>
      </c>
      <c r="I10" s="77">
        <v>15755</v>
      </c>
      <c r="J10" s="77">
        <v>10566</v>
      </c>
      <c r="K10" s="77">
        <v>5845</v>
      </c>
      <c r="L10" s="77">
        <v>6462</v>
      </c>
      <c r="M10" s="77">
        <v>4508</v>
      </c>
      <c r="N10" s="77">
        <v>0</v>
      </c>
      <c r="O10" s="77">
        <f t="shared" si="0"/>
        <v>48184</v>
      </c>
      <c r="P10" s="77">
        <v>55770</v>
      </c>
      <c r="Q10" s="78">
        <f t="shared" si="1"/>
        <v>0.86397704859243318</v>
      </c>
    </row>
    <row r="11" spans="1:17" ht="30" customHeight="1">
      <c r="A11" s="97" t="s">
        <v>530</v>
      </c>
      <c r="B11" s="98" t="s">
        <v>531</v>
      </c>
      <c r="C11" s="77">
        <v>0</v>
      </c>
      <c r="D11" s="77">
        <v>0</v>
      </c>
      <c r="E11" s="77">
        <v>0</v>
      </c>
      <c r="F11" s="77">
        <v>0</v>
      </c>
      <c r="G11" s="77">
        <v>0</v>
      </c>
      <c r="H11" s="77">
        <v>0</v>
      </c>
      <c r="I11" s="77">
        <v>0</v>
      </c>
      <c r="J11" s="77">
        <v>0</v>
      </c>
      <c r="K11" s="77">
        <v>0</v>
      </c>
      <c r="L11" s="77">
        <v>0</v>
      </c>
      <c r="M11" s="77">
        <v>0</v>
      </c>
      <c r="N11" s="77">
        <v>0</v>
      </c>
      <c r="O11" s="77">
        <f t="shared" si="0"/>
        <v>0</v>
      </c>
      <c r="P11" s="77">
        <v>0</v>
      </c>
      <c r="Q11" s="78" t="str">
        <f t="shared" si="1"/>
        <v>0%</v>
      </c>
    </row>
    <row r="12" spans="1:17" ht="30" customHeight="1">
      <c r="A12" s="97" t="s">
        <v>532</v>
      </c>
      <c r="B12" s="98" t="s">
        <v>533</v>
      </c>
      <c r="C12" s="77">
        <v>0</v>
      </c>
      <c r="D12" s="77">
        <v>0</v>
      </c>
      <c r="E12" s="77">
        <v>0</v>
      </c>
      <c r="F12" s="77">
        <v>0</v>
      </c>
      <c r="G12" s="77">
        <v>0</v>
      </c>
      <c r="H12" s="77">
        <v>0</v>
      </c>
      <c r="I12" s="77">
        <v>0</v>
      </c>
      <c r="J12" s="77">
        <v>0</v>
      </c>
      <c r="K12" s="77">
        <v>0</v>
      </c>
      <c r="L12" s="77">
        <v>0</v>
      </c>
      <c r="M12" s="77">
        <v>0</v>
      </c>
      <c r="N12" s="77">
        <v>0</v>
      </c>
      <c r="O12" s="77">
        <f t="shared" si="0"/>
        <v>0</v>
      </c>
      <c r="P12" s="77">
        <v>0</v>
      </c>
      <c r="Q12" s="78" t="str">
        <f t="shared" si="1"/>
        <v>0%</v>
      </c>
    </row>
    <row r="13" spans="1:17" ht="30" customHeight="1">
      <c r="A13" s="97" t="s">
        <v>534</v>
      </c>
      <c r="B13" s="98" t="s">
        <v>535</v>
      </c>
      <c r="C13" s="77">
        <v>744</v>
      </c>
      <c r="D13" s="77">
        <v>1506</v>
      </c>
      <c r="E13" s="77">
        <v>8509</v>
      </c>
      <c r="F13" s="77">
        <v>12550</v>
      </c>
      <c r="G13" s="77">
        <v>5160</v>
      </c>
      <c r="H13" s="77">
        <v>6363</v>
      </c>
      <c r="I13" s="77">
        <v>10846</v>
      </c>
      <c r="J13" s="77">
        <v>5600</v>
      </c>
      <c r="K13" s="77">
        <v>4898</v>
      </c>
      <c r="L13" s="77">
        <v>9256</v>
      </c>
      <c r="M13" s="77">
        <v>13249</v>
      </c>
      <c r="N13" s="77">
        <v>7372</v>
      </c>
      <c r="O13" s="77">
        <f t="shared" si="0"/>
        <v>86053</v>
      </c>
      <c r="P13" s="77">
        <v>98478</v>
      </c>
      <c r="Q13" s="78">
        <f t="shared" si="1"/>
        <v>0.87382968784906279</v>
      </c>
    </row>
    <row r="14" spans="1:17" ht="30" customHeight="1">
      <c r="A14" s="97" t="s">
        <v>536</v>
      </c>
      <c r="B14" s="98" t="s">
        <v>537</v>
      </c>
      <c r="C14" s="77">
        <v>0</v>
      </c>
      <c r="D14" s="77">
        <v>0</v>
      </c>
      <c r="E14" s="77">
        <v>0</v>
      </c>
      <c r="F14" s="77">
        <v>0</v>
      </c>
      <c r="G14" s="77">
        <v>0</v>
      </c>
      <c r="H14" s="77">
        <v>0</v>
      </c>
      <c r="I14" s="77">
        <v>0</v>
      </c>
      <c r="J14" s="77">
        <v>0</v>
      </c>
      <c r="K14" s="77">
        <v>0</v>
      </c>
      <c r="L14" s="77">
        <v>0</v>
      </c>
      <c r="M14" s="77">
        <v>0</v>
      </c>
      <c r="N14" s="77">
        <v>0</v>
      </c>
      <c r="O14" s="77">
        <f t="shared" si="0"/>
        <v>0</v>
      </c>
      <c r="P14" s="77">
        <v>0</v>
      </c>
      <c r="Q14" s="78" t="str">
        <f t="shared" si="1"/>
        <v>0%</v>
      </c>
    </row>
    <row r="15" spans="1:17" ht="30" customHeight="1">
      <c r="A15" s="97" t="s">
        <v>538</v>
      </c>
      <c r="B15" s="98" t="s">
        <v>539</v>
      </c>
      <c r="C15" s="77">
        <v>2395</v>
      </c>
      <c r="D15" s="77">
        <v>1798</v>
      </c>
      <c r="E15" s="77">
        <v>5775</v>
      </c>
      <c r="F15" s="77">
        <v>7149</v>
      </c>
      <c r="G15" s="77">
        <v>22642</v>
      </c>
      <c r="H15" s="77">
        <v>35247</v>
      </c>
      <c r="I15" s="77">
        <v>3119</v>
      </c>
      <c r="J15" s="77">
        <v>8282</v>
      </c>
      <c r="K15" s="77">
        <v>10489</v>
      </c>
      <c r="L15" s="77">
        <v>32142</v>
      </c>
      <c r="M15" s="77">
        <v>17602</v>
      </c>
      <c r="N15" s="77">
        <v>7217</v>
      </c>
      <c r="O15" s="77">
        <f t="shared" si="0"/>
        <v>153857</v>
      </c>
      <c r="P15" s="77">
        <v>173277</v>
      </c>
      <c r="Q15" s="78">
        <f t="shared" si="1"/>
        <v>0.88792511412362862</v>
      </c>
    </row>
    <row r="16" spans="1:17" ht="30" customHeight="1">
      <c r="A16" s="97" t="s">
        <v>540</v>
      </c>
      <c r="B16" s="98" t="s">
        <v>541</v>
      </c>
      <c r="C16" s="77">
        <v>69008</v>
      </c>
      <c r="D16" s="77">
        <v>11614</v>
      </c>
      <c r="E16" s="77">
        <v>2976</v>
      </c>
      <c r="F16" s="77">
        <v>0</v>
      </c>
      <c r="G16" s="77">
        <v>888</v>
      </c>
      <c r="H16" s="77">
        <v>11472</v>
      </c>
      <c r="I16" s="77">
        <v>58825</v>
      </c>
      <c r="J16" s="77">
        <v>102775</v>
      </c>
      <c r="K16" s="77">
        <v>236953</v>
      </c>
      <c r="L16" s="77">
        <v>26365</v>
      </c>
      <c r="M16" s="77">
        <v>136407</v>
      </c>
      <c r="N16" s="77">
        <v>25931</v>
      </c>
      <c r="O16" s="77">
        <f t="shared" si="0"/>
        <v>683214</v>
      </c>
      <c r="P16" s="77">
        <v>1539649</v>
      </c>
      <c r="Q16" s="78">
        <f t="shared" si="1"/>
        <v>0.44374659419127349</v>
      </c>
    </row>
    <row r="17" spans="1:17" ht="30" customHeight="1">
      <c r="A17" s="97" t="s">
        <v>542</v>
      </c>
      <c r="B17" s="98" t="s">
        <v>543</v>
      </c>
      <c r="C17" s="77">
        <v>378</v>
      </c>
      <c r="D17" s="77">
        <v>678</v>
      </c>
      <c r="E17" s="77">
        <v>1540</v>
      </c>
      <c r="F17" s="77">
        <v>1618</v>
      </c>
      <c r="G17" s="77">
        <v>1793</v>
      </c>
      <c r="H17" s="77">
        <v>3311</v>
      </c>
      <c r="I17" s="77">
        <v>3701</v>
      </c>
      <c r="J17" s="77">
        <v>3340</v>
      </c>
      <c r="K17" s="77">
        <v>2441</v>
      </c>
      <c r="L17" s="77">
        <v>2711</v>
      </c>
      <c r="M17" s="77">
        <v>2306</v>
      </c>
      <c r="N17" s="77">
        <v>4081</v>
      </c>
      <c r="O17" s="77">
        <f t="shared" si="0"/>
        <v>27898</v>
      </c>
      <c r="P17" s="77">
        <v>26647</v>
      </c>
      <c r="Q17" s="78">
        <f t="shared" si="1"/>
        <v>1.0469471235035839</v>
      </c>
    </row>
    <row r="18" spans="1:17" ht="30" customHeight="1">
      <c r="A18" s="97" t="s">
        <v>544</v>
      </c>
      <c r="B18" s="98" t="s">
        <v>545</v>
      </c>
      <c r="C18" s="77">
        <v>3591</v>
      </c>
      <c r="D18" s="77">
        <v>869</v>
      </c>
      <c r="E18" s="77">
        <v>1114</v>
      </c>
      <c r="F18" s="77">
        <v>8626</v>
      </c>
      <c r="G18" s="77">
        <v>8803</v>
      </c>
      <c r="H18" s="77">
        <v>14014</v>
      </c>
      <c r="I18" s="77">
        <v>16282</v>
      </c>
      <c r="J18" s="77">
        <v>16694</v>
      </c>
      <c r="K18" s="77">
        <v>7837</v>
      </c>
      <c r="L18" s="77">
        <v>5256</v>
      </c>
      <c r="M18" s="77">
        <v>4614</v>
      </c>
      <c r="N18" s="77">
        <v>1945</v>
      </c>
      <c r="O18" s="77">
        <f t="shared" si="0"/>
        <v>89645</v>
      </c>
      <c r="P18" s="77">
        <v>86503</v>
      </c>
      <c r="Q18" s="78">
        <f t="shared" si="1"/>
        <v>1.0363224396841728</v>
      </c>
    </row>
    <row r="19" spans="1:17" ht="30" customHeight="1">
      <c r="A19" s="97" t="s">
        <v>546</v>
      </c>
      <c r="B19" s="98" t="s">
        <v>547</v>
      </c>
      <c r="C19" s="77">
        <v>709</v>
      </c>
      <c r="D19" s="77">
        <v>0</v>
      </c>
      <c r="E19" s="77">
        <v>570</v>
      </c>
      <c r="F19" s="77">
        <v>9195</v>
      </c>
      <c r="G19" s="77">
        <v>27723</v>
      </c>
      <c r="H19" s="77">
        <v>14218</v>
      </c>
      <c r="I19" s="77">
        <v>4392</v>
      </c>
      <c r="J19" s="77">
        <v>992</v>
      </c>
      <c r="K19" s="77">
        <v>1757</v>
      </c>
      <c r="L19" s="77">
        <v>25937</v>
      </c>
      <c r="M19" s="77">
        <v>57353</v>
      </c>
      <c r="N19" s="77">
        <v>13740</v>
      </c>
      <c r="O19" s="77">
        <f t="shared" si="0"/>
        <v>156586</v>
      </c>
      <c r="P19" s="77">
        <v>264018</v>
      </c>
      <c r="Q19" s="78">
        <f t="shared" si="1"/>
        <v>0.59308835003673988</v>
      </c>
    </row>
    <row r="20" spans="1:17" ht="30" customHeight="1">
      <c r="A20" s="97" t="s">
        <v>548</v>
      </c>
      <c r="B20" s="98" t="s">
        <v>549</v>
      </c>
      <c r="C20" s="77">
        <v>783</v>
      </c>
      <c r="D20" s="77">
        <v>961</v>
      </c>
      <c r="E20" s="77">
        <v>1344</v>
      </c>
      <c r="F20" s="77">
        <v>1042</v>
      </c>
      <c r="G20" s="77">
        <v>363</v>
      </c>
      <c r="H20" s="77">
        <v>133</v>
      </c>
      <c r="I20" s="77">
        <v>22</v>
      </c>
      <c r="J20" s="77">
        <v>0</v>
      </c>
      <c r="K20" s="77">
        <v>0</v>
      </c>
      <c r="L20" s="77">
        <v>1042</v>
      </c>
      <c r="M20" s="77">
        <v>413</v>
      </c>
      <c r="N20" s="77">
        <v>0</v>
      </c>
      <c r="O20" s="77">
        <f t="shared" si="0"/>
        <v>6103</v>
      </c>
      <c r="P20" s="77">
        <v>9881</v>
      </c>
      <c r="Q20" s="78">
        <f t="shared" si="1"/>
        <v>0.61765003542151609</v>
      </c>
    </row>
    <row r="21" spans="1:17" ht="30" customHeight="1">
      <c r="A21" s="97" t="s">
        <v>550</v>
      </c>
      <c r="B21" s="98" t="s">
        <v>551</v>
      </c>
      <c r="C21" s="77">
        <v>2594</v>
      </c>
      <c r="D21" s="77">
        <v>2538</v>
      </c>
      <c r="E21" s="77">
        <v>5084</v>
      </c>
      <c r="F21" s="77">
        <v>14549</v>
      </c>
      <c r="G21" s="77">
        <v>8523</v>
      </c>
      <c r="H21" s="77">
        <v>15606</v>
      </c>
      <c r="I21" s="77">
        <v>12743</v>
      </c>
      <c r="J21" s="77">
        <v>11859</v>
      </c>
      <c r="K21" s="77">
        <v>5008</v>
      </c>
      <c r="L21" s="77">
        <v>2808</v>
      </c>
      <c r="M21" s="77">
        <v>2074</v>
      </c>
      <c r="N21" s="77">
        <v>3348</v>
      </c>
      <c r="O21" s="77">
        <f t="shared" si="0"/>
        <v>86734</v>
      </c>
      <c r="P21" s="77">
        <v>82736</v>
      </c>
      <c r="Q21" s="78">
        <f t="shared" si="1"/>
        <v>1.0483223747824406</v>
      </c>
    </row>
    <row r="22" spans="1:17" ht="30" customHeight="1">
      <c r="A22" s="97" t="s">
        <v>552</v>
      </c>
      <c r="B22" s="98" t="s">
        <v>553</v>
      </c>
      <c r="C22" s="77">
        <v>555</v>
      </c>
      <c r="D22" s="77">
        <v>142</v>
      </c>
      <c r="E22" s="77">
        <v>182</v>
      </c>
      <c r="F22" s="77">
        <v>432</v>
      </c>
      <c r="G22" s="77">
        <v>181</v>
      </c>
      <c r="H22" s="77">
        <v>7493</v>
      </c>
      <c r="I22" s="77">
        <v>22416</v>
      </c>
      <c r="J22" s="77">
        <v>14185</v>
      </c>
      <c r="K22" s="77">
        <v>126</v>
      </c>
      <c r="L22" s="77">
        <v>37</v>
      </c>
      <c r="M22" s="77">
        <v>217</v>
      </c>
      <c r="N22" s="77">
        <v>228</v>
      </c>
      <c r="O22" s="77">
        <f t="shared" si="0"/>
        <v>46194</v>
      </c>
      <c r="P22" s="77">
        <v>40465</v>
      </c>
      <c r="Q22" s="78">
        <f t="shared" si="1"/>
        <v>1.1415791424688002</v>
      </c>
    </row>
    <row r="23" spans="1:17" ht="30" customHeight="1">
      <c r="A23" s="528" t="s">
        <v>431</v>
      </c>
      <c r="B23" s="518"/>
      <c r="C23" s="77">
        <f t="shared" ref="C23:N23" si="2">SUM(C8:C22)</f>
        <v>149893</v>
      </c>
      <c r="D23" s="77">
        <f t="shared" si="2"/>
        <v>71983</v>
      </c>
      <c r="E23" s="77">
        <f t="shared" si="2"/>
        <v>106390</v>
      </c>
      <c r="F23" s="77">
        <f t="shared" si="2"/>
        <v>117038</v>
      </c>
      <c r="G23" s="77">
        <f t="shared" si="2"/>
        <v>133009</v>
      </c>
      <c r="H23" s="77">
        <f t="shared" si="2"/>
        <v>219139</v>
      </c>
      <c r="I23" s="77">
        <f t="shared" si="2"/>
        <v>149305</v>
      </c>
      <c r="J23" s="77">
        <f t="shared" si="2"/>
        <v>174307</v>
      </c>
      <c r="K23" s="77">
        <f t="shared" si="2"/>
        <v>338520</v>
      </c>
      <c r="L23" s="77">
        <f t="shared" si="2"/>
        <v>217785</v>
      </c>
      <c r="M23" s="77">
        <f t="shared" si="2"/>
        <v>335297</v>
      </c>
      <c r="N23" s="77">
        <f t="shared" si="2"/>
        <v>143754</v>
      </c>
      <c r="O23" s="77">
        <f t="shared" si="0"/>
        <v>2156420</v>
      </c>
      <c r="P23" s="77">
        <f>SUM(P8:P22)</f>
        <v>3144954</v>
      </c>
      <c r="Q23" s="78">
        <f t="shared" si="1"/>
        <v>0.6856761656927256</v>
      </c>
    </row>
    <row r="24" spans="1:17" ht="30" customHeight="1">
      <c r="A24" s="519" t="s">
        <v>505</v>
      </c>
      <c r="B24" s="520"/>
      <c r="C24" s="77">
        <v>280819</v>
      </c>
      <c r="D24" s="77">
        <v>116441</v>
      </c>
      <c r="E24" s="77">
        <v>127345</v>
      </c>
      <c r="F24" s="77">
        <v>61871</v>
      </c>
      <c r="G24" s="77">
        <v>130957</v>
      </c>
      <c r="H24" s="77">
        <v>272592</v>
      </c>
      <c r="I24" s="77">
        <v>290382</v>
      </c>
      <c r="J24" s="77">
        <v>318383</v>
      </c>
      <c r="K24" s="77">
        <v>267530</v>
      </c>
      <c r="L24" s="77">
        <v>563244</v>
      </c>
      <c r="M24" s="77">
        <v>498739</v>
      </c>
      <c r="N24" s="77">
        <v>216651</v>
      </c>
      <c r="O24" s="77">
        <f t="shared" si="0"/>
        <v>3144954</v>
      </c>
      <c r="P24" s="521"/>
      <c r="Q24" s="522"/>
    </row>
    <row r="25" spans="1:17" ht="30" customHeight="1">
      <c r="A25" s="519" t="s">
        <v>433</v>
      </c>
      <c r="B25" s="520"/>
      <c r="C25" s="81">
        <f t="shared" ref="C25:O25" si="3">C23/C24</f>
        <v>0.53377086308262622</v>
      </c>
      <c r="D25" s="81">
        <f t="shared" si="3"/>
        <v>0.6181929045611082</v>
      </c>
      <c r="E25" s="81">
        <f t="shared" si="3"/>
        <v>0.83544701401704036</v>
      </c>
      <c r="F25" s="81">
        <f t="shared" si="3"/>
        <v>1.8916455205184981</v>
      </c>
      <c r="G25" s="81">
        <f t="shared" si="3"/>
        <v>1.0156692654840902</v>
      </c>
      <c r="H25" s="81">
        <f t="shared" si="3"/>
        <v>0.80390840523566354</v>
      </c>
      <c r="I25" s="81">
        <f t="shared" si="3"/>
        <v>0.51416754482027127</v>
      </c>
      <c r="J25" s="81">
        <f t="shared" si="3"/>
        <v>0.54747583884817974</v>
      </c>
      <c r="K25" s="81">
        <f t="shared" si="3"/>
        <v>1.2653534183082271</v>
      </c>
      <c r="L25" s="81">
        <f t="shared" si="3"/>
        <v>0.38666190851566995</v>
      </c>
      <c r="M25" s="81">
        <f t="shared" si="3"/>
        <v>0.67228951415469818</v>
      </c>
      <c r="N25" s="81">
        <f t="shared" si="3"/>
        <v>0.66352797817688358</v>
      </c>
      <c r="O25" s="81">
        <f t="shared" si="3"/>
        <v>0.6856761656927256</v>
      </c>
      <c r="P25" s="523"/>
      <c r="Q25" s="524"/>
    </row>
    <row r="26" spans="1:17" ht="18.95" customHeight="1">
      <c r="O26" s="95" t="s">
        <v>554</v>
      </c>
    </row>
  </sheetData>
  <mergeCells count="6">
    <mergeCell ref="O6:Q6"/>
    <mergeCell ref="A7:B7"/>
    <mergeCell ref="A23:B23"/>
    <mergeCell ref="A24:B24"/>
    <mergeCell ref="P24:Q25"/>
    <mergeCell ref="A25:B25"/>
  </mergeCells>
  <phoneticPr fontId="3"/>
  <pageMargins left="0.78740157480314965" right="0.19685039370078741" top="0.19685039370078741" bottom="0.39370078740157483" header="0" footer="0"/>
  <pageSetup paperSize="9" scale="86" orientation="landscape" r:id="rId1"/>
  <headerFooter scaleWithDoc="0" alignWithMargins="0">
    <oddFooter>&amp;C&amp;"ＭＳ 明朝,標準"&amp;10－１２－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Layout" zoomScaleNormal="100" workbookViewId="0"/>
  </sheetViews>
  <sheetFormatPr defaultColWidth="9" defaultRowHeight="14.25"/>
  <cols>
    <col min="1" max="1" width="11.875" style="89" customWidth="1"/>
    <col min="2" max="12" width="11.875" style="72" customWidth="1"/>
    <col min="13" max="256" width="9" style="72"/>
    <col min="257" max="268" width="11.875" style="72" customWidth="1"/>
    <col min="269" max="512" width="9" style="72"/>
    <col min="513" max="524" width="11.875" style="72" customWidth="1"/>
    <col min="525" max="768" width="9" style="72"/>
    <col min="769" max="780" width="11.875" style="72" customWidth="1"/>
    <col min="781" max="1024" width="9" style="72"/>
    <col min="1025" max="1036" width="11.875" style="72" customWidth="1"/>
    <col min="1037" max="1280" width="9" style="72"/>
    <col min="1281" max="1292" width="11.875" style="72" customWidth="1"/>
    <col min="1293" max="1536" width="9" style="72"/>
    <col min="1537" max="1548" width="11.875" style="72" customWidth="1"/>
    <col min="1549" max="1792" width="9" style="72"/>
    <col min="1793" max="1804" width="11.875" style="72" customWidth="1"/>
    <col min="1805" max="2048" width="9" style="72"/>
    <col min="2049" max="2060" width="11.875" style="72" customWidth="1"/>
    <col min="2061" max="2304" width="9" style="72"/>
    <col min="2305" max="2316" width="11.875" style="72" customWidth="1"/>
    <col min="2317" max="2560" width="9" style="72"/>
    <col min="2561" max="2572" width="11.875" style="72" customWidth="1"/>
    <col min="2573" max="2816" width="9" style="72"/>
    <col min="2817" max="2828" width="11.875" style="72" customWidth="1"/>
    <col min="2829" max="3072" width="9" style="72"/>
    <col min="3073" max="3084" width="11.875" style="72" customWidth="1"/>
    <col min="3085" max="3328" width="9" style="72"/>
    <col min="3329" max="3340" width="11.875" style="72" customWidth="1"/>
    <col min="3341" max="3584" width="9" style="72"/>
    <col min="3585" max="3596" width="11.875" style="72" customWidth="1"/>
    <col min="3597" max="3840" width="9" style="72"/>
    <col min="3841" max="3852" width="11.875" style="72" customWidth="1"/>
    <col min="3853" max="4096" width="9" style="72"/>
    <col min="4097" max="4108" width="11.875" style="72" customWidth="1"/>
    <col min="4109" max="4352" width="9" style="72"/>
    <col min="4353" max="4364" width="11.875" style="72" customWidth="1"/>
    <col min="4365" max="4608" width="9" style="72"/>
    <col min="4609" max="4620" width="11.875" style="72" customWidth="1"/>
    <col min="4621" max="4864" width="9" style="72"/>
    <col min="4865" max="4876" width="11.875" style="72" customWidth="1"/>
    <col min="4877" max="5120" width="9" style="72"/>
    <col min="5121" max="5132" width="11.875" style="72" customWidth="1"/>
    <col min="5133" max="5376" width="9" style="72"/>
    <col min="5377" max="5388" width="11.875" style="72" customWidth="1"/>
    <col min="5389" max="5632" width="9" style="72"/>
    <col min="5633" max="5644" width="11.875" style="72" customWidth="1"/>
    <col min="5645" max="5888" width="9" style="72"/>
    <col min="5889" max="5900" width="11.875" style="72" customWidth="1"/>
    <col min="5901" max="6144" width="9" style="72"/>
    <col min="6145" max="6156" width="11.875" style="72" customWidth="1"/>
    <col min="6157" max="6400" width="9" style="72"/>
    <col min="6401" max="6412" width="11.875" style="72" customWidth="1"/>
    <col min="6413" max="6656" width="9" style="72"/>
    <col min="6657" max="6668" width="11.875" style="72" customWidth="1"/>
    <col min="6669" max="6912" width="9" style="72"/>
    <col min="6913" max="6924" width="11.875" style="72" customWidth="1"/>
    <col min="6925" max="7168" width="9" style="72"/>
    <col min="7169" max="7180" width="11.875" style="72" customWidth="1"/>
    <col min="7181" max="7424" width="9" style="72"/>
    <col min="7425" max="7436" width="11.875" style="72" customWidth="1"/>
    <col min="7437" max="7680" width="9" style="72"/>
    <col min="7681" max="7692" width="11.875" style="72" customWidth="1"/>
    <col min="7693" max="7936" width="9" style="72"/>
    <col min="7937" max="7948" width="11.875" style="72" customWidth="1"/>
    <col min="7949" max="8192" width="9" style="72"/>
    <col min="8193" max="8204" width="11.875" style="72" customWidth="1"/>
    <col min="8205" max="8448" width="9" style="72"/>
    <col min="8449" max="8460" width="11.875" style="72" customWidth="1"/>
    <col min="8461" max="8704" width="9" style="72"/>
    <col min="8705" max="8716" width="11.875" style="72" customWidth="1"/>
    <col min="8717" max="8960" width="9" style="72"/>
    <col min="8961" max="8972" width="11.875" style="72" customWidth="1"/>
    <col min="8973" max="9216" width="9" style="72"/>
    <col min="9217" max="9228" width="11.875" style="72" customWidth="1"/>
    <col min="9229" max="9472" width="9" style="72"/>
    <col min="9473" max="9484" width="11.875" style="72" customWidth="1"/>
    <col min="9485" max="9728" width="9" style="72"/>
    <col min="9729" max="9740" width="11.875" style="72" customWidth="1"/>
    <col min="9741" max="9984" width="9" style="72"/>
    <col min="9985" max="9996" width="11.875" style="72" customWidth="1"/>
    <col min="9997" max="10240" width="9" style="72"/>
    <col min="10241" max="10252" width="11.875" style="72" customWidth="1"/>
    <col min="10253" max="10496" width="9" style="72"/>
    <col min="10497" max="10508" width="11.875" style="72" customWidth="1"/>
    <col min="10509" max="10752" width="9" style="72"/>
    <col min="10753" max="10764" width="11.875" style="72" customWidth="1"/>
    <col min="10765" max="11008" width="9" style="72"/>
    <col min="11009" max="11020" width="11.875" style="72" customWidth="1"/>
    <col min="11021" max="11264" width="9" style="72"/>
    <col min="11265" max="11276" width="11.875" style="72" customWidth="1"/>
    <col min="11277" max="11520" width="9" style="72"/>
    <col min="11521" max="11532" width="11.875" style="72" customWidth="1"/>
    <col min="11533" max="11776" width="9" style="72"/>
    <col min="11777" max="11788" width="11.875" style="72" customWidth="1"/>
    <col min="11789" max="12032" width="9" style="72"/>
    <col min="12033" max="12044" width="11.875" style="72" customWidth="1"/>
    <col min="12045" max="12288" width="9" style="72"/>
    <col min="12289" max="12300" width="11.875" style="72" customWidth="1"/>
    <col min="12301" max="12544" width="9" style="72"/>
    <col min="12545" max="12556" width="11.875" style="72" customWidth="1"/>
    <col min="12557" max="12800" width="9" style="72"/>
    <col min="12801" max="12812" width="11.875" style="72" customWidth="1"/>
    <col min="12813" max="13056" width="9" style="72"/>
    <col min="13057" max="13068" width="11.875" style="72" customWidth="1"/>
    <col min="13069" max="13312" width="9" style="72"/>
    <col min="13313" max="13324" width="11.875" style="72" customWidth="1"/>
    <col min="13325" max="13568" width="9" style="72"/>
    <col min="13569" max="13580" width="11.875" style="72" customWidth="1"/>
    <col min="13581" max="13824" width="9" style="72"/>
    <col min="13825" max="13836" width="11.875" style="72" customWidth="1"/>
    <col min="13837" max="14080" width="9" style="72"/>
    <col min="14081" max="14092" width="11.875" style="72" customWidth="1"/>
    <col min="14093" max="14336" width="9" style="72"/>
    <col min="14337" max="14348" width="11.875" style="72" customWidth="1"/>
    <col min="14349" max="14592" width="9" style="72"/>
    <col min="14593" max="14604" width="11.875" style="72" customWidth="1"/>
    <col min="14605" max="14848" width="9" style="72"/>
    <col min="14849" max="14860" width="11.875" style="72" customWidth="1"/>
    <col min="14861" max="15104" width="9" style="72"/>
    <col min="15105" max="15116" width="11.875" style="72" customWidth="1"/>
    <col min="15117" max="15360" width="9" style="72"/>
    <col min="15361" max="15372" width="11.875" style="72" customWidth="1"/>
    <col min="15373" max="15616" width="9" style="72"/>
    <col min="15617" max="15628" width="11.875" style="72" customWidth="1"/>
    <col min="15629" max="15872" width="9" style="72"/>
    <col min="15873" max="15884" width="11.875" style="72" customWidth="1"/>
    <col min="15885" max="16128" width="9" style="72"/>
    <col min="16129" max="16140" width="11.875" style="72" customWidth="1"/>
    <col min="16141" max="16384" width="9" style="72"/>
  </cols>
  <sheetData>
    <row r="1" spans="1:12" ht="23.25" customHeight="1">
      <c r="A1" s="72"/>
    </row>
    <row r="2" spans="1:12" ht="31.7" customHeight="1">
      <c r="A2" s="72" t="s">
        <v>555</v>
      </c>
    </row>
    <row r="3" spans="1:12" ht="31.7" customHeight="1">
      <c r="A3" s="72"/>
      <c r="K3" s="529" t="s">
        <v>556</v>
      </c>
      <c r="L3" s="529"/>
    </row>
    <row r="4" spans="1:12" ht="31.7" customHeight="1">
      <c r="A4" s="74" t="s">
        <v>557</v>
      </c>
      <c r="B4" s="74" t="s">
        <v>558</v>
      </c>
      <c r="C4" s="74" t="s">
        <v>559</v>
      </c>
      <c r="D4" s="74" t="s">
        <v>560</v>
      </c>
      <c r="E4" s="74" t="s">
        <v>561</v>
      </c>
      <c r="F4" s="74" t="s">
        <v>562</v>
      </c>
      <c r="G4" s="74" t="s">
        <v>563</v>
      </c>
      <c r="H4" s="74" t="s">
        <v>564</v>
      </c>
      <c r="I4" s="74" t="s">
        <v>566</v>
      </c>
      <c r="J4" s="74" t="s">
        <v>473</v>
      </c>
      <c r="K4" s="74" t="s">
        <v>430</v>
      </c>
      <c r="L4" s="74" t="s">
        <v>474</v>
      </c>
    </row>
    <row r="5" spans="1:12" ht="31.7" customHeight="1">
      <c r="A5" s="75" t="s">
        <v>567</v>
      </c>
      <c r="B5" s="77">
        <v>126822</v>
      </c>
      <c r="C5" s="77">
        <v>6687</v>
      </c>
      <c r="D5" s="77">
        <v>8188</v>
      </c>
      <c r="E5" s="77">
        <v>18937</v>
      </c>
      <c r="F5" s="77">
        <v>35750</v>
      </c>
      <c r="G5" s="77">
        <v>11897</v>
      </c>
      <c r="H5" s="77">
        <v>382</v>
      </c>
      <c r="I5" s="77">
        <v>71673</v>
      </c>
      <c r="J5" s="77">
        <f t="shared" ref="J5:J16" si="0">SUM(B5:I5)</f>
        <v>280336</v>
      </c>
      <c r="K5" s="77">
        <v>413506</v>
      </c>
      <c r="L5" s="78">
        <f>IF(J5*K5&lt;&gt;0,J5/K5,"0%")</f>
        <v>0.67794905031607766</v>
      </c>
    </row>
    <row r="6" spans="1:12" ht="31.7" customHeight="1">
      <c r="A6" s="75" t="s">
        <v>568</v>
      </c>
      <c r="B6" s="77">
        <v>38360</v>
      </c>
      <c r="C6" s="77">
        <v>4665</v>
      </c>
      <c r="D6" s="77">
        <v>8352</v>
      </c>
      <c r="E6" s="77">
        <v>569</v>
      </c>
      <c r="F6" s="77">
        <v>40946</v>
      </c>
      <c r="G6" s="77">
        <v>14856</v>
      </c>
      <c r="H6" s="77">
        <v>647</v>
      </c>
      <c r="I6" s="77">
        <v>66215</v>
      </c>
      <c r="J6" s="77">
        <f t="shared" si="0"/>
        <v>174610</v>
      </c>
      <c r="K6" s="77">
        <v>327455</v>
      </c>
      <c r="L6" s="78">
        <f t="shared" ref="L6:L17" si="1">IF(J6*K6&lt;&gt;0,J6/K6,"0%")</f>
        <v>0.53323357407888106</v>
      </c>
    </row>
    <row r="7" spans="1:12" ht="31.7" customHeight="1">
      <c r="A7" s="75" t="s">
        <v>569</v>
      </c>
      <c r="B7" s="77">
        <v>40042</v>
      </c>
      <c r="C7" s="77">
        <v>5434</v>
      </c>
      <c r="D7" s="77">
        <v>14341</v>
      </c>
      <c r="E7" s="77">
        <v>1553</v>
      </c>
      <c r="F7" s="77">
        <v>64438</v>
      </c>
      <c r="G7" s="77">
        <v>32060</v>
      </c>
      <c r="H7" s="77">
        <v>2222</v>
      </c>
      <c r="I7" s="77">
        <v>101395</v>
      </c>
      <c r="J7" s="77">
        <f t="shared" si="0"/>
        <v>261485</v>
      </c>
      <c r="K7" s="77">
        <v>293799</v>
      </c>
      <c r="L7" s="78">
        <f t="shared" si="1"/>
        <v>0.89001324034458928</v>
      </c>
    </row>
    <row r="8" spans="1:12" ht="31.7" customHeight="1">
      <c r="A8" s="75" t="s">
        <v>570</v>
      </c>
      <c r="B8" s="77">
        <v>65507</v>
      </c>
      <c r="C8" s="77">
        <v>4538</v>
      </c>
      <c r="D8" s="77">
        <v>12090</v>
      </c>
      <c r="E8" s="77">
        <v>51218</v>
      </c>
      <c r="F8" s="77">
        <v>44475</v>
      </c>
      <c r="G8" s="77">
        <v>21118</v>
      </c>
      <c r="H8" s="77">
        <v>4404</v>
      </c>
      <c r="I8" s="77">
        <v>54243</v>
      </c>
      <c r="J8" s="77">
        <f t="shared" si="0"/>
        <v>257593</v>
      </c>
      <c r="K8" s="77">
        <v>187724</v>
      </c>
      <c r="L8" s="78">
        <f t="shared" si="1"/>
        <v>1.3721900236517441</v>
      </c>
    </row>
    <row r="9" spans="1:12" ht="31.7" customHeight="1">
      <c r="A9" s="75" t="s">
        <v>571</v>
      </c>
      <c r="B9" s="77">
        <v>57381</v>
      </c>
      <c r="C9" s="77">
        <v>3442</v>
      </c>
      <c r="D9" s="77">
        <v>10510</v>
      </c>
      <c r="E9" s="77">
        <v>79680</v>
      </c>
      <c r="F9" s="77">
        <v>78936</v>
      </c>
      <c r="G9" s="77">
        <v>85867</v>
      </c>
      <c r="H9" s="77">
        <v>2633</v>
      </c>
      <c r="I9" s="77">
        <v>104035</v>
      </c>
      <c r="J9" s="77">
        <f t="shared" si="0"/>
        <v>422484</v>
      </c>
      <c r="K9" s="77">
        <v>531171</v>
      </c>
      <c r="L9" s="78">
        <f t="shared" si="1"/>
        <v>0.7953822780234614</v>
      </c>
    </row>
    <row r="10" spans="1:12" ht="31.7" customHeight="1">
      <c r="A10" s="75" t="s">
        <v>572</v>
      </c>
      <c r="B10" s="77">
        <v>103508</v>
      </c>
      <c r="C10" s="77">
        <v>18906</v>
      </c>
      <c r="D10" s="77">
        <v>20186</v>
      </c>
      <c r="E10" s="77">
        <v>83373</v>
      </c>
      <c r="F10" s="77">
        <v>115850</v>
      </c>
      <c r="G10" s="77">
        <v>54146</v>
      </c>
      <c r="H10" s="77">
        <v>5687</v>
      </c>
      <c r="I10" s="77">
        <v>212965</v>
      </c>
      <c r="J10" s="77">
        <f t="shared" si="0"/>
        <v>614621</v>
      </c>
      <c r="K10" s="77">
        <v>807490</v>
      </c>
      <c r="L10" s="78">
        <f t="shared" si="1"/>
        <v>0.76114998328152672</v>
      </c>
    </row>
    <row r="11" spans="1:12" ht="31.7" customHeight="1">
      <c r="A11" s="75" t="s">
        <v>573</v>
      </c>
      <c r="B11" s="77">
        <v>132621</v>
      </c>
      <c r="C11" s="77">
        <v>9628</v>
      </c>
      <c r="D11" s="77">
        <v>10093</v>
      </c>
      <c r="E11" s="77">
        <v>54482</v>
      </c>
      <c r="F11" s="77">
        <v>20415</v>
      </c>
      <c r="G11" s="77">
        <v>15464</v>
      </c>
      <c r="H11" s="77">
        <v>2683</v>
      </c>
      <c r="I11" s="77">
        <v>30981</v>
      </c>
      <c r="J11" s="77">
        <f t="shared" si="0"/>
        <v>276367</v>
      </c>
      <c r="K11" s="77">
        <v>549905</v>
      </c>
      <c r="L11" s="78">
        <f t="shared" si="1"/>
        <v>0.50257226248170139</v>
      </c>
    </row>
    <row r="12" spans="1:12" ht="31.7" customHeight="1">
      <c r="A12" s="75" t="s">
        <v>574</v>
      </c>
      <c r="B12" s="77">
        <v>170190</v>
      </c>
      <c r="C12" s="77">
        <v>6588</v>
      </c>
      <c r="D12" s="77">
        <v>5501</v>
      </c>
      <c r="E12" s="77">
        <v>57096</v>
      </c>
      <c r="F12" s="77">
        <v>11726</v>
      </c>
      <c r="G12" s="77">
        <v>7201</v>
      </c>
      <c r="H12" s="77">
        <v>2319</v>
      </c>
      <c r="I12" s="77">
        <v>15458</v>
      </c>
      <c r="J12" s="77">
        <f t="shared" si="0"/>
        <v>276079</v>
      </c>
      <c r="K12" s="77">
        <v>479549</v>
      </c>
      <c r="L12" s="78">
        <f t="shared" si="1"/>
        <v>0.57570550663227327</v>
      </c>
    </row>
    <row r="13" spans="1:12" ht="31.7" customHeight="1">
      <c r="A13" s="75" t="s">
        <v>575</v>
      </c>
      <c r="B13" s="77">
        <v>459655</v>
      </c>
      <c r="C13" s="77">
        <v>3496</v>
      </c>
      <c r="D13" s="77">
        <v>5122</v>
      </c>
      <c r="E13" s="77">
        <v>48299</v>
      </c>
      <c r="F13" s="77">
        <v>22884</v>
      </c>
      <c r="G13" s="77">
        <v>13752</v>
      </c>
      <c r="H13" s="77">
        <v>3818</v>
      </c>
      <c r="I13" s="77">
        <v>56383</v>
      </c>
      <c r="J13" s="77">
        <f t="shared" si="0"/>
        <v>613409</v>
      </c>
      <c r="K13" s="77">
        <v>460814</v>
      </c>
      <c r="L13" s="78">
        <f t="shared" si="1"/>
        <v>1.3311422830035546</v>
      </c>
    </row>
    <row r="14" spans="1:12" ht="31.7" customHeight="1">
      <c r="A14" s="75" t="s">
        <v>576</v>
      </c>
      <c r="B14" s="77">
        <v>83540</v>
      </c>
      <c r="C14" s="77">
        <v>3052</v>
      </c>
      <c r="D14" s="77">
        <v>6928</v>
      </c>
      <c r="E14" s="77">
        <v>44645</v>
      </c>
      <c r="F14" s="77">
        <v>42565</v>
      </c>
      <c r="G14" s="77">
        <v>27645</v>
      </c>
      <c r="H14" s="77">
        <v>5329</v>
      </c>
      <c r="I14" s="77">
        <v>55369</v>
      </c>
      <c r="J14" s="77">
        <f t="shared" si="0"/>
        <v>269073</v>
      </c>
      <c r="K14" s="77">
        <v>833868</v>
      </c>
      <c r="L14" s="78">
        <f t="shared" si="1"/>
        <v>0.32268056814747659</v>
      </c>
    </row>
    <row r="15" spans="1:12" ht="31.7" customHeight="1">
      <c r="A15" s="75" t="s">
        <v>577</v>
      </c>
      <c r="B15" s="77">
        <v>228780</v>
      </c>
      <c r="C15" s="77">
        <v>3018</v>
      </c>
      <c r="D15" s="77">
        <v>8073</v>
      </c>
      <c r="E15" s="77">
        <v>48058</v>
      </c>
      <c r="F15" s="77">
        <v>39914</v>
      </c>
      <c r="G15" s="77">
        <v>24675</v>
      </c>
      <c r="H15" s="77">
        <v>2053</v>
      </c>
      <c r="I15" s="77">
        <v>49693</v>
      </c>
      <c r="J15" s="77">
        <f t="shared" si="0"/>
        <v>404264</v>
      </c>
      <c r="K15" s="77">
        <v>742718</v>
      </c>
      <c r="L15" s="78">
        <f t="shared" si="1"/>
        <v>0.54430349069229511</v>
      </c>
    </row>
    <row r="16" spans="1:12" ht="31.7" customHeight="1">
      <c r="A16" s="75" t="s">
        <v>578</v>
      </c>
      <c r="B16" s="77">
        <v>57009</v>
      </c>
      <c r="C16" s="77">
        <v>6611</v>
      </c>
      <c r="D16" s="77">
        <v>6355</v>
      </c>
      <c r="E16" s="77">
        <v>16309</v>
      </c>
      <c r="F16" s="77">
        <v>25354</v>
      </c>
      <c r="G16" s="77">
        <v>9198</v>
      </c>
      <c r="H16" s="77">
        <v>844</v>
      </c>
      <c r="I16" s="77">
        <v>32778</v>
      </c>
      <c r="J16" s="77">
        <f t="shared" si="0"/>
        <v>154458</v>
      </c>
      <c r="K16" s="77">
        <v>349726</v>
      </c>
      <c r="L16" s="78">
        <f t="shared" si="1"/>
        <v>0.44165432367053065</v>
      </c>
    </row>
    <row r="17" spans="1:12" ht="31.7" customHeight="1">
      <c r="A17" s="74" t="s">
        <v>579</v>
      </c>
      <c r="B17" s="77">
        <f t="shared" ref="B17:K17" si="2">SUM(B5:B16)</f>
        <v>1563415</v>
      </c>
      <c r="C17" s="77">
        <f t="shared" si="2"/>
        <v>76065</v>
      </c>
      <c r="D17" s="77">
        <f t="shared" si="2"/>
        <v>115739</v>
      </c>
      <c r="E17" s="77">
        <f t="shared" si="2"/>
        <v>504219</v>
      </c>
      <c r="F17" s="77">
        <f t="shared" si="2"/>
        <v>543253</v>
      </c>
      <c r="G17" s="77">
        <f t="shared" si="2"/>
        <v>317879</v>
      </c>
      <c r="H17" s="77">
        <f t="shared" si="2"/>
        <v>33021</v>
      </c>
      <c r="I17" s="77">
        <f t="shared" si="2"/>
        <v>851188</v>
      </c>
      <c r="J17" s="77">
        <f t="shared" si="2"/>
        <v>4004779</v>
      </c>
      <c r="K17" s="77">
        <f t="shared" si="2"/>
        <v>5977725</v>
      </c>
      <c r="L17" s="78">
        <f t="shared" si="1"/>
        <v>0.66995035736839681</v>
      </c>
    </row>
    <row r="18" spans="1:12" ht="31.7" customHeight="1">
      <c r="A18" s="74" t="s">
        <v>432</v>
      </c>
      <c r="B18" s="77">
        <v>2916953</v>
      </c>
      <c r="C18" s="77">
        <v>94825</v>
      </c>
      <c r="D18" s="77">
        <v>172783</v>
      </c>
      <c r="E18" s="77">
        <v>496693</v>
      </c>
      <c r="F18" s="77">
        <v>680043</v>
      </c>
      <c r="G18" s="77">
        <v>434409</v>
      </c>
      <c r="H18" s="77">
        <v>34159</v>
      </c>
      <c r="I18" s="77">
        <v>1147860</v>
      </c>
      <c r="J18" s="77">
        <f>SUM(B18:I18)</f>
        <v>5977725</v>
      </c>
      <c r="K18" s="521"/>
      <c r="L18" s="522"/>
    </row>
    <row r="19" spans="1:12" ht="31.7" customHeight="1">
      <c r="A19" s="74" t="s">
        <v>580</v>
      </c>
      <c r="B19" s="81">
        <f t="shared" ref="B19:J19" si="3">B17/B18</f>
        <v>0.53597538253101784</v>
      </c>
      <c r="C19" s="81">
        <f t="shared" si="3"/>
        <v>0.80216187714210385</v>
      </c>
      <c r="D19" s="81">
        <f t="shared" si="3"/>
        <v>0.66985177939959373</v>
      </c>
      <c r="E19" s="81">
        <f t="shared" si="3"/>
        <v>1.0151522167616616</v>
      </c>
      <c r="F19" s="81">
        <f t="shared" si="3"/>
        <v>0.79885095501313885</v>
      </c>
      <c r="G19" s="81">
        <f t="shared" si="3"/>
        <v>0.7317504931988057</v>
      </c>
      <c r="H19" s="81">
        <f t="shared" si="3"/>
        <v>0.96668520741239494</v>
      </c>
      <c r="I19" s="81">
        <f t="shared" si="3"/>
        <v>0.74154339379366818</v>
      </c>
      <c r="J19" s="81">
        <f t="shared" si="3"/>
        <v>0.66995035736839681</v>
      </c>
      <c r="K19" s="523"/>
      <c r="L19" s="524"/>
    </row>
    <row r="20" spans="1:12" ht="23.25" customHeight="1">
      <c r="A20" s="72"/>
      <c r="K20" s="72" t="s">
        <v>434</v>
      </c>
    </row>
  </sheetData>
  <mergeCells count="2">
    <mergeCell ref="K3:L3"/>
    <mergeCell ref="K18:L19"/>
  </mergeCells>
  <phoneticPr fontId="3"/>
  <pageMargins left="0.78740157480314965" right="0.19685039370078741" top="0.19685039370078741" bottom="0.39370078740157483" header="0" footer="0"/>
  <pageSetup paperSize="9" scale="98" orientation="landscape" r:id="rId1"/>
  <headerFooter scaleWithDoc="0" alignWithMargins="0">
    <oddFooter>&amp;C&amp;"ＭＳ 明朝,標準"&amp;10－１３－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Layout" zoomScaleNormal="100" workbookViewId="0"/>
  </sheetViews>
  <sheetFormatPr defaultColWidth="9" defaultRowHeight="14.25"/>
  <cols>
    <col min="1" max="1" width="11.875" style="89" customWidth="1"/>
    <col min="2" max="12" width="11.875" style="72" customWidth="1"/>
    <col min="13" max="256" width="9" style="72"/>
    <col min="257" max="268" width="11.875" style="72" customWidth="1"/>
    <col min="269" max="512" width="9" style="72"/>
    <col min="513" max="524" width="11.875" style="72" customWidth="1"/>
    <col min="525" max="768" width="9" style="72"/>
    <col min="769" max="780" width="11.875" style="72" customWidth="1"/>
    <col min="781" max="1024" width="9" style="72"/>
    <col min="1025" max="1036" width="11.875" style="72" customWidth="1"/>
    <col min="1037" max="1280" width="9" style="72"/>
    <col min="1281" max="1292" width="11.875" style="72" customWidth="1"/>
    <col min="1293" max="1536" width="9" style="72"/>
    <col min="1537" max="1548" width="11.875" style="72" customWidth="1"/>
    <col min="1549" max="1792" width="9" style="72"/>
    <col min="1793" max="1804" width="11.875" style="72" customWidth="1"/>
    <col min="1805" max="2048" width="9" style="72"/>
    <col min="2049" max="2060" width="11.875" style="72" customWidth="1"/>
    <col min="2061" max="2304" width="9" style="72"/>
    <col min="2305" max="2316" width="11.875" style="72" customWidth="1"/>
    <col min="2317" max="2560" width="9" style="72"/>
    <col min="2561" max="2572" width="11.875" style="72" customWidth="1"/>
    <col min="2573" max="2816" width="9" style="72"/>
    <col min="2817" max="2828" width="11.875" style="72" customWidth="1"/>
    <col min="2829" max="3072" width="9" style="72"/>
    <col min="3073" max="3084" width="11.875" style="72" customWidth="1"/>
    <col min="3085" max="3328" width="9" style="72"/>
    <col min="3329" max="3340" width="11.875" style="72" customWidth="1"/>
    <col min="3341" max="3584" width="9" style="72"/>
    <col min="3585" max="3596" width="11.875" style="72" customWidth="1"/>
    <col min="3597" max="3840" width="9" style="72"/>
    <col min="3841" max="3852" width="11.875" style="72" customWidth="1"/>
    <col min="3853" max="4096" width="9" style="72"/>
    <col min="4097" max="4108" width="11.875" style="72" customWidth="1"/>
    <col min="4109" max="4352" width="9" style="72"/>
    <col min="4353" max="4364" width="11.875" style="72" customWidth="1"/>
    <col min="4365" max="4608" width="9" style="72"/>
    <col min="4609" max="4620" width="11.875" style="72" customWidth="1"/>
    <col min="4621" max="4864" width="9" style="72"/>
    <col min="4865" max="4876" width="11.875" style="72" customWidth="1"/>
    <col min="4877" max="5120" width="9" style="72"/>
    <col min="5121" max="5132" width="11.875" style="72" customWidth="1"/>
    <col min="5133" max="5376" width="9" style="72"/>
    <col min="5377" max="5388" width="11.875" style="72" customWidth="1"/>
    <col min="5389" max="5632" width="9" style="72"/>
    <col min="5633" max="5644" width="11.875" style="72" customWidth="1"/>
    <col min="5645" max="5888" width="9" style="72"/>
    <col min="5889" max="5900" width="11.875" style="72" customWidth="1"/>
    <col min="5901" max="6144" width="9" style="72"/>
    <col min="6145" max="6156" width="11.875" style="72" customWidth="1"/>
    <col min="6157" max="6400" width="9" style="72"/>
    <col min="6401" max="6412" width="11.875" style="72" customWidth="1"/>
    <col min="6413" max="6656" width="9" style="72"/>
    <col min="6657" max="6668" width="11.875" style="72" customWidth="1"/>
    <col min="6669" max="6912" width="9" style="72"/>
    <col min="6913" max="6924" width="11.875" style="72" customWidth="1"/>
    <col min="6925" max="7168" width="9" style="72"/>
    <col min="7169" max="7180" width="11.875" style="72" customWidth="1"/>
    <col min="7181" max="7424" width="9" style="72"/>
    <col min="7425" max="7436" width="11.875" style="72" customWidth="1"/>
    <col min="7437" max="7680" width="9" style="72"/>
    <col min="7681" max="7692" width="11.875" style="72" customWidth="1"/>
    <col min="7693" max="7936" width="9" style="72"/>
    <col min="7937" max="7948" width="11.875" style="72" customWidth="1"/>
    <col min="7949" max="8192" width="9" style="72"/>
    <col min="8193" max="8204" width="11.875" style="72" customWidth="1"/>
    <col min="8205" max="8448" width="9" style="72"/>
    <col min="8449" max="8460" width="11.875" style="72" customWidth="1"/>
    <col min="8461" max="8704" width="9" style="72"/>
    <col min="8705" max="8716" width="11.875" style="72" customWidth="1"/>
    <col min="8717" max="8960" width="9" style="72"/>
    <col min="8961" max="8972" width="11.875" style="72" customWidth="1"/>
    <col min="8973" max="9216" width="9" style="72"/>
    <col min="9217" max="9228" width="11.875" style="72" customWidth="1"/>
    <col min="9229" max="9472" width="9" style="72"/>
    <col min="9473" max="9484" width="11.875" style="72" customWidth="1"/>
    <col min="9485" max="9728" width="9" style="72"/>
    <col min="9729" max="9740" width="11.875" style="72" customWidth="1"/>
    <col min="9741" max="9984" width="9" style="72"/>
    <col min="9985" max="9996" width="11.875" style="72" customWidth="1"/>
    <col min="9997" max="10240" width="9" style="72"/>
    <col min="10241" max="10252" width="11.875" style="72" customWidth="1"/>
    <col min="10253" max="10496" width="9" style="72"/>
    <col min="10497" max="10508" width="11.875" style="72" customWidth="1"/>
    <col min="10509" max="10752" width="9" style="72"/>
    <col min="10753" max="10764" width="11.875" style="72" customWidth="1"/>
    <col min="10765" max="11008" width="9" style="72"/>
    <col min="11009" max="11020" width="11.875" style="72" customWidth="1"/>
    <col min="11021" max="11264" width="9" style="72"/>
    <col min="11265" max="11276" width="11.875" style="72" customWidth="1"/>
    <col min="11277" max="11520" width="9" style="72"/>
    <col min="11521" max="11532" width="11.875" style="72" customWidth="1"/>
    <col min="11533" max="11776" width="9" style="72"/>
    <col min="11777" max="11788" width="11.875" style="72" customWidth="1"/>
    <col min="11789" max="12032" width="9" style="72"/>
    <col min="12033" max="12044" width="11.875" style="72" customWidth="1"/>
    <col min="12045" max="12288" width="9" style="72"/>
    <col min="12289" max="12300" width="11.875" style="72" customWidth="1"/>
    <col min="12301" max="12544" width="9" style="72"/>
    <col min="12545" max="12556" width="11.875" style="72" customWidth="1"/>
    <col min="12557" max="12800" width="9" style="72"/>
    <col min="12801" max="12812" width="11.875" style="72" customWidth="1"/>
    <col min="12813" max="13056" width="9" style="72"/>
    <col min="13057" max="13068" width="11.875" style="72" customWidth="1"/>
    <col min="13069" max="13312" width="9" style="72"/>
    <col min="13313" max="13324" width="11.875" style="72" customWidth="1"/>
    <col min="13325" max="13568" width="9" style="72"/>
    <col min="13569" max="13580" width="11.875" style="72" customWidth="1"/>
    <col min="13581" max="13824" width="9" style="72"/>
    <col min="13825" max="13836" width="11.875" style="72" customWidth="1"/>
    <col min="13837" max="14080" width="9" style="72"/>
    <col min="14081" max="14092" width="11.875" style="72" customWidth="1"/>
    <col min="14093" max="14336" width="9" style="72"/>
    <col min="14337" max="14348" width="11.875" style="72" customWidth="1"/>
    <col min="14349" max="14592" width="9" style="72"/>
    <col min="14593" max="14604" width="11.875" style="72" customWidth="1"/>
    <col min="14605" max="14848" width="9" style="72"/>
    <col min="14849" max="14860" width="11.875" style="72" customWidth="1"/>
    <col min="14861" max="15104" width="9" style="72"/>
    <col min="15105" max="15116" width="11.875" style="72" customWidth="1"/>
    <col min="15117" max="15360" width="9" style="72"/>
    <col min="15361" max="15372" width="11.875" style="72" customWidth="1"/>
    <col min="15373" max="15616" width="9" style="72"/>
    <col min="15617" max="15628" width="11.875" style="72" customWidth="1"/>
    <col min="15629" max="15872" width="9" style="72"/>
    <col min="15873" max="15884" width="11.875" style="72" customWidth="1"/>
    <col min="15885" max="16128" width="9" style="72"/>
    <col min="16129" max="16140" width="11.875" style="72" customWidth="1"/>
    <col min="16141" max="16384" width="9" style="72"/>
  </cols>
  <sheetData>
    <row r="1" spans="1:12" ht="23.25" customHeight="1">
      <c r="A1" s="72"/>
    </row>
    <row r="2" spans="1:12" ht="31.7" customHeight="1">
      <c r="A2" s="72" t="s">
        <v>581</v>
      </c>
    </row>
    <row r="3" spans="1:12" ht="31.7" customHeight="1">
      <c r="A3" s="72"/>
      <c r="J3" s="505" t="s">
        <v>425</v>
      </c>
      <c r="K3" s="505"/>
      <c r="L3" s="505"/>
    </row>
    <row r="4" spans="1:12" ht="31.7" customHeight="1">
      <c r="A4" s="74" t="s">
        <v>557</v>
      </c>
      <c r="B4" s="74" t="s">
        <v>558</v>
      </c>
      <c r="C4" s="74" t="s">
        <v>559</v>
      </c>
      <c r="D4" s="74" t="s">
        <v>560</v>
      </c>
      <c r="E4" s="74" t="s">
        <v>561</v>
      </c>
      <c r="F4" s="74" t="s">
        <v>562</v>
      </c>
      <c r="G4" s="74" t="s">
        <v>563</v>
      </c>
      <c r="H4" s="74" t="s">
        <v>564</v>
      </c>
      <c r="I4" s="74" t="s">
        <v>566</v>
      </c>
      <c r="J4" s="74" t="s">
        <v>473</v>
      </c>
      <c r="K4" s="74" t="s">
        <v>430</v>
      </c>
      <c r="L4" s="74" t="s">
        <v>474</v>
      </c>
    </row>
    <row r="5" spans="1:12" ht="31.7" customHeight="1">
      <c r="A5" s="75" t="s">
        <v>582</v>
      </c>
      <c r="B5" s="77">
        <v>75526</v>
      </c>
      <c r="C5" s="77">
        <v>4638</v>
      </c>
      <c r="D5" s="77">
        <v>4003</v>
      </c>
      <c r="E5" s="77">
        <v>3258</v>
      </c>
      <c r="F5" s="77">
        <v>18289</v>
      </c>
      <c r="G5" s="77">
        <v>6110</v>
      </c>
      <c r="H5" s="77">
        <v>284</v>
      </c>
      <c r="I5" s="77">
        <v>37785</v>
      </c>
      <c r="J5" s="77">
        <f t="shared" ref="J5:J16" si="0">SUM(B5:I5)</f>
        <v>149893</v>
      </c>
      <c r="K5" s="77">
        <v>280819</v>
      </c>
      <c r="L5" s="78">
        <f t="shared" ref="L5:L16" si="1">IF(J5*K5&lt;&gt;0,J5/K5,"0%")</f>
        <v>0.53377086308262622</v>
      </c>
    </row>
    <row r="6" spans="1:12" ht="31.7" customHeight="1">
      <c r="A6" s="75" t="s">
        <v>568</v>
      </c>
      <c r="B6" s="77">
        <v>18545</v>
      </c>
      <c r="C6" s="77">
        <v>3018</v>
      </c>
      <c r="D6" s="77">
        <v>2343</v>
      </c>
      <c r="E6" s="77">
        <v>963</v>
      </c>
      <c r="F6" s="77">
        <v>12640</v>
      </c>
      <c r="G6" s="77">
        <v>5530</v>
      </c>
      <c r="H6" s="77">
        <v>508</v>
      </c>
      <c r="I6" s="77">
        <v>28436</v>
      </c>
      <c r="J6" s="77">
        <f t="shared" si="0"/>
        <v>71983</v>
      </c>
      <c r="K6" s="77">
        <v>116441</v>
      </c>
      <c r="L6" s="78">
        <f t="shared" si="1"/>
        <v>0.6181929045611082</v>
      </c>
    </row>
    <row r="7" spans="1:12" ht="31.7" customHeight="1">
      <c r="A7" s="75" t="s">
        <v>583</v>
      </c>
      <c r="B7" s="77">
        <v>21931</v>
      </c>
      <c r="C7" s="77">
        <v>4896</v>
      </c>
      <c r="D7" s="77">
        <v>4286</v>
      </c>
      <c r="E7" s="77">
        <v>1529</v>
      </c>
      <c r="F7" s="77">
        <v>18349</v>
      </c>
      <c r="G7" s="77">
        <v>9694</v>
      </c>
      <c r="H7" s="77">
        <v>1950</v>
      </c>
      <c r="I7" s="77">
        <v>43755</v>
      </c>
      <c r="J7" s="77">
        <f t="shared" si="0"/>
        <v>106390</v>
      </c>
      <c r="K7" s="77">
        <v>127345</v>
      </c>
      <c r="L7" s="78">
        <f t="shared" si="1"/>
        <v>0.83544701401704036</v>
      </c>
    </row>
    <row r="8" spans="1:12" ht="31.7" customHeight="1">
      <c r="A8" s="75" t="s">
        <v>570</v>
      </c>
      <c r="B8" s="77">
        <v>33858</v>
      </c>
      <c r="C8" s="77">
        <v>3906</v>
      </c>
      <c r="D8" s="77">
        <v>6001</v>
      </c>
      <c r="E8" s="77">
        <v>12417</v>
      </c>
      <c r="F8" s="77">
        <v>18903</v>
      </c>
      <c r="G8" s="77">
        <v>8565</v>
      </c>
      <c r="H8" s="77">
        <v>3162</v>
      </c>
      <c r="I8" s="77">
        <v>30226</v>
      </c>
      <c r="J8" s="77">
        <f t="shared" si="0"/>
        <v>117038</v>
      </c>
      <c r="K8" s="77">
        <v>61871</v>
      </c>
      <c r="L8" s="78">
        <f t="shared" si="1"/>
        <v>1.8916455205184981</v>
      </c>
    </row>
    <row r="9" spans="1:12" ht="31.7" customHeight="1">
      <c r="A9" s="75" t="s">
        <v>571</v>
      </c>
      <c r="B9" s="77">
        <v>20703</v>
      </c>
      <c r="C9" s="77">
        <v>2293</v>
      </c>
      <c r="D9" s="77">
        <v>4030</v>
      </c>
      <c r="E9" s="77">
        <v>13203</v>
      </c>
      <c r="F9" s="77">
        <v>22876</v>
      </c>
      <c r="G9" s="77">
        <v>16975</v>
      </c>
      <c r="H9" s="77">
        <v>3829</v>
      </c>
      <c r="I9" s="77">
        <v>49100</v>
      </c>
      <c r="J9" s="77">
        <f t="shared" si="0"/>
        <v>133009</v>
      </c>
      <c r="K9" s="77">
        <v>130957</v>
      </c>
      <c r="L9" s="78">
        <f t="shared" si="1"/>
        <v>1.0156692654840902</v>
      </c>
    </row>
    <row r="10" spans="1:12" ht="31.7" customHeight="1">
      <c r="A10" s="75" t="s">
        <v>572</v>
      </c>
      <c r="B10" s="77">
        <v>30471</v>
      </c>
      <c r="C10" s="77">
        <v>12745</v>
      </c>
      <c r="D10" s="77">
        <v>10798</v>
      </c>
      <c r="E10" s="77">
        <v>14963</v>
      </c>
      <c r="F10" s="77">
        <v>39718</v>
      </c>
      <c r="G10" s="77">
        <v>20066</v>
      </c>
      <c r="H10" s="77">
        <v>7679</v>
      </c>
      <c r="I10" s="77">
        <v>82699</v>
      </c>
      <c r="J10" s="77">
        <f t="shared" si="0"/>
        <v>219139</v>
      </c>
      <c r="K10" s="77">
        <v>272592</v>
      </c>
      <c r="L10" s="78">
        <f t="shared" si="1"/>
        <v>0.80390840523566354</v>
      </c>
    </row>
    <row r="11" spans="1:12" ht="31.7" customHeight="1">
      <c r="A11" s="75" t="s">
        <v>573</v>
      </c>
      <c r="B11" s="77">
        <v>75519</v>
      </c>
      <c r="C11" s="77">
        <v>6188</v>
      </c>
      <c r="D11" s="77">
        <v>9951</v>
      </c>
      <c r="E11" s="77">
        <v>14069</v>
      </c>
      <c r="F11" s="77">
        <v>12341</v>
      </c>
      <c r="G11" s="77">
        <v>8219</v>
      </c>
      <c r="H11" s="77">
        <v>1502</v>
      </c>
      <c r="I11" s="77">
        <v>21516</v>
      </c>
      <c r="J11" s="77">
        <f t="shared" si="0"/>
        <v>149305</v>
      </c>
      <c r="K11" s="77">
        <v>290382</v>
      </c>
      <c r="L11" s="78">
        <f t="shared" si="1"/>
        <v>0.51416754482027127</v>
      </c>
    </row>
    <row r="12" spans="1:12" ht="31.7" customHeight="1">
      <c r="A12" s="75" t="s">
        <v>574</v>
      </c>
      <c r="B12" s="77">
        <v>119932</v>
      </c>
      <c r="C12" s="77">
        <v>5184</v>
      </c>
      <c r="D12" s="77">
        <v>6962</v>
      </c>
      <c r="E12" s="77">
        <v>11373</v>
      </c>
      <c r="F12" s="77">
        <v>9162</v>
      </c>
      <c r="G12" s="77">
        <v>4713</v>
      </c>
      <c r="H12" s="77">
        <v>1635</v>
      </c>
      <c r="I12" s="77">
        <v>15346</v>
      </c>
      <c r="J12" s="77">
        <f t="shared" si="0"/>
        <v>174307</v>
      </c>
      <c r="K12" s="77">
        <v>318383</v>
      </c>
      <c r="L12" s="78">
        <f t="shared" si="1"/>
        <v>0.54747583884817974</v>
      </c>
    </row>
    <row r="13" spans="1:12" ht="31.7" customHeight="1">
      <c r="A13" s="75" t="s">
        <v>575</v>
      </c>
      <c r="B13" s="77">
        <v>257635</v>
      </c>
      <c r="C13" s="77">
        <v>2924</v>
      </c>
      <c r="D13" s="77">
        <v>3093</v>
      </c>
      <c r="E13" s="77">
        <v>9584</v>
      </c>
      <c r="F13" s="77">
        <v>11945</v>
      </c>
      <c r="G13" s="77">
        <v>8612</v>
      </c>
      <c r="H13" s="77">
        <v>2776</v>
      </c>
      <c r="I13" s="77">
        <v>41951</v>
      </c>
      <c r="J13" s="77">
        <f t="shared" si="0"/>
        <v>338520</v>
      </c>
      <c r="K13" s="77">
        <v>267530</v>
      </c>
      <c r="L13" s="78">
        <f t="shared" si="1"/>
        <v>1.2653534183082271</v>
      </c>
    </row>
    <row r="14" spans="1:12" ht="31.7" customHeight="1">
      <c r="A14" s="75" t="s">
        <v>576</v>
      </c>
      <c r="B14" s="77">
        <v>63110</v>
      </c>
      <c r="C14" s="77">
        <v>1805</v>
      </c>
      <c r="D14" s="77">
        <v>8152</v>
      </c>
      <c r="E14" s="77">
        <v>10625</v>
      </c>
      <c r="F14" s="77">
        <v>37536</v>
      </c>
      <c r="G14" s="77">
        <v>24492</v>
      </c>
      <c r="H14" s="77">
        <v>5774</v>
      </c>
      <c r="I14" s="77">
        <v>66291</v>
      </c>
      <c r="J14" s="77">
        <f t="shared" si="0"/>
        <v>217785</v>
      </c>
      <c r="K14" s="77">
        <v>563244</v>
      </c>
      <c r="L14" s="78">
        <f t="shared" si="1"/>
        <v>0.38666190851566995</v>
      </c>
    </row>
    <row r="15" spans="1:12" ht="31.7" customHeight="1">
      <c r="A15" s="75" t="s">
        <v>577</v>
      </c>
      <c r="B15" s="77">
        <v>171731</v>
      </c>
      <c r="C15" s="77">
        <v>1947</v>
      </c>
      <c r="D15" s="77">
        <v>11451</v>
      </c>
      <c r="E15" s="77">
        <v>16792</v>
      </c>
      <c r="F15" s="77">
        <v>40601</v>
      </c>
      <c r="G15" s="77">
        <v>29345</v>
      </c>
      <c r="H15" s="77">
        <v>2850</v>
      </c>
      <c r="I15" s="77">
        <v>60580</v>
      </c>
      <c r="J15" s="77">
        <f t="shared" si="0"/>
        <v>335297</v>
      </c>
      <c r="K15" s="77">
        <v>498739</v>
      </c>
      <c r="L15" s="78">
        <f t="shared" si="1"/>
        <v>0.67228951415469818</v>
      </c>
    </row>
    <row r="16" spans="1:12" ht="31.7" customHeight="1">
      <c r="A16" s="75" t="s">
        <v>578</v>
      </c>
      <c r="B16" s="77">
        <v>47331</v>
      </c>
      <c r="C16" s="77">
        <v>2365</v>
      </c>
      <c r="D16" s="77">
        <v>8427</v>
      </c>
      <c r="E16" s="77">
        <v>3594</v>
      </c>
      <c r="F16" s="77">
        <v>27543</v>
      </c>
      <c r="G16" s="77">
        <v>11161</v>
      </c>
      <c r="H16" s="77">
        <v>1118</v>
      </c>
      <c r="I16" s="77">
        <v>42215</v>
      </c>
      <c r="J16" s="77">
        <f t="shared" si="0"/>
        <v>143754</v>
      </c>
      <c r="K16" s="77">
        <v>216651</v>
      </c>
      <c r="L16" s="78">
        <f t="shared" si="1"/>
        <v>0.66352797817688358</v>
      </c>
    </row>
    <row r="17" spans="1:12" ht="31.7" customHeight="1">
      <c r="A17" s="74" t="s">
        <v>579</v>
      </c>
      <c r="B17" s="77">
        <f t="shared" ref="B17:K17" si="2">SUM(B5:B16)</f>
        <v>936292</v>
      </c>
      <c r="C17" s="77">
        <f t="shared" si="2"/>
        <v>51909</v>
      </c>
      <c r="D17" s="77">
        <f t="shared" si="2"/>
        <v>79497</v>
      </c>
      <c r="E17" s="77">
        <f t="shared" si="2"/>
        <v>112370</v>
      </c>
      <c r="F17" s="77">
        <f t="shared" si="2"/>
        <v>269903</v>
      </c>
      <c r="G17" s="77">
        <f t="shared" si="2"/>
        <v>153482</v>
      </c>
      <c r="H17" s="77">
        <f t="shared" si="2"/>
        <v>33067</v>
      </c>
      <c r="I17" s="77">
        <f t="shared" si="2"/>
        <v>519900</v>
      </c>
      <c r="J17" s="77">
        <f t="shared" si="2"/>
        <v>2156420</v>
      </c>
      <c r="K17" s="77">
        <f t="shared" si="2"/>
        <v>3144954</v>
      </c>
      <c r="L17" s="81">
        <f>J17/K17</f>
        <v>0.6856761656927256</v>
      </c>
    </row>
    <row r="18" spans="1:12" ht="31.7" customHeight="1">
      <c r="A18" s="74" t="s">
        <v>432</v>
      </c>
      <c r="B18" s="77">
        <v>1743365</v>
      </c>
      <c r="C18" s="77">
        <v>70854</v>
      </c>
      <c r="D18" s="77">
        <v>95436</v>
      </c>
      <c r="E18" s="77">
        <v>125786</v>
      </c>
      <c r="F18" s="77">
        <v>322885</v>
      </c>
      <c r="G18" s="77">
        <v>179723</v>
      </c>
      <c r="H18" s="77">
        <v>31564</v>
      </c>
      <c r="I18" s="77">
        <v>575341</v>
      </c>
      <c r="J18" s="77">
        <f>SUM(B18:I18)</f>
        <v>3144954</v>
      </c>
      <c r="K18" s="521"/>
      <c r="L18" s="522"/>
    </row>
    <row r="19" spans="1:12" ht="31.7" customHeight="1">
      <c r="A19" s="74" t="s">
        <v>580</v>
      </c>
      <c r="B19" s="81">
        <f t="shared" ref="B19:J19" si="3">B17/B18</f>
        <v>0.53706022548347587</v>
      </c>
      <c r="C19" s="81">
        <f t="shared" si="3"/>
        <v>0.73261918875433996</v>
      </c>
      <c r="D19" s="81">
        <f t="shared" si="3"/>
        <v>0.83298755186721996</v>
      </c>
      <c r="E19" s="81">
        <f t="shared" si="3"/>
        <v>0.8933426613454597</v>
      </c>
      <c r="F19" s="81">
        <f t="shared" si="3"/>
        <v>0.83591061833160418</v>
      </c>
      <c r="G19" s="81">
        <f t="shared" si="3"/>
        <v>0.85399197654167802</v>
      </c>
      <c r="H19" s="81">
        <f t="shared" si="3"/>
        <v>1.047617538968445</v>
      </c>
      <c r="I19" s="81">
        <f t="shared" si="3"/>
        <v>0.90363801641113706</v>
      </c>
      <c r="J19" s="81">
        <f t="shared" si="3"/>
        <v>0.6856761656927256</v>
      </c>
      <c r="K19" s="523"/>
      <c r="L19" s="524"/>
    </row>
    <row r="20" spans="1:12" ht="23.25" customHeight="1">
      <c r="A20" s="72"/>
      <c r="K20" s="72" t="s">
        <v>434</v>
      </c>
    </row>
    <row r="21" spans="1:12" ht="13.7" customHeight="1"/>
  </sheetData>
  <mergeCells count="2">
    <mergeCell ref="J3:L3"/>
    <mergeCell ref="K18:L19"/>
  </mergeCells>
  <phoneticPr fontId="3"/>
  <pageMargins left="0.78740157480314965" right="0.19685039370078741" top="0.19685039370078741" bottom="0.39370078740157483" header="0" footer="0"/>
  <pageSetup paperSize="9" scale="98" orientation="landscape" r:id="rId1"/>
  <headerFooter scaleWithDoc="0" alignWithMargins="0">
    <oddFooter>&amp;C&amp;"ＭＳ 明朝,標準"&amp;10－１４－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view="pageLayout" zoomScaleNormal="70" workbookViewId="0">
      <selection activeCell="B5" sqref="B5"/>
    </sheetView>
  </sheetViews>
  <sheetFormatPr defaultColWidth="9" defaultRowHeight="14.25"/>
  <cols>
    <col min="1" max="1" width="12.25" style="359" customWidth="1"/>
    <col min="2" max="2" width="24.75" style="359" customWidth="1"/>
    <col min="3" max="22" width="11.125" style="359" customWidth="1"/>
    <col min="23" max="23" width="11.625" style="359" customWidth="1"/>
    <col min="24" max="49" width="10.625" style="359" customWidth="1"/>
    <col min="50" max="16384" width="9" style="359"/>
  </cols>
  <sheetData>
    <row r="1" spans="1:22" ht="31.5" customHeight="1"/>
    <row r="2" spans="1:22" ht="21.6" customHeight="1">
      <c r="A2" s="533" t="s">
        <v>584</v>
      </c>
      <c r="B2" s="533"/>
      <c r="C2" s="533"/>
      <c r="D2" s="533"/>
    </row>
    <row r="3" spans="1:22" ht="21.6" customHeight="1">
      <c r="A3" s="534" t="s">
        <v>585</v>
      </c>
      <c r="B3" s="535"/>
      <c r="C3" s="535"/>
      <c r="D3" s="535"/>
      <c r="E3" s="535"/>
      <c r="F3" s="535"/>
      <c r="G3" s="535"/>
      <c r="T3" s="536" t="s">
        <v>586</v>
      </c>
      <c r="U3" s="536"/>
      <c r="V3" s="536"/>
    </row>
    <row r="4" spans="1:22" s="101" customFormat="1" ht="32.85" customHeight="1">
      <c r="A4" s="358" t="s">
        <v>587</v>
      </c>
      <c r="B4" s="369" t="s">
        <v>1899</v>
      </c>
      <c r="C4" s="99" t="s">
        <v>588</v>
      </c>
      <c r="D4" s="358" t="s">
        <v>589</v>
      </c>
      <c r="E4" s="358" t="s">
        <v>590</v>
      </c>
      <c r="F4" s="358" t="s">
        <v>591</v>
      </c>
      <c r="G4" s="358" t="s">
        <v>592</v>
      </c>
      <c r="H4" s="358" t="s">
        <v>593</v>
      </c>
      <c r="I4" s="358" t="s">
        <v>594</v>
      </c>
      <c r="J4" s="358" t="s">
        <v>595</v>
      </c>
      <c r="K4" s="100" t="s">
        <v>596</v>
      </c>
      <c r="L4" s="358" t="s">
        <v>597</v>
      </c>
      <c r="M4" s="100" t="s">
        <v>598</v>
      </c>
      <c r="N4" s="358" t="s">
        <v>599</v>
      </c>
      <c r="O4" s="358" t="s">
        <v>600</v>
      </c>
      <c r="P4" s="358" t="s">
        <v>601</v>
      </c>
      <c r="Q4" s="358" t="s">
        <v>602</v>
      </c>
      <c r="R4" s="358" t="s">
        <v>603</v>
      </c>
      <c r="S4" s="100" t="s">
        <v>604</v>
      </c>
      <c r="T4" s="100" t="s">
        <v>605</v>
      </c>
      <c r="U4" s="358" t="s">
        <v>603</v>
      </c>
      <c r="V4" s="358" t="s">
        <v>606</v>
      </c>
    </row>
    <row r="5" spans="1:22" ht="24.2" customHeight="1">
      <c r="A5" s="532" t="s">
        <v>607</v>
      </c>
      <c r="B5" s="358" t="s">
        <v>608</v>
      </c>
      <c r="C5" s="102"/>
      <c r="D5" s="102">
        <v>50</v>
      </c>
      <c r="E5" s="102">
        <v>15</v>
      </c>
      <c r="F5" s="102">
        <v>20</v>
      </c>
      <c r="G5" s="102"/>
      <c r="H5" s="102"/>
      <c r="I5" s="102">
        <v>5</v>
      </c>
      <c r="J5" s="102">
        <v>5</v>
      </c>
      <c r="K5" s="102">
        <v>10</v>
      </c>
      <c r="L5" s="102"/>
      <c r="M5" s="102"/>
      <c r="N5" s="102"/>
      <c r="O5" s="102"/>
      <c r="P5" s="102">
        <v>30</v>
      </c>
      <c r="Q5" s="102"/>
      <c r="R5" s="102"/>
      <c r="S5" s="103">
        <f t="shared" ref="S5:S17" si="0">SUM(C5:R5)</f>
        <v>135</v>
      </c>
      <c r="T5" s="102"/>
      <c r="U5" s="102"/>
      <c r="V5" s="103">
        <f t="shared" ref="V5:V42" si="1">SUM(S5:U5)</f>
        <v>135</v>
      </c>
    </row>
    <row r="6" spans="1:22" ht="24.2" customHeight="1">
      <c r="A6" s="532"/>
      <c r="B6" s="358" t="s">
        <v>609</v>
      </c>
      <c r="C6" s="102"/>
      <c r="D6" s="102"/>
      <c r="E6" s="102">
        <v>25</v>
      </c>
      <c r="F6" s="102">
        <v>20</v>
      </c>
      <c r="G6" s="102"/>
      <c r="H6" s="102">
        <v>10</v>
      </c>
      <c r="I6" s="102"/>
      <c r="J6" s="102">
        <v>10</v>
      </c>
      <c r="K6" s="102">
        <v>80</v>
      </c>
      <c r="L6" s="102"/>
      <c r="M6" s="102"/>
      <c r="N6" s="102"/>
      <c r="O6" s="102"/>
      <c r="P6" s="102"/>
      <c r="Q6" s="102"/>
      <c r="R6" s="102"/>
      <c r="S6" s="103">
        <f t="shared" si="0"/>
        <v>145</v>
      </c>
      <c r="T6" s="102"/>
      <c r="U6" s="102"/>
      <c r="V6" s="103">
        <f t="shared" si="1"/>
        <v>145</v>
      </c>
    </row>
    <row r="7" spans="1:22" ht="24.2" customHeight="1">
      <c r="A7" s="532"/>
      <c r="B7" s="358" t="s">
        <v>610</v>
      </c>
      <c r="C7" s="102"/>
      <c r="D7" s="102"/>
      <c r="E7" s="102">
        <v>30</v>
      </c>
      <c r="F7" s="102">
        <v>50</v>
      </c>
      <c r="G7" s="102"/>
      <c r="H7" s="102">
        <v>30</v>
      </c>
      <c r="I7" s="102"/>
      <c r="J7" s="102"/>
      <c r="K7" s="102">
        <v>20</v>
      </c>
      <c r="L7" s="102"/>
      <c r="M7" s="102"/>
      <c r="N7" s="102"/>
      <c r="O7" s="102"/>
      <c r="P7" s="102"/>
      <c r="Q7" s="102"/>
      <c r="R7" s="102"/>
      <c r="S7" s="103">
        <f t="shared" si="0"/>
        <v>130</v>
      </c>
      <c r="T7" s="102"/>
      <c r="U7" s="102"/>
      <c r="V7" s="103">
        <f t="shared" si="1"/>
        <v>130</v>
      </c>
    </row>
    <row r="8" spans="1:22" ht="24.2" customHeight="1">
      <c r="A8" s="532" t="s">
        <v>611</v>
      </c>
      <c r="B8" s="358" t="s">
        <v>608</v>
      </c>
      <c r="C8" s="102"/>
      <c r="D8" s="102">
        <v>36</v>
      </c>
      <c r="E8" s="102">
        <v>30</v>
      </c>
      <c r="F8" s="102">
        <v>39</v>
      </c>
      <c r="G8" s="102"/>
      <c r="H8" s="102">
        <v>171</v>
      </c>
      <c r="I8" s="102"/>
      <c r="J8" s="102">
        <v>29</v>
      </c>
      <c r="K8" s="102">
        <v>29</v>
      </c>
      <c r="L8" s="102"/>
      <c r="M8" s="102"/>
      <c r="N8" s="102"/>
      <c r="O8" s="102"/>
      <c r="P8" s="102"/>
      <c r="Q8" s="102">
        <v>33</v>
      </c>
      <c r="R8" s="102">
        <v>90</v>
      </c>
      <c r="S8" s="103">
        <f t="shared" si="0"/>
        <v>457</v>
      </c>
      <c r="T8" s="102"/>
      <c r="U8" s="102"/>
      <c r="V8" s="103">
        <f>SUM(S8:U8)</f>
        <v>457</v>
      </c>
    </row>
    <row r="9" spans="1:22" ht="24.2" customHeight="1">
      <c r="A9" s="532"/>
      <c r="B9" s="358" t="s">
        <v>612</v>
      </c>
      <c r="C9" s="102"/>
      <c r="D9" s="102"/>
      <c r="E9" s="102">
        <v>151</v>
      </c>
      <c r="F9" s="102">
        <v>150</v>
      </c>
      <c r="G9" s="102"/>
      <c r="H9" s="102">
        <v>9</v>
      </c>
      <c r="I9" s="102">
        <v>40</v>
      </c>
      <c r="J9" s="102">
        <v>46</v>
      </c>
      <c r="K9" s="102">
        <v>75</v>
      </c>
      <c r="L9" s="102"/>
      <c r="M9" s="102"/>
      <c r="N9" s="102"/>
      <c r="O9" s="102">
        <v>2</v>
      </c>
      <c r="P9" s="102"/>
      <c r="Q9" s="102">
        <v>18</v>
      </c>
      <c r="R9" s="102">
        <v>14</v>
      </c>
      <c r="S9" s="103">
        <f t="shared" si="0"/>
        <v>505</v>
      </c>
      <c r="T9" s="102"/>
      <c r="U9" s="102"/>
      <c r="V9" s="103">
        <f t="shared" si="1"/>
        <v>505</v>
      </c>
    </row>
    <row r="10" spans="1:22" ht="24.2" customHeight="1">
      <c r="A10" s="532" t="s">
        <v>613</v>
      </c>
      <c r="B10" s="358" t="s">
        <v>608</v>
      </c>
      <c r="C10" s="102">
        <v>3</v>
      </c>
      <c r="D10" s="102"/>
      <c r="E10" s="102">
        <v>10</v>
      </c>
      <c r="F10" s="102">
        <v>10</v>
      </c>
      <c r="G10" s="102"/>
      <c r="H10" s="102">
        <v>80</v>
      </c>
      <c r="I10" s="102"/>
      <c r="J10" s="102"/>
      <c r="K10" s="102">
        <v>6</v>
      </c>
      <c r="L10" s="102"/>
      <c r="M10" s="102"/>
      <c r="N10" s="102"/>
      <c r="O10" s="102"/>
      <c r="P10" s="102"/>
      <c r="Q10" s="102">
        <v>10</v>
      </c>
      <c r="R10" s="102">
        <v>10</v>
      </c>
      <c r="S10" s="103">
        <f t="shared" si="0"/>
        <v>129</v>
      </c>
      <c r="T10" s="102"/>
      <c r="U10" s="102"/>
      <c r="V10" s="103">
        <f t="shared" si="1"/>
        <v>129</v>
      </c>
    </row>
    <row r="11" spans="1:22" ht="24.2" customHeight="1">
      <c r="A11" s="532"/>
      <c r="B11" s="358" t="s">
        <v>614</v>
      </c>
      <c r="C11" s="102"/>
      <c r="D11" s="102"/>
      <c r="E11" s="102">
        <v>170</v>
      </c>
      <c r="F11" s="102">
        <v>150</v>
      </c>
      <c r="G11" s="102"/>
      <c r="H11" s="102">
        <v>40</v>
      </c>
      <c r="I11" s="102"/>
      <c r="J11" s="102"/>
      <c r="K11" s="102"/>
      <c r="L11" s="102"/>
      <c r="M11" s="102"/>
      <c r="N11" s="102"/>
      <c r="O11" s="102"/>
      <c r="P11" s="102"/>
      <c r="Q11" s="102"/>
      <c r="R11" s="102"/>
      <c r="S11" s="103">
        <f t="shared" si="0"/>
        <v>360</v>
      </c>
      <c r="T11" s="102"/>
      <c r="U11" s="102"/>
      <c r="V11" s="103">
        <f t="shared" si="1"/>
        <v>360</v>
      </c>
    </row>
    <row r="12" spans="1:22" ht="24.2" customHeight="1">
      <c r="A12" s="532"/>
      <c r="B12" s="358" t="s">
        <v>615</v>
      </c>
      <c r="C12" s="102"/>
      <c r="D12" s="102"/>
      <c r="E12" s="102">
        <v>30</v>
      </c>
      <c r="F12" s="102">
        <v>30</v>
      </c>
      <c r="G12" s="102"/>
      <c r="H12" s="102">
        <v>50</v>
      </c>
      <c r="I12" s="102"/>
      <c r="J12" s="102"/>
      <c r="K12" s="102">
        <v>3</v>
      </c>
      <c r="L12" s="102"/>
      <c r="M12" s="102"/>
      <c r="N12" s="102"/>
      <c r="O12" s="102"/>
      <c r="P12" s="102"/>
      <c r="Q12" s="102"/>
      <c r="R12" s="102"/>
      <c r="S12" s="103">
        <f t="shared" si="0"/>
        <v>113</v>
      </c>
      <c r="T12" s="102"/>
      <c r="U12" s="102"/>
      <c r="V12" s="103">
        <f t="shared" si="1"/>
        <v>113</v>
      </c>
    </row>
    <row r="13" spans="1:22" ht="24.2" customHeight="1">
      <c r="A13" s="532" t="s">
        <v>616</v>
      </c>
      <c r="B13" s="358" t="s">
        <v>608</v>
      </c>
      <c r="C13" s="102"/>
      <c r="D13" s="102">
        <v>14</v>
      </c>
      <c r="E13" s="102"/>
      <c r="F13" s="102">
        <v>9</v>
      </c>
      <c r="G13" s="102"/>
      <c r="H13" s="102">
        <v>14</v>
      </c>
      <c r="I13" s="102">
        <v>71</v>
      </c>
      <c r="J13" s="102">
        <v>71</v>
      </c>
      <c r="K13" s="102">
        <v>71</v>
      </c>
      <c r="L13" s="102"/>
      <c r="M13" s="102"/>
      <c r="N13" s="102"/>
      <c r="O13" s="102">
        <v>7</v>
      </c>
      <c r="P13" s="102"/>
      <c r="Q13" s="102"/>
      <c r="R13" s="102">
        <v>11</v>
      </c>
      <c r="S13" s="103">
        <f t="shared" si="0"/>
        <v>268</v>
      </c>
      <c r="T13" s="102"/>
      <c r="U13" s="102"/>
      <c r="V13" s="103">
        <f t="shared" si="1"/>
        <v>268</v>
      </c>
    </row>
    <row r="14" spans="1:22" ht="24.2" customHeight="1">
      <c r="A14" s="532"/>
      <c r="B14" s="358" t="s">
        <v>617</v>
      </c>
      <c r="C14" s="102">
        <v>71</v>
      </c>
      <c r="D14" s="102">
        <v>85</v>
      </c>
      <c r="E14" s="102">
        <v>43</v>
      </c>
      <c r="F14" s="102">
        <v>43</v>
      </c>
      <c r="G14" s="102"/>
      <c r="H14" s="102">
        <v>71</v>
      </c>
      <c r="I14" s="102"/>
      <c r="J14" s="102"/>
      <c r="K14" s="102">
        <v>21</v>
      </c>
      <c r="L14" s="102"/>
      <c r="M14" s="102"/>
      <c r="N14" s="102">
        <v>7</v>
      </c>
      <c r="O14" s="102">
        <v>2</v>
      </c>
      <c r="P14" s="102"/>
      <c r="Q14" s="102"/>
      <c r="R14" s="102">
        <v>2</v>
      </c>
      <c r="S14" s="103">
        <f t="shared" si="0"/>
        <v>345</v>
      </c>
      <c r="T14" s="102"/>
      <c r="U14" s="102"/>
      <c r="V14" s="103">
        <f t="shared" si="1"/>
        <v>345</v>
      </c>
    </row>
    <row r="15" spans="1:22" ht="24.2" customHeight="1">
      <c r="A15" s="532" t="s">
        <v>618</v>
      </c>
      <c r="B15" s="358" t="s">
        <v>608</v>
      </c>
      <c r="C15" s="102"/>
      <c r="D15" s="102"/>
      <c r="E15" s="102"/>
      <c r="F15" s="102"/>
      <c r="G15" s="102"/>
      <c r="H15" s="102"/>
      <c r="I15" s="102">
        <v>20</v>
      </c>
      <c r="J15" s="102"/>
      <c r="K15" s="102">
        <v>15</v>
      </c>
      <c r="L15" s="102"/>
      <c r="M15" s="102"/>
      <c r="N15" s="102"/>
      <c r="O15" s="102"/>
      <c r="P15" s="102"/>
      <c r="Q15" s="102"/>
      <c r="R15" s="102"/>
      <c r="S15" s="103">
        <f t="shared" si="0"/>
        <v>35</v>
      </c>
      <c r="T15" s="102"/>
      <c r="U15" s="102"/>
      <c r="V15" s="103">
        <f t="shared" si="1"/>
        <v>35</v>
      </c>
    </row>
    <row r="16" spans="1:22" ht="24.2" customHeight="1">
      <c r="A16" s="532"/>
      <c r="B16" s="358" t="s">
        <v>619</v>
      </c>
      <c r="C16" s="102"/>
      <c r="D16" s="102"/>
      <c r="E16" s="102">
        <v>100</v>
      </c>
      <c r="F16" s="102">
        <v>80</v>
      </c>
      <c r="G16" s="102"/>
      <c r="H16" s="102">
        <v>110</v>
      </c>
      <c r="I16" s="102">
        <v>20</v>
      </c>
      <c r="J16" s="102">
        <v>20</v>
      </c>
      <c r="K16" s="102">
        <v>50</v>
      </c>
      <c r="L16" s="102"/>
      <c r="M16" s="102"/>
      <c r="N16" s="102">
        <v>10</v>
      </c>
      <c r="O16" s="102"/>
      <c r="P16" s="102"/>
      <c r="Q16" s="102"/>
      <c r="R16" s="102"/>
      <c r="S16" s="103">
        <f t="shared" si="0"/>
        <v>390</v>
      </c>
      <c r="T16" s="102">
        <v>10</v>
      </c>
      <c r="U16" s="102"/>
      <c r="V16" s="103">
        <f t="shared" si="1"/>
        <v>400</v>
      </c>
    </row>
    <row r="17" spans="1:22" ht="24.2" customHeight="1">
      <c r="A17" s="532"/>
      <c r="B17" s="358" t="s">
        <v>618</v>
      </c>
      <c r="C17" s="102">
        <v>15</v>
      </c>
      <c r="D17" s="102">
        <v>20</v>
      </c>
      <c r="E17" s="102">
        <v>100</v>
      </c>
      <c r="F17" s="102">
        <v>100</v>
      </c>
      <c r="G17" s="102"/>
      <c r="H17" s="102">
        <v>2400</v>
      </c>
      <c r="I17" s="102">
        <v>50</v>
      </c>
      <c r="J17" s="102">
        <v>30</v>
      </c>
      <c r="K17" s="102">
        <v>160</v>
      </c>
      <c r="L17" s="102"/>
      <c r="M17" s="102"/>
      <c r="N17" s="102">
        <v>30</v>
      </c>
      <c r="O17" s="102"/>
      <c r="P17" s="102"/>
      <c r="Q17" s="102"/>
      <c r="R17" s="102"/>
      <c r="S17" s="103">
        <f t="shared" si="0"/>
        <v>2905</v>
      </c>
      <c r="T17" s="102">
        <v>10</v>
      </c>
      <c r="U17" s="102"/>
      <c r="V17" s="103">
        <f t="shared" si="1"/>
        <v>2915</v>
      </c>
    </row>
    <row r="18" spans="1:22" ht="24.2" customHeight="1">
      <c r="A18" s="532" t="s">
        <v>620</v>
      </c>
      <c r="B18" s="358" t="s">
        <v>608</v>
      </c>
      <c r="C18" s="102">
        <v>24</v>
      </c>
      <c r="D18" s="102"/>
      <c r="E18" s="102"/>
      <c r="F18" s="102"/>
      <c r="G18" s="102"/>
      <c r="H18" s="102">
        <v>6</v>
      </c>
      <c r="I18" s="102"/>
      <c r="J18" s="102"/>
      <c r="K18" s="102"/>
      <c r="L18" s="102"/>
      <c r="M18" s="102"/>
      <c r="N18" s="102"/>
      <c r="O18" s="102"/>
      <c r="P18" s="102"/>
      <c r="Q18" s="102"/>
      <c r="R18" s="102"/>
      <c r="S18" s="103">
        <f t="shared" ref="S18:S41" si="2">SUM(C18:R18)</f>
        <v>30</v>
      </c>
      <c r="T18" s="102">
        <v>240</v>
      </c>
      <c r="U18" s="102"/>
      <c r="V18" s="103">
        <f t="shared" si="1"/>
        <v>270</v>
      </c>
    </row>
    <row r="19" spans="1:22" ht="24.2" customHeight="1">
      <c r="A19" s="532"/>
      <c r="B19" s="358" t="s">
        <v>620</v>
      </c>
      <c r="C19" s="102">
        <v>75</v>
      </c>
      <c r="D19" s="102">
        <v>16</v>
      </c>
      <c r="E19" s="102">
        <v>317</v>
      </c>
      <c r="F19" s="102">
        <v>210</v>
      </c>
      <c r="G19" s="102"/>
      <c r="H19" s="102">
        <v>6730</v>
      </c>
      <c r="I19" s="102">
        <v>4</v>
      </c>
      <c r="J19" s="102">
        <v>2</v>
      </c>
      <c r="K19" s="102">
        <v>197</v>
      </c>
      <c r="L19" s="102"/>
      <c r="M19" s="102">
        <v>1</v>
      </c>
      <c r="N19" s="102">
        <v>502</v>
      </c>
      <c r="O19" s="102">
        <v>41</v>
      </c>
      <c r="P19" s="102"/>
      <c r="Q19" s="102">
        <v>264</v>
      </c>
      <c r="R19" s="102"/>
      <c r="S19" s="103">
        <f t="shared" si="2"/>
        <v>8359</v>
      </c>
      <c r="T19" s="102">
        <v>435</v>
      </c>
      <c r="U19" s="102"/>
      <c r="V19" s="103">
        <f t="shared" si="1"/>
        <v>8794</v>
      </c>
    </row>
    <row r="20" spans="1:22" ht="24.2" customHeight="1">
      <c r="A20" s="532" t="s">
        <v>621</v>
      </c>
      <c r="B20" s="358" t="s">
        <v>608</v>
      </c>
      <c r="C20" s="102"/>
      <c r="D20" s="102"/>
      <c r="E20" s="102"/>
      <c r="F20" s="102"/>
      <c r="G20" s="102"/>
      <c r="H20" s="102">
        <v>100</v>
      </c>
      <c r="I20" s="102"/>
      <c r="J20" s="102"/>
      <c r="K20" s="102">
        <v>10</v>
      </c>
      <c r="L20" s="102"/>
      <c r="M20" s="102"/>
      <c r="N20" s="102"/>
      <c r="O20" s="102"/>
      <c r="P20" s="102"/>
      <c r="Q20" s="102"/>
      <c r="R20" s="102"/>
      <c r="S20" s="103">
        <f t="shared" si="2"/>
        <v>110</v>
      </c>
      <c r="T20" s="102">
        <v>200</v>
      </c>
      <c r="U20" s="102"/>
      <c r="V20" s="103">
        <f t="shared" si="1"/>
        <v>310</v>
      </c>
    </row>
    <row r="21" spans="1:22" ht="24.2" customHeight="1">
      <c r="A21" s="532"/>
      <c r="B21" s="358" t="s">
        <v>622</v>
      </c>
      <c r="C21" s="102"/>
      <c r="D21" s="102">
        <v>20</v>
      </c>
      <c r="E21" s="102">
        <v>20</v>
      </c>
      <c r="F21" s="102"/>
      <c r="G21" s="102"/>
      <c r="H21" s="102">
        <v>20</v>
      </c>
      <c r="I21" s="102"/>
      <c r="J21" s="102"/>
      <c r="K21" s="102">
        <v>10</v>
      </c>
      <c r="L21" s="102"/>
      <c r="M21" s="102"/>
      <c r="N21" s="102">
        <v>10</v>
      </c>
      <c r="O21" s="102"/>
      <c r="P21" s="102"/>
      <c r="Q21" s="102"/>
      <c r="R21" s="102"/>
      <c r="S21" s="103">
        <f t="shared" si="2"/>
        <v>80</v>
      </c>
      <c r="T21" s="102">
        <v>20</v>
      </c>
      <c r="U21" s="102"/>
      <c r="V21" s="103">
        <f t="shared" si="1"/>
        <v>100</v>
      </c>
    </row>
    <row r="22" spans="1:22" ht="24.2" customHeight="1">
      <c r="A22" s="532"/>
      <c r="B22" s="358" t="s">
        <v>623</v>
      </c>
      <c r="C22" s="102"/>
      <c r="D22" s="102"/>
      <c r="E22" s="102">
        <v>20</v>
      </c>
      <c r="F22" s="102">
        <v>10</v>
      </c>
      <c r="G22" s="102"/>
      <c r="H22" s="102">
        <v>30</v>
      </c>
      <c r="I22" s="102"/>
      <c r="J22" s="102"/>
      <c r="K22" s="102">
        <v>10</v>
      </c>
      <c r="L22" s="102"/>
      <c r="M22" s="102"/>
      <c r="N22" s="102">
        <v>10</v>
      </c>
      <c r="O22" s="102"/>
      <c r="P22" s="102"/>
      <c r="Q22" s="102"/>
      <c r="R22" s="102"/>
      <c r="S22" s="103">
        <f t="shared" si="2"/>
        <v>80</v>
      </c>
      <c r="T22" s="102">
        <v>40</v>
      </c>
      <c r="U22" s="102"/>
      <c r="V22" s="103">
        <f t="shared" si="1"/>
        <v>120</v>
      </c>
    </row>
    <row r="23" spans="1:22" ht="24.2" customHeight="1">
      <c r="A23" s="532"/>
      <c r="B23" s="104" t="s">
        <v>624</v>
      </c>
      <c r="C23" s="102"/>
      <c r="D23" s="102"/>
      <c r="E23" s="102">
        <v>40</v>
      </c>
      <c r="F23" s="102">
        <v>30</v>
      </c>
      <c r="G23" s="102"/>
      <c r="H23" s="102">
        <v>30</v>
      </c>
      <c r="I23" s="102"/>
      <c r="J23" s="102"/>
      <c r="K23" s="102">
        <v>10</v>
      </c>
      <c r="L23" s="102"/>
      <c r="M23" s="102"/>
      <c r="N23" s="102">
        <v>10</v>
      </c>
      <c r="O23" s="102"/>
      <c r="P23" s="102"/>
      <c r="Q23" s="102"/>
      <c r="R23" s="102"/>
      <c r="S23" s="103">
        <f t="shared" si="2"/>
        <v>120</v>
      </c>
      <c r="T23" s="102">
        <v>10</v>
      </c>
      <c r="U23" s="102"/>
      <c r="V23" s="103">
        <f t="shared" si="1"/>
        <v>130</v>
      </c>
    </row>
    <row r="24" spans="1:22" ht="24.2" customHeight="1">
      <c r="A24" s="532" t="s">
        <v>625</v>
      </c>
      <c r="B24" s="358" t="s">
        <v>626</v>
      </c>
      <c r="C24" s="102">
        <v>6</v>
      </c>
      <c r="D24" s="102"/>
      <c r="E24" s="102">
        <v>4</v>
      </c>
      <c r="F24" s="102">
        <v>5</v>
      </c>
      <c r="G24" s="102"/>
      <c r="H24" s="102">
        <v>801</v>
      </c>
      <c r="I24" s="102">
        <v>3</v>
      </c>
      <c r="J24" s="102">
        <v>11</v>
      </c>
      <c r="K24" s="102">
        <v>13</v>
      </c>
      <c r="L24" s="102"/>
      <c r="M24" s="102"/>
      <c r="N24" s="102">
        <v>1</v>
      </c>
      <c r="O24" s="102"/>
      <c r="P24" s="102"/>
      <c r="Q24" s="102"/>
      <c r="R24" s="102"/>
      <c r="S24" s="103">
        <f t="shared" si="2"/>
        <v>844</v>
      </c>
      <c r="T24" s="102">
        <v>540</v>
      </c>
      <c r="U24" s="102"/>
      <c r="V24" s="103">
        <f t="shared" si="1"/>
        <v>1384</v>
      </c>
    </row>
    <row r="25" spans="1:22" ht="24.2" customHeight="1">
      <c r="A25" s="532"/>
      <c r="B25" s="358" t="s">
        <v>627</v>
      </c>
      <c r="C25" s="102"/>
      <c r="D25" s="102"/>
      <c r="E25" s="102">
        <v>79</v>
      </c>
      <c r="F25" s="102">
        <v>43</v>
      </c>
      <c r="G25" s="102"/>
      <c r="H25" s="102">
        <v>949</v>
      </c>
      <c r="I25" s="102"/>
      <c r="J25" s="102"/>
      <c r="K25" s="102">
        <v>17</v>
      </c>
      <c r="L25" s="102"/>
      <c r="M25" s="102"/>
      <c r="N25" s="102"/>
      <c r="O25" s="102"/>
      <c r="P25" s="102"/>
      <c r="Q25" s="102"/>
      <c r="R25" s="102"/>
      <c r="S25" s="103">
        <f t="shared" si="2"/>
        <v>1088</v>
      </c>
      <c r="T25" s="102">
        <v>21</v>
      </c>
      <c r="U25" s="102"/>
      <c r="V25" s="103">
        <f t="shared" si="1"/>
        <v>1109</v>
      </c>
    </row>
    <row r="26" spans="1:22" ht="24.2" customHeight="1">
      <c r="A26" s="532"/>
      <c r="B26" s="358" t="s">
        <v>628</v>
      </c>
      <c r="C26" s="102">
        <v>5</v>
      </c>
      <c r="D26" s="102"/>
      <c r="E26" s="102">
        <v>10</v>
      </c>
      <c r="F26" s="102">
        <v>10</v>
      </c>
      <c r="G26" s="102"/>
      <c r="H26" s="102">
        <v>83</v>
      </c>
      <c r="I26" s="102">
        <v>13</v>
      </c>
      <c r="J26" s="102">
        <v>3</v>
      </c>
      <c r="K26" s="102">
        <v>10</v>
      </c>
      <c r="L26" s="102">
        <v>3</v>
      </c>
      <c r="M26" s="102"/>
      <c r="N26" s="102">
        <v>1</v>
      </c>
      <c r="O26" s="102"/>
      <c r="P26" s="102"/>
      <c r="Q26" s="102"/>
      <c r="R26" s="102"/>
      <c r="S26" s="103">
        <f t="shared" si="2"/>
        <v>138</v>
      </c>
      <c r="T26" s="102"/>
      <c r="U26" s="102"/>
      <c r="V26" s="103">
        <f t="shared" si="1"/>
        <v>138</v>
      </c>
    </row>
    <row r="27" spans="1:22" ht="24.2" customHeight="1">
      <c r="A27" s="532" t="s">
        <v>629</v>
      </c>
      <c r="B27" s="358" t="s">
        <v>608</v>
      </c>
      <c r="C27" s="102">
        <v>20</v>
      </c>
      <c r="D27" s="102"/>
      <c r="E27" s="102"/>
      <c r="F27" s="102"/>
      <c r="G27" s="102"/>
      <c r="H27" s="102">
        <v>30</v>
      </c>
      <c r="I27" s="102">
        <v>10</v>
      </c>
      <c r="J27" s="102">
        <v>30</v>
      </c>
      <c r="K27" s="102">
        <v>30</v>
      </c>
      <c r="L27" s="102"/>
      <c r="M27" s="102"/>
      <c r="N27" s="102"/>
      <c r="O27" s="102"/>
      <c r="P27" s="102"/>
      <c r="Q27" s="102"/>
      <c r="R27" s="102">
        <v>30</v>
      </c>
      <c r="S27" s="103">
        <f t="shared" si="2"/>
        <v>150</v>
      </c>
      <c r="T27" s="102">
        <v>600</v>
      </c>
      <c r="U27" s="102"/>
      <c r="V27" s="103">
        <f>SUM(S27:U27)</f>
        <v>750</v>
      </c>
    </row>
    <row r="28" spans="1:22" ht="24.2" customHeight="1">
      <c r="A28" s="532"/>
      <c r="B28" s="358" t="s">
        <v>630</v>
      </c>
      <c r="C28" s="102">
        <v>3</v>
      </c>
      <c r="D28" s="102"/>
      <c r="E28" s="102">
        <v>15</v>
      </c>
      <c r="F28" s="102">
        <v>15</v>
      </c>
      <c r="G28" s="102"/>
      <c r="H28" s="102">
        <v>20</v>
      </c>
      <c r="I28" s="102"/>
      <c r="J28" s="102"/>
      <c r="K28" s="102">
        <v>10</v>
      </c>
      <c r="L28" s="102"/>
      <c r="M28" s="102"/>
      <c r="N28" s="102"/>
      <c r="O28" s="102"/>
      <c r="P28" s="102"/>
      <c r="Q28" s="102"/>
      <c r="R28" s="102">
        <v>10</v>
      </c>
      <c r="S28" s="103">
        <f t="shared" si="2"/>
        <v>73</v>
      </c>
      <c r="T28" s="102">
        <v>70</v>
      </c>
      <c r="U28" s="102"/>
      <c r="V28" s="103">
        <f t="shared" si="1"/>
        <v>143</v>
      </c>
    </row>
    <row r="29" spans="1:22" ht="24.2" customHeight="1">
      <c r="A29" s="532"/>
      <c r="B29" s="358" t="s">
        <v>631</v>
      </c>
      <c r="C29" s="102">
        <v>10</v>
      </c>
      <c r="D29" s="102"/>
      <c r="E29" s="102">
        <v>30</v>
      </c>
      <c r="F29" s="102">
        <v>30</v>
      </c>
      <c r="G29" s="102"/>
      <c r="H29" s="102">
        <v>20</v>
      </c>
      <c r="I29" s="102">
        <v>10</v>
      </c>
      <c r="J29" s="102">
        <v>10</v>
      </c>
      <c r="K29" s="102">
        <v>10</v>
      </c>
      <c r="L29" s="102"/>
      <c r="M29" s="102"/>
      <c r="N29" s="102"/>
      <c r="O29" s="102"/>
      <c r="P29" s="102"/>
      <c r="Q29" s="102"/>
      <c r="R29" s="102"/>
      <c r="S29" s="103">
        <f t="shared" si="2"/>
        <v>120</v>
      </c>
      <c r="T29" s="102">
        <v>250</v>
      </c>
      <c r="U29" s="102"/>
      <c r="V29" s="103">
        <f t="shared" si="1"/>
        <v>370</v>
      </c>
    </row>
    <row r="30" spans="1:22" ht="24.2" customHeight="1">
      <c r="A30" s="358" t="s">
        <v>632</v>
      </c>
      <c r="B30" s="358" t="s">
        <v>608</v>
      </c>
      <c r="C30" s="102">
        <v>20</v>
      </c>
      <c r="D30" s="102"/>
      <c r="E30" s="102"/>
      <c r="F30" s="102"/>
      <c r="G30" s="102"/>
      <c r="H30" s="102"/>
      <c r="I30" s="102"/>
      <c r="J30" s="102"/>
      <c r="K30" s="102"/>
      <c r="L30" s="102"/>
      <c r="M30" s="102">
        <v>50</v>
      </c>
      <c r="N30" s="102"/>
      <c r="O30" s="102"/>
      <c r="P30" s="102"/>
      <c r="Q30" s="102"/>
      <c r="R30" s="102"/>
      <c r="S30" s="103">
        <f t="shared" si="2"/>
        <v>70</v>
      </c>
      <c r="T30" s="102">
        <v>150</v>
      </c>
      <c r="U30" s="102"/>
      <c r="V30" s="103">
        <f t="shared" si="1"/>
        <v>220</v>
      </c>
    </row>
    <row r="31" spans="1:22" ht="24.2" customHeight="1">
      <c r="A31" s="532" t="s">
        <v>633</v>
      </c>
      <c r="B31" s="532"/>
      <c r="C31" s="102">
        <f>SUM(C5:C30)</f>
        <v>252</v>
      </c>
      <c r="D31" s="102">
        <f>SUM(D5:D30)</f>
        <v>241</v>
      </c>
      <c r="E31" s="102">
        <f t="shared" ref="E31:R31" si="3">SUM(E5:E30)</f>
        <v>1239</v>
      </c>
      <c r="F31" s="102">
        <f t="shared" si="3"/>
        <v>1054</v>
      </c>
      <c r="G31" s="102">
        <f t="shared" si="3"/>
        <v>0</v>
      </c>
      <c r="H31" s="102">
        <f t="shared" si="3"/>
        <v>11804</v>
      </c>
      <c r="I31" s="102">
        <f t="shared" si="3"/>
        <v>246</v>
      </c>
      <c r="J31" s="102">
        <f t="shared" si="3"/>
        <v>267</v>
      </c>
      <c r="K31" s="102">
        <f t="shared" si="3"/>
        <v>867</v>
      </c>
      <c r="L31" s="102">
        <f t="shared" si="3"/>
        <v>3</v>
      </c>
      <c r="M31" s="102">
        <f t="shared" si="3"/>
        <v>51</v>
      </c>
      <c r="N31" s="102">
        <f t="shared" si="3"/>
        <v>581</v>
      </c>
      <c r="O31" s="102">
        <f t="shared" si="3"/>
        <v>52</v>
      </c>
      <c r="P31" s="102">
        <f t="shared" si="3"/>
        <v>30</v>
      </c>
      <c r="Q31" s="102">
        <f t="shared" si="3"/>
        <v>325</v>
      </c>
      <c r="R31" s="102">
        <f t="shared" si="3"/>
        <v>167</v>
      </c>
      <c r="S31" s="103">
        <f>SUM(C31:R31)</f>
        <v>17179</v>
      </c>
      <c r="T31" s="102">
        <f>SUM(T5:T30)</f>
        <v>2596</v>
      </c>
      <c r="U31" s="102">
        <f>SUM(U5:U30)</f>
        <v>0</v>
      </c>
      <c r="V31" s="103">
        <f t="shared" si="1"/>
        <v>19775</v>
      </c>
    </row>
    <row r="32" spans="1:22" ht="24" customHeight="1">
      <c r="A32" s="358" t="s">
        <v>634</v>
      </c>
      <c r="B32" s="105" t="s">
        <v>635</v>
      </c>
      <c r="C32" s="102">
        <v>500</v>
      </c>
      <c r="D32" s="102">
        <v>400</v>
      </c>
      <c r="E32" s="102">
        <v>800</v>
      </c>
      <c r="F32" s="102">
        <v>3000</v>
      </c>
      <c r="G32" s="102">
        <v>50</v>
      </c>
      <c r="H32" s="102">
        <v>1100</v>
      </c>
      <c r="I32" s="102"/>
      <c r="J32" s="102">
        <v>700</v>
      </c>
      <c r="K32" s="102">
        <v>1000</v>
      </c>
      <c r="L32" s="102"/>
      <c r="M32" s="102">
        <v>500</v>
      </c>
      <c r="N32" s="102">
        <v>500</v>
      </c>
      <c r="O32" s="102"/>
      <c r="P32" s="102"/>
      <c r="Q32" s="102">
        <v>600</v>
      </c>
      <c r="R32" s="102">
        <v>5000</v>
      </c>
      <c r="S32" s="103">
        <f>SUM(C32:R32)</f>
        <v>14150</v>
      </c>
      <c r="T32" s="102">
        <v>10100</v>
      </c>
      <c r="U32" s="102">
        <v>0</v>
      </c>
      <c r="V32" s="103">
        <f>SUM(S32:U32)</f>
        <v>24250</v>
      </c>
    </row>
    <row r="33" spans="1:22" ht="24.2" customHeight="1">
      <c r="A33" s="358" t="s">
        <v>636</v>
      </c>
      <c r="B33" s="358" t="s">
        <v>637</v>
      </c>
      <c r="C33" s="102">
        <v>204</v>
      </c>
      <c r="D33" s="102"/>
      <c r="E33" s="102">
        <v>340</v>
      </c>
      <c r="F33" s="102">
        <v>340</v>
      </c>
      <c r="G33" s="102"/>
      <c r="H33" s="102">
        <v>1460</v>
      </c>
      <c r="I33" s="102">
        <v>20</v>
      </c>
      <c r="J33" s="102">
        <v>20</v>
      </c>
      <c r="K33" s="102">
        <v>272</v>
      </c>
      <c r="L33" s="102"/>
      <c r="M33" s="102">
        <v>2</v>
      </c>
      <c r="N33" s="102">
        <v>102</v>
      </c>
      <c r="O33" s="102"/>
      <c r="P33" s="102"/>
      <c r="Q33" s="102"/>
      <c r="R33" s="102"/>
      <c r="S33" s="103">
        <f t="shared" si="2"/>
        <v>2760</v>
      </c>
      <c r="T33" s="102">
        <v>928</v>
      </c>
      <c r="U33" s="102"/>
      <c r="V33" s="103">
        <f t="shared" si="1"/>
        <v>3688</v>
      </c>
    </row>
    <row r="34" spans="1:22" ht="24.2" customHeight="1">
      <c r="A34" s="358" t="s">
        <v>638</v>
      </c>
      <c r="B34" s="358" t="s">
        <v>639</v>
      </c>
      <c r="C34" s="102"/>
      <c r="D34" s="102"/>
      <c r="E34" s="102">
        <v>8</v>
      </c>
      <c r="F34" s="102">
        <v>9</v>
      </c>
      <c r="G34" s="102"/>
      <c r="H34" s="102">
        <v>1500</v>
      </c>
      <c r="I34" s="102"/>
      <c r="J34" s="102"/>
      <c r="K34" s="102"/>
      <c r="L34" s="102"/>
      <c r="M34" s="102"/>
      <c r="N34" s="102"/>
      <c r="O34" s="102"/>
      <c r="P34" s="102"/>
      <c r="Q34" s="102"/>
      <c r="R34" s="102"/>
      <c r="S34" s="103">
        <f t="shared" si="2"/>
        <v>1517</v>
      </c>
      <c r="T34" s="102">
        <v>50</v>
      </c>
      <c r="U34" s="102">
        <v>0</v>
      </c>
      <c r="V34" s="103">
        <f t="shared" si="1"/>
        <v>1567</v>
      </c>
    </row>
    <row r="35" spans="1:22" ht="24.2" customHeight="1">
      <c r="A35" s="532" t="s">
        <v>640</v>
      </c>
      <c r="B35" s="358" t="s">
        <v>641</v>
      </c>
      <c r="C35" s="102">
        <v>26</v>
      </c>
      <c r="D35" s="102"/>
      <c r="E35" s="102">
        <v>250</v>
      </c>
      <c r="F35" s="102">
        <v>280</v>
      </c>
      <c r="G35" s="102"/>
      <c r="H35" s="102">
        <v>520</v>
      </c>
      <c r="I35" s="102"/>
      <c r="J35" s="102"/>
      <c r="K35" s="102"/>
      <c r="L35" s="102"/>
      <c r="M35" s="102"/>
      <c r="N35" s="102">
        <v>8</v>
      </c>
      <c r="O35" s="102">
        <v>20</v>
      </c>
      <c r="P35" s="102"/>
      <c r="Q35" s="102"/>
      <c r="R35" s="102"/>
      <c r="S35" s="103">
        <f t="shared" si="2"/>
        <v>1104</v>
      </c>
      <c r="T35" s="102">
        <v>10</v>
      </c>
      <c r="U35" s="102">
        <v>0</v>
      </c>
      <c r="V35" s="103">
        <f t="shared" si="1"/>
        <v>1114</v>
      </c>
    </row>
    <row r="36" spans="1:22" ht="24.2" customHeight="1">
      <c r="A36" s="532"/>
      <c r="B36" s="358" t="s">
        <v>642</v>
      </c>
      <c r="C36" s="102">
        <v>8</v>
      </c>
      <c r="D36" s="102"/>
      <c r="E36" s="102">
        <v>210</v>
      </c>
      <c r="F36" s="102">
        <v>190</v>
      </c>
      <c r="G36" s="102"/>
      <c r="H36" s="102">
        <v>200</v>
      </c>
      <c r="I36" s="102"/>
      <c r="J36" s="102"/>
      <c r="K36" s="102"/>
      <c r="L36" s="102"/>
      <c r="M36" s="102"/>
      <c r="N36" s="102">
        <v>5</v>
      </c>
      <c r="O36" s="102"/>
      <c r="P36" s="102"/>
      <c r="Q36" s="102"/>
      <c r="R36" s="102"/>
      <c r="S36" s="103">
        <f t="shared" si="2"/>
        <v>613</v>
      </c>
      <c r="T36" s="102">
        <v>8</v>
      </c>
      <c r="U36" s="102">
        <v>0</v>
      </c>
      <c r="V36" s="103">
        <f t="shared" si="1"/>
        <v>621</v>
      </c>
    </row>
    <row r="37" spans="1:22" ht="24.2" customHeight="1">
      <c r="A37" s="532"/>
      <c r="B37" s="104" t="s">
        <v>643</v>
      </c>
      <c r="C37" s="102">
        <v>10</v>
      </c>
      <c r="D37" s="102"/>
      <c r="E37" s="102">
        <v>200</v>
      </c>
      <c r="F37" s="102">
        <v>170</v>
      </c>
      <c r="G37" s="102"/>
      <c r="H37" s="102">
        <v>500</v>
      </c>
      <c r="I37" s="102"/>
      <c r="J37" s="102"/>
      <c r="K37" s="102"/>
      <c r="L37" s="102"/>
      <c r="M37" s="102"/>
      <c r="N37" s="102">
        <v>8</v>
      </c>
      <c r="O37" s="102"/>
      <c r="P37" s="102"/>
      <c r="Q37" s="102"/>
      <c r="R37" s="102"/>
      <c r="S37" s="103">
        <f t="shared" si="2"/>
        <v>888</v>
      </c>
      <c r="T37" s="102">
        <v>15</v>
      </c>
      <c r="U37" s="102">
        <v>0</v>
      </c>
      <c r="V37" s="103">
        <f t="shared" si="1"/>
        <v>903</v>
      </c>
    </row>
    <row r="38" spans="1:22" ht="24.2" customHeight="1">
      <c r="A38" s="358" t="s">
        <v>644</v>
      </c>
      <c r="B38" s="104" t="s">
        <v>645</v>
      </c>
      <c r="C38" s="102">
        <v>15</v>
      </c>
      <c r="D38" s="102"/>
      <c r="E38" s="102">
        <v>120</v>
      </c>
      <c r="F38" s="102">
        <v>180</v>
      </c>
      <c r="G38" s="102"/>
      <c r="H38" s="102">
        <v>100</v>
      </c>
      <c r="I38" s="102"/>
      <c r="J38" s="102"/>
      <c r="K38" s="102"/>
      <c r="L38" s="102"/>
      <c r="M38" s="102"/>
      <c r="N38" s="102">
        <v>20</v>
      </c>
      <c r="O38" s="102"/>
      <c r="P38" s="102"/>
      <c r="Q38" s="102"/>
      <c r="R38" s="102"/>
      <c r="S38" s="103">
        <f t="shared" si="2"/>
        <v>435</v>
      </c>
      <c r="T38" s="102">
        <v>1800</v>
      </c>
      <c r="U38" s="102">
        <v>0</v>
      </c>
      <c r="V38" s="103">
        <f t="shared" si="1"/>
        <v>2235</v>
      </c>
    </row>
    <row r="39" spans="1:22" ht="24.2" customHeight="1">
      <c r="A39" s="532" t="s">
        <v>646</v>
      </c>
      <c r="B39" s="358" t="s">
        <v>647</v>
      </c>
      <c r="C39" s="102"/>
      <c r="D39" s="102"/>
      <c r="E39" s="102">
        <v>1000</v>
      </c>
      <c r="F39" s="102">
        <v>200</v>
      </c>
      <c r="G39" s="102"/>
      <c r="H39" s="102">
        <v>5000</v>
      </c>
      <c r="I39" s="102"/>
      <c r="J39" s="102"/>
      <c r="K39" s="102">
        <v>60</v>
      </c>
      <c r="L39" s="102"/>
      <c r="M39" s="102"/>
      <c r="N39" s="102">
        <v>120</v>
      </c>
      <c r="O39" s="102"/>
      <c r="P39" s="102"/>
      <c r="Q39" s="102"/>
      <c r="R39" s="102"/>
      <c r="S39" s="103">
        <f t="shared" si="2"/>
        <v>6380</v>
      </c>
      <c r="T39" s="102"/>
      <c r="U39" s="102">
        <v>0</v>
      </c>
      <c r="V39" s="103">
        <f t="shared" si="1"/>
        <v>6380</v>
      </c>
    </row>
    <row r="40" spans="1:22" ht="24.2" customHeight="1">
      <c r="A40" s="532"/>
      <c r="B40" s="358" t="s">
        <v>648</v>
      </c>
      <c r="C40" s="102"/>
      <c r="D40" s="102"/>
      <c r="E40" s="102">
        <v>1000</v>
      </c>
      <c r="F40" s="102">
        <v>400</v>
      </c>
      <c r="G40" s="102"/>
      <c r="H40" s="102"/>
      <c r="I40" s="102"/>
      <c r="J40" s="102"/>
      <c r="K40" s="102">
        <v>70</v>
      </c>
      <c r="L40" s="102"/>
      <c r="M40" s="102"/>
      <c r="N40" s="102">
        <v>70</v>
      </c>
      <c r="O40" s="102"/>
      <c r="P40" s="102">
        <v>1500</v>
      </c>
      <c r="Q40" s="102"/>
      <c r="R40" s="102"/>
      <c r="S40" s="103">
        <f t="shared" si="2"/>
        <v>3040</v>
      </c>
      <c r="T40" s="102"/>
      <c r="U40" s="102">
        <v>0</v>
      </c>
      <c r="V40" s="103">
        <f t="shared" si="1"/>
        <v>3040</v>
      </c>
    </row>
    <row r="41" spans="1:22" ht="24.2" customHeight="1">
      <c r="A41" s="532"/>
      <c r="B41" s="358" t="s">
        <v>649</v>
      </c>
      <c r="C41" s="102"/>
      <c r="D41" s="102"/>
      <c r="E41" s="102">
        <v>1100</v>
      </c>
      <c r="F41" s="102">
        <v>100</v>
      </c>
      <c r="G41" s="102"/>
      <c r="H41" s="102"/>
      <c r="I41" s="102"/>
      <c r="J41" s="102"/>
      <c r="K41" s="102"/>
      <c r="L41" s="102"/>
      <c r="M41" s="102"/>
      <c r="N41" s="102"/>
      <c r="O41" s="102"/>
      <c r="P41" s="102"/>
      <c r="Q41" s="102"/>
      <c r="R41" s="102"/>
      <c r="S41" s="103">
        <f t="shared" si="2"/>
        <v>1200</v>
      </c>
      <c r="T41" s="102"/>
      <c r="U41" s="102">
        <v>0</v>
      </c>
      <c r="V41" s="103">
        <f t="shared" si="1"/>
        <v>1200</v>
      </c>
    </row>
    <row r="42" spans="1:22" ht="24.2" customHeight="1">
      <c r="A42" s="358" t="s">
        <v>650</v>
      </c>
      <c r="B42" s="358" t="s">
        <v>651</v>
      </c>
      <c r="C42" s="102"/>
      <c r="D42" s="102"/>
      <c r="E42" s="102"/>
      <c r="F42" s="102"/>
      <c r="G42" s="102"/>
      <c r="H42" s="102"/>
      <c r="I42" s="102">
        <v>140</v>
      </c>
      <c r="J42" s="102">
        <v>160</v>
      </c>
      <c r="K42" s="102"/>
      <c r="L42" s="102">
        <v>3</v>
      </c>
      <c r="M42" s="102"/>
      <c r="N42" s="102"/>
      <c r="O42" s="102"/>
      <c r="P42" s="102">
        <v>90</v>
      </c>
      <c r="Q42" s="102"/>
      <c r="R42" s="102"/>
      <c r="S42" s="103">
        <f>SUM(C42:R42)</f>
        <v>393</v>
      </c>
      <c r="T42" s="102"/>
      <c r="U42" s="102">
        <v>0</v>
      </c>
      <c r="V42" s="103">
        <f t="shared" si="1"/>
        <v>393</v>
      </c>
    </row>
    <row r="43" spans="1:22" ht="24.2" customHeight="1">
      <c r="A43" s="532" t="s">
        <v>652</v>
      </c>
      <c r="B43" s="532"/>
      <c r="C43" s="103">
        <f t="shared" ref="C43:V43" si="4">SUM(C31:C42)</f>
        <v>1015</v>
      </c>
      <c r="D43" s="103">
        <f>SUM(D31:D42)</f>
        <v>641</v>
      </c>
      <c r="E43" s="103">
        <f t="shared" si="4"/>
        <v>6267</v>
      </c>
      <c r="F43" s="103">
        <f t="shared" si="4"/>
        <v>5923</v>
      </c>
      <c r="G43" s="103">
        <f t="shared" si="4"/>
        <v>50</v>
      </c>
      <c r="H43" s="103">
        <f t="shared" si="4"/>
        <v>22184</v>
      </c>
      <c r="I43" s="103">
        <f t="shared" si="4"/>
        <v>406</v>
      </c>
      <c r="J43" s="103">
        <f t="shared" si="4"/>
        <v>1147</v>
      </c>
      <c r="K43" s="103">
        <f t="shared" si="4"/>
        <v>2269</v>
      </c>
      <c r="L43" s="103">
        <f t="shared" si="4"/>
        <v>6</v>
      </c>
      <c r="M43" s="103">
        <f t="shared" si="4"/>
        <v>553</v>
      </c>
      <c r="N43" s="103">
        <f t="shared" si="4"/>
        <v>1414</v>
      </c>
      <c r="O43" s="103">
        <f t="shared" si="4"/>
        <v>72</v>
      </c>
      <c r="P43" s="103">
        <f t="shared" si="4"/>
        <v>1620</v>
      </c>
      <c r="Q43" s="103">
        <f t="shared" si="4"/>
        <v>925</v>
      </c>
      <c r="R43" s="103">
        <f t="shared" si="4"/>
        <v>5167</v>
      </c>
      <c r="S43" s="103">
        <f>SUM(C43:R43)</f>
        <v>49659</v>
      </c>
      <c r="T43" s="103">
        <f>SUM(T31:T42)</f>
        <v>15507</v>
      </c>
      <c r="U43" s="103">
        <f t="shared" si="4"/>
        <v>0</v>
      </c>
      <c r="V43" s="103">
        <f t="shared" si="4"/>
        <v>65166</v>
      </c>
    </row>
  </sheetData>
  <sheetProtection selectLockedCells="1" selectUnlockedCells="1"/>
  <mergeCells count="16">
    <mergeCell ref="A10:A12"/>
    <mergeCell ref="A2:D2"/>
    <mergeCell ref="A3:G3"/>
    <mergeCell ref="T3:V3"/>
    <mergeCell ref="A5:A7"/>
    <mergeCell ref="A8:A9"/>
    <mergeCell ref="A31:B31"/>
    <mergeCell ref="A35:A37"/>
    <mergeCell ref="A39:A41"/>
    <mergeCell ref="A43:B43"/>
    <mergeCell ref="A13:A14"/>
    <mergeCell ref="A15:A17"/>
    <mergeCell ref="A18:A19"/>
    <mergeCell ref="A20:A23"/>
    <mergeCell ref="A24:A26"/>
    <mergeCell ref="A27:A29"/>
  </mergeCells>
  <phoneticPr fontId="3"/>
  <pageMargins left="0.78740157480314965" right="0.39370078740157483" top="0.39370078740157483" bottom="0.39370078740157483" header="0" footer="0"/>
  <pageSetup paperSize="9" scale="53" firstPageNumber="0" orientation="landscape" horizontalDpi="300" verticalDpi="300" r:id="rId1"/>
  <headerFooter scaleWithDoc="0" alignWithMargins="0">
    <oddFooter>&amp;C&amp;"ＭＳ 明朝,標準"&amp;10－１５－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Layout" topLeftCell="A2" zoomScaleNormal="80" workbookViewId="0">
      <selection activeCell="B4" sqref="B4"/>
    </sheetView>
  </sheetViews>
  <sheetFormatPr defaultColWidth="9" defaultRowHeight="14.25"/>
  <cols>
    <col min="1" max="1" width="12.125" style="359" customWidth="1"/>
    <col min="2" max="2" width="24.625" style="359" customWidth="1"/>
    <col min="3" max="22" width="10.875" style="359" customWidth="1"/>
    <col min="23" max="23" width="3.75" style="359" customWidth="1"/>
    <col min="24" max="16384" width="9" style="359"/>
  </cols>
  <sheetData>
    <row r="1" spans="1:22" ht="37.5" customHeight="1"/>
    <row r="2" spans="1:22" ht="30.75" customHeight="1">
      <c r="A2" s="535" t="s">
        <v>653</v>
      </c>
      <c r="B2" s="535"/>
      <c r="C2" s="535"/>
      <c r="D2" s="535"/>
      <c r="E2" s="535"/>
      <c r="F2" s="535"/>
      <c r="G2" s="535"/>
      <c r="S2" s="537" t="s">
        <v>654</v>
      </c>
      <c r="T2" s="538"/>
      <c r="U2" s="538"/>
      <c r="V2" s="106"/>
    </row>
    <row r="3" spans="1:22" ht="33.75" customHeight="1">
      <c r="A3" s="358" t="s">
        <v>655</v>
      </c>
      <c r="B3" s="369" t="s">
        <v>1900</v>
      </c>
      <c r="C3" s="99" t="s">
        <v>588</v>
      </c>
      <c r="D3" s="358" t="s">
        <v>589</v>
      </c>
      <c r="E3" s="358" t="s">
        <v>590</v>
      </c>
      <c r="F3" s="358" t="s">
        <v>591</v>
      </c>
      <c r="G3" s="358" t="s">
        <v>592</v>
      </c>
      <c r="H3" s="358" t="s">
        <v>593</v>
      </c>
      <c r="I3" s="358" t="s">
        <v>594</v>
      </c>
      <c r="J3" s="358" t="s">
        <v>595</v>
      </c>
      <c r="K3" s="100" t="s">
        <v>596</v>
      </c>
      <c r="L3" s="358" t="s">
        <v>597</v>
      </c>
      <c r="M3" s="100" t="s">
        <v>598</v>
      </c>
      <c r="N3" s="358" t="s">
        <v>599</v>
      </c>
      <c r="O3" s="358" t="s">
        <v>600</v>
      </c>
      <c r="P3" s="358" t="s">
        <v>601</v>
      </c>
      <c r="Q3" s="358" t="s">
        <v>602</v>
      </c>
      <c r="R3" s="358" t="s">
        <v>603</v>
      </c>
      <c r="S3" s="100" t="s">
        <v>604</v>
      </c>
      <c r="T3" s="100" t="s">
        <v>605</v>
      </c>
      <c r="U3" s="358" t="s">
        <v>603</v>
      </c>
      <c r="V3" s="358" t="s">
        <v>606</v>
      </c>
    </row>
    <row r="4" spans="1:22" ht="24" customHeight="1">
      <c r="A4" s="532" t="s">
        <v>607</v>
      </c>
      <c r="B4" s="358" t="s">
        <v>608</v>
      </c>
      <c r="C4" s="102">
        <v>0</v>
      </c>
      <c r="D4" s="102">
        <v>75</v>
      </c>
      <c r="E4" s="102">
        <v>38</v>
      </c>
      <c r="F4" s="102">
        <v>50</v>
      </c>
      <c r="G4" s="102">
        <v>0</v>
      </c>
      <c r="H4" s="102">
        <v>0</v>
      </c>
      <c r="I4" s="102">
        <v>6</v>
      </c>
      <c r="J4" s="102">
        <v>3</v>
      </c>
      <c r="K4" s="102">
        <v>25</v>
      </c>
      <c r="L4" s="102">
        <v>0</v>
      </c>
      <c r="M4" s="102">
        <v>0</v>
      </c>
      <c r="N4" s="102">
        <v>0</v>
      </c>
      <c r="O4" s="102">
        <v>0</v>
      </c>
      <c r="P4" s="102">
        <v>75</v>
      </c>
      <c r="Q4" s="102">
        <v>0</v>
      </c>
      <c r="R4" s="102">
        <v>0</v>
      </c>
      <c r="S4" s="102">
        <f t="shared" ref="S4:S29" si="0">SUM(C4:R4)</f>
        <v>272</v>
      </c>
      <c r="T4" s="102">
        <v>0</v>
      </c>
      <c r="U4" s="102">
        <v>0</v>
      </c>
      <c r="V4" s="103">
        <f t="shared" ref="V4:V28" si="1">SUM(S4:U4)</f>
        <v>272</v>
      </c>
    </row>
    <row r="5" spans="1:22" ht="24" customHeight="1">
      <c r="A5" s="532"/>
      <c r="B5" s="358" t="s">
        <v>609</v>
      </c>
      <c r="C5" s="102">
        <v>0</v>
      </c>
      <c r="D5" s="102">
        <v>0</v>
      </c>
      <c r="E5" s="102">
        <v>63</v>
      </c>
      <c r="F5" s="102">
        <v>50</v>
      </c>
      <c r="G5" s="102"/>
      <c r="H5" s="102">
        <v>25</v>
      </c>
      <c r="I5" s="102">
        <v>0</v>
      </c>
      <c r="J5" s="102">
        <v>7</v>
      </c>
      <c r="K5" s="102">
        <v>200</v>
      </c>
      <c r="L5" s="102">
        <v>0</v>
      </c>
      <c r="M5" s="102">
        <v>0</v>
      </c>
      <c r="N5" s="102">
        <v>0</v>
      </c>
      <c r="O5" s="102">
        <v>0</v>
      </c>
      <c r="P5" s="102">
        <v>0</v>
      </c>
      <c r="Q5" s="102">
        <v>0</v>
      </c>
      <c r="R5" s="102">
        <v>0</v>
      </c>
      <c r="S5" s="102">
        <f t="shared" si="0"/>
        <v>345</v>
      </c>
      <c r="T5" s="102">
        <v>0</v>
      </c>
      <c r="U5" s="102">
        <v>0</v>
      </c>
      <c r="V5" s="103">
        <f t="shared" si="1"/>
        <v>345</v>
      </c>
    </row>
    <row r="6" spans="1:22" ht="24" customHeight="1">
      <c r="A6" s="532"/>
      <c r="B6" s="358" t="s">
        <v>610</v>
      </c>
      <c r="C6" s="102">
        <v>0</v>
      </c>
      <c r="D6" s="102">
        <v>0</v>
      </c>
      <c r="E6" s="102">
        <v>75</v>
      </c>
      <c r="F6" s="102">
        <v>125</v>
      </c>
      <c r="G6" s="102">
        <v>0</v>
      </c>
      <c r="H6" s="102">
        <v>75</v>
      </c>
      <c r="I6" s="102">
        <v>0</v>
      </c>
      <c r="J6" s="102">
        <v>0</v>
      </c>
      <c r="K6" s="102">
        <v>50</v>
      </c>
      <c r="L6" s="102">
        <v>0</v>
      </c>
      <c r="M6" s="102">
        <v>0</v>
      </c>
      <c r="N6" s="102">
        <v>0</v>
      </c>
      <c r="O6" s="102">
        <v>0</v>
      </c>
      <c r="P6" s="102">
        <v>0</v>
      </c>
      <c r="Q6" s="102">
        <v>0</v>
      </c>
      <c r="R6" s="102">
        <v>0</v>
      </c>
      <c r="S6" s="102">
        <f t="shared" si="0"/>
        <v>325</v>
      </c>
      <c r="T6" s="102">
        <v>0</v>
      </c>
      <c r="U6" s="102">
        <v>0</v>
      </c>
      <c r="V6" s="103">
        <f t="shared" si="1"/>
        <v>325</v>
      </c>
    </row>
    <row r="7" spans="1:22" ht="24" customHeight="1">
      <c r="A7" s="532" t="s">
        <v>611</v>
      </c>
      <c r="B7" s="358" t="s">
        <v>608</v>
      </c>
      <c r="C7" s="102">
        <v>0</v>
      </c>
      <c r="D7" s="102">
        <v>54</v>
      </c>
      <c r="E7" s="102">
        <v>66</v>
      </c>
      <c r="F7" s="102">
        <v>78</v>
      </c>
      <c r="G7" s="102">
        <v>0</v>
      </c>
      <c r="H7" s="102">
        <v>684</v>
      </c>
      <c r="I7" s="102">
        <v>0</v>
      </c>
      <c r="J7" s="102">
        <v>17</v>
      </c>
      <c r="K7" s="102">
        <v>44</v>
      </c>
      <c r="L7" s="102">
        <v>0</v>
      </c>
      <c r="M7" s="102">
        <v>0</v>
      </c>
      <c r="N7" s="102">
        <v>0</v>
      </c>
      <c r="O7" s="102">
        <v>0</v>
      </c>
      <c r="P7" s="102">
        <v>0</v>
      </c>
      <c r="Q7" s="102">
        <v>17</v>
      </c>
      <c r="R7" s="102">
        <v>45</v>
      </c>
      <c r="S7" s="102">
        <f t="shared" si="0"/>
        <v>1005</v>
      </c>
      <c r="T7" s="102">
        <v>0</v>
      </c>
      <c r="U7" s="102">
        <v>0</v>
      </c>
      <c r="V7" s="103">
        <f t="shared" si="1"/>
        <v>1005</v>
      </c>
    </row>
    <row r="8" spans="1:22" ht="24" customHeight="1">
      <c r="A8" s="532"/>
      <c r="B8" s="358" t="s">
        <v>612</v>
      </c>
      <c r="C8" s="102">
        <v>0</v>
      </c>
      <c r="D8" s="102">
        <v>0</v>
      </c>
      <c r="E8" s="102">
        <v>332</v>
      </c>
      <c r="F8" s="102">
        <v>300</v>
      </c>
      <c r="G8" s="102">
        <v>0</v>
      </c>
      <c r="H8" s="102">
        <v>36</v>
      </c>
      <c r="I8" s="102">
        <v>40</v>
      </c>
      <c r="J8" s="102">
        <v>28</v>
      </c>
      <c r="K8" s="102">
        <v>113</v>
      </c>
      <c r="L8" s="102">
        <v>0</v>
      </c>
      <c r="M8" s="102">
        <v>0</v>
      </c>
      <c r="N8" s="102">
        <v>0</v>
      </c>
      <c r="O8" s="102">
        <v>2</v>
      </c>
      <c r="P8" s="102">
        <v>0</v>
      </c>
      <c r="Q8" s="102">
        <v>9</v>
      </c>
      <c r="R8" s="102">
        <v>7</v>
      </c>
      <c r="S8" s="102">
        <f t="shared" si="0"/>
        <v>867</v>
      </c>
      <c r="T8" s="102">
        <v>0</v>
      </c>
      <c r="U8" s="102">
        <v>0</v>
      </c>
      <c r="V8" s="103">
        <f t="shared" si="1"/>
        <v>867</v>
      </c>
    </row>
    <row r="9" spans="1:22" ht="24" customHeight="1">
      <c r="A9" s="532" t="s">
        <v>613</v>
      </c>
      <c r="B9" s="358" t="s">
        <v>608</v>
      </c>
      <c r="C9" s="102">
        <v>12</v>
      </c>
      <c r="D9" s="102">
        <v>0</v>
      </c>
      <c r="E9" s="102">
        <v>15</v>
      </c>
      <c r="F9" s="102">
        <v>15</v>
      </c>
      <c r="G9" s="102">
        <v>0</v>
      </c>
      <c r="H9" s="102">
        <v>320</v>
      </c>
      <c r="I9" s="102">
        <v>0</v>
      </c>
      <c r="J9" s="102">
        <v>0</v>
      </c>
      <c r="K9" s="102">
        <v>11</v>
      </c>
      <c r="L9" s="102">
        <v>0</v>
      </c>
      <c r="M9" s="102">
        <v>0</v>
      </c>
      <c r="N9" s="102">
        <v>0</v>
      </c>
      <c r="O9" s="102">
        <v>0</v>
      </c>
      <c r="P9" s="102">
        <v>0</v>
      </c>
      <c r="Q9" s="102">
        <v>0</v>
      </c>
      <c r="R9" s="102">
        <v>0</v>
      </c>
      <c r="S9" s="102">
        <f t="shared" si="0"/>
        <v>373</v>
      </c>
      <c r="T9" s="102">
        <v>0</v>
      </c>
      <c r="U9" s="102">
        <v>0</v>
      </c>
      <c r="V9" s="103">
        <f t="shared" si="1"/>
        <v>373</v>
      </c>
    </row>
    <row r="10" spans="1:22" ht="24" customHeight="1">
      <c r="A10" s="532"/>
      <c r="B10" s="358" t="s">
        <v>614</v>
      </c>
      <c r="C10" s="102">
        <v>0</v>
      </c>
      <c r="D10" s="102">
        <v>0</v>
      </c>
      <c r="E10" s="102">
        <v>255</v>
      </c>
      <c r="F10" s="102">
        <v>225</v>
      </c>
      <c r="G10" s="102">
        <v>0</v>
      </c>
      <c r="H10" s="102">
        <v>160</v>
      </c>
      <c r="I10" s="102">
        <v>0</v>
      </c>
      <c r="J10" s="102">
        <v>0</v>
      </c>
      <c r="K10" s="102">
        <v>0</v>
      </c>
      <c r="L10" s="102">
        <v>0</v>
      </c>
      <c r="M10" s="102">
        <v>0</v>
      </c>
      <c r="N10" s="102">
        <v>0</v>
      </c>
      <c r="O10" s="102">
        <v>0</v>
      </c>
      <c r="P10" s="102">
        <v>0</v>
      </c>
      <c r="Q10" s="102">
        <v>0</v>
      </c>
      <c r="R10" s="102">
        <v>0</v>
      </c>
      <c r="S10" s="102">
        <f t="shared" si="0"/>
        <v>640</v>
      </c>
      <c r="T10" s="102">
        <v>0</v>
      </c>
      <c r="U10" s="102">
        <v>0</v>
      </c>
      <c r="V10" s="103">
        <f t="shared" si="1"/>
        <v>640</v>
      </c>
    </row>
    <row r="11" spans="1:22" ht="24" customHeight="1">
      <c r="A11" s="532"/>
      <c r="B11" s="358" t="s">
        <v>615</v>
      </c>
      <c r="C11" s="102">
        <v>0</v>
      </c>
      <c r="D11" s="102">
        <v>0</v>
      </c>
      <c r="E11" s="102">
        <v>45</v>
      </c>
      <c r="F11" s="102">
        <v>45</v>
      </c>
      <c r="G11" s="102">
        <v>0</v>
      </c>
      <c r="H11" s="102">
        <v>200</v>
      </c>
      <c r="I11" s="102">
        <v>0</v>
      </c>
      <c r="J11" s="102">
        <v>0</v>
      </c>
      <c r="K11" s="102">
        <v>5</v>
      </c>
      <c r="L11" s="102">
        <v>0</v>
      </c>
      <c r="M11" s="102">
        <v>0</v>
      </c>
      <c r="N11" s="102">
        <v>0</v>
      </c>
      <c r="O11" s="102">
        <v>0</v>
      </c>
      <c r="P11" s="102">
        <v>0</v>
      </c>
      <c r="Q11" s="102">
        <v>0</v>
      </c>
      <c r="R11" s="102">
        <v>0</v>
      </c>
      <c r="S11" s="102">
        <f t="shared" si="0"/>
        <v>295</v>
      </c>
      <c r="T11" s="102">
        <v>0</v>
      </c>
      <c r="U11" s="102">
        <v>0</v>
      </c>
      <c r="V11" s="103">
        <f t="shared" si="1"/>
        <v>295</v>
      </c>
    </row>
    <row r="12" spans="1:22" ht="24" customHeight="1">
      <c r="A12" s="532" t="s">
        <v>616</v>
      </c>
      <c r="B12" s="358" t="s">
        <v>608</v>
      </c>
      <c r="C12" s="102">
        <v>0</v>
      </c>
      <c r="D12" s="102">
        <v>11</v>
      </c>
      <c r="E12" s="102">
        <v>0</v>
      </c>
      <c r="F12" s="102">
        <v>7</v>
      </c>
      <c r="G12" s="102">
        <v>0</v>
      </c>
      <c r="H12" s="102">
        <v>56</v>
      </c>
      <c r="I12" s="102">
        <v>50</v>
      </c>
      <c r="J12" s="102">
        <v>50</v>
      </c>
      <c r="K12" s="102">
        <v>57</v>
      </c>
      <c r="L12" s="102">
        <v>0</v>
      </c>
      <c r="M12" s="102">
        <v>0</v>
      </c>
      <c r="N12" s="102">
        <v>0</v>
      </c>
      <c r="O12" s="102">
        <v>14</v>
      </c>
      <c r="P12" s="102">
        <v>0</v>
      </c>
      <c r="Q12" s="102">
        <v>0</v>
      </c>
      <c r="R12" s="102">
        <v>7</v>
      </c>
      <c r="S12" s="102">
        <f t="shared" si="0"/>
        <v>252</v>
      </c>
      <c r="T12" s="102">
        <v>0</v>
      </c>
      <c r="U12" s="102">
        <v>0</v>
      </c>
      <c r="V12" s="103">
        <f t="shared" si="1"/>
        <v>252</v>
      </c>
    </row>
    <row r="13" spans="1:22" ht="24" customHeight="1">
      <c r="A13" s="532"/>
      <c r="B13" s="358" t="s">
        <v>617</v>
      </c>
      <c r="C13" s="102">
        <v>85</v>
      </c>
      <c r="D13" s="102">
        <v>68</v>
      </c>
      <c r="E13" s="102">
        <v>34</v>
      </c>
      <c r="F13" s="102">
        <v>34</v>
      </c>
      <c r="G13" s="102">
        <v>0</v>
      </c>
      <c r="H13" s="102">
        <v>284</v>
      </c>
      <c r="I13" s="102">
        <v>0</v>
      </c>
      <c r="J13" s="102">
        <v>0</v>
      </c>
      <c r="K13" s="102">
        <v>17</v>
      </c>
      <c r="L13" s="102">
        <v>0</v>
      </c>
      <c r="M13" s="102">
        <v>0</v>
      </c>
      <c r="N13" s="102">
        <v>14</v>
      </c>
      <c r="O13" s="102">
        <v>4</v>
      </c>
      <c r="P13" s="102">
        <v>0</v>
      </c>
      <c r="Q13" s="102">
        <v>0</v>
      </c>
      <c r="R13" s="102">
        <v>1</v>
      </c>
      <c r="S13" s="102">
        <f t="shared" si="0"/>
        <v>541</v>
      </c>
      <c r="T13" s="102">
        <v>0</v>
      </c>
      <c r="U13" s="102">
        <v>0</v>
      </c>
      <c r="V13" s="103">
        <f t="shared" si="1"/>
        <v>541</v>
      </c>
    </row>
    <row r="14" spans="1:22" ht="24" customHeight="1">
      <c r="A14" s="532" t="s">
        <v>618</v>
      </c>
      <c r="B14" s="358" t="s">
        <v>608</v>
      </c>
      <c r="C14" s="102">
        <v>0</v>
      </c>
      <c r="D14" s="102">
        <v>0</v>
      </c>
      <c r="E14" s="102">
        <v>0</v>
      </c>
      <c r="F14" s="102">
        <v>0</v>
      </c>
      <c r="G14" s="102">
        <v>0</v>
      </c>
      <c r="H14" s="102">
        <v>0</v>
      </c>
      <c r="I14" s="102">
        <v>10</v>
      </c>
      <c r="J14" s="102">
        <v>0</v>
      </c>
      <c r="K14" s="102">
        <v>30</v>
      </c>
      <c r="L14" s="102">
        <v>0</v>
      </c>
      <c r="M14" s="102">
        <v>0</v>
      </c>
      <c r="N14" s="102">
        <v>0</v>
      </c>
      <c r="O14" s="102">
        <v>0</v>
      </c>
      <c r="P14" s="102">
        <v>0</v>
      </c>
      <c r="Q14" s="102">
        <v>0</v>
      </c>
      <c r="R14" s="102">
        <v>0</v>
      </c>
      <c r="S14" s="102">
        <f t="shared" si="0"/>
        <v>40</v>
      </c>
      <c r="T14" s="102">
        <v>60</v>
      </c>
      <c r="U14" s="102">
        <v>0</v>
      </c>
      <c r="V14" s="103">
        <f t="shared" si="1"/>
        <v>100</v>
      </c>
    </row>
    <row r="15" spans="1:22" ht="24" customHeight="1">
      <c r="A15" s="532"/>
      <c r="B15" s="358" t="s">
        <v>619</v>
      </c>
      <c r="C15" s="102">
        <v>0</v>
      </c>
      <c r="D15" s="102">
        <v>0</v>
      </c>
      <c r="E15" s="102">
        <v>130</v>
      </c>
      <c r="F15" s="102">
        <v>120</v>
      </c>
      <c r="G15" s="102">
        <v>0</v>
      </c>
      <c r="H15" s="102">
        <v>275</v>
      </c>
      <c r="I15" s="102">
        <v>10</v>
      </c>
      <c r="J15" s="102">
        <v>10</v>
      </c>
      <c r="K15" s="102">
        <v>100</v>
      </c>
      <c r="L15" s="102">
        <v>0</v>
      </c>
      <c r="M15" s="102">
        <v>0</v>
      </c>
      <c r="N15" s="102">
        <v>75</v>
      </c>
      <c r="O15" s="102">
        <v>0</v>
      </c>
      <c r="P15" s="102">
        <v>0</v>
      </c>
      <c r="Q15" s="102">
        <v>0</v>
      </c>
      <c r="R15" s="102">
        <v>0</v>
      </c>
      <c r="S15" s="102">
        <f t="shared" si="0"/>
        <v>720</v>
      </c>
      <c r="T15" s="102">
        <v>1</v>
      </c>
      <c r="U15" s="102">
        <v>0</v>
      </c>
      <c r="V15" s="103">
        <f t="shared" si="1"/>
        <v>721</v>
      </c>
    </row>
    <row r="16" spans="1:22" ht="24" customHeight="1">
      <c r="A16" s="532"/>
      <c r="B16" s="358" t="s">
        <v>618</v>
      </c>
      <c r="C16" s="102">
        <v>8</v>
      </c>
      <c r="D16" s="102">
        <v>20</v>
      </c>
      <c r="E16" s="102">
        <v>130</v>
      </c>
      <c r="F16" s="102">
        <v>150</v>
      </c>
      <c r="G16" s="102">
        <v>0</v>
      </c>
      <c r="H16" s="102">
        <v>6000</v>
      </c>
      <c r="I16" s="102">
        <v>25</v>
      </c>
      <c r="J16" s="102">
        <v>15</v>
      </c>
      <c r="K16" s="102">
        <v>320</v>
      </c>
      <c r="L16" s="102">
        <v>0</v>
      </c>
      <c r="M16" s="102">
        <v>0</v>
      </c>
      <c r="N16" s="102">
        <v>225</v>
      </c>
      <c r="O16" s="102">
        <v>0</v>
      </c>
      <c r="P16" s="102">
        <v>0</v>
      </c>
      <c r="Q16" s="102">
        <v>0</v>
      </c>
      <c r="R16" s="102">
        <v>0</v>
      </c>
      <c r="S16" s="102">
        <f>SUM(C16:R16)</f>
        <v>6893</v>
      </c>
      <c r="T16" s="102">
        <v>10</v>
      </c>
      <c r="U16" s="102">
        <v>0</v>
      </c>
      <c r="V16" s="103">
        <f t="shared" si="1"/>
        <v>6903</v>
      </c>
    </row>
    <row r="17" spans="1:22" ht="24" customHeight="1">
      <c r="A17" s="532" t="s">
        <v>620</v>
      </c>
      <c r="B17" s="358" t="s">
        <v>608</v>
      </c>
      <c r="C17" s="102">
        <v>96</v>
      </c>
      <c r="D17" s="102">
        <v>0</v>
      </c>
      <c r="E17" s="102">
        <v>0</v>
      </c>
      <c r="F17" s="102">
        <v>0</v>
      </c>
      <c r="G17" s="102">
        <v>0</v>
      </c>
      <c r="H17" s="102">
        <v>24</v>
      </c>
      <c r="I17" s="102">
        <v>0</v>
      </c>
      <c r="J17" s="102">
        <v>0</v>
      </c>
      <c r="K17" s="102">
        <v>0</v>
      </c>
      <c r="L17" s="102">
        <v>0</v>
      </c>
      <c r="M17" s="102">
        <v>0</v>
      </c>
      <c r="N17" s="102">
        <v>0</v>
      </c>
      <c r="O17" s="102">
        <v>0</v>
      </c>
      <c r="P17" s="102">
        <v>0</v>
      </c>
      <c r="Q17" s="102">
        <v>0</v>
      </c>
      <c r="R17" s="102">
        <v>0</v>
      </c>
      <c r="S17" s="102">
        <f t="shared" si="0"/>
        <v>120</v>
      </c>
      <c r="T17" s="102">
        <v>192</v>
      </c>
      <c r="U17" s="102">
        <v>0</v>
      </c>
      <c r="V17" s="103">
        <f t="shared" si="1"/>
        <v>312</v>
      </c>
    </row>
    <row r="18" spans="1:22" ht="24" customHeight="1">
      <c r="A18" s="532"/>
      <c r="B18" s="358" t="s">
        <v>620</v>
      </c>
      <c r="C18" s="102">
        <v>300</v>
      </c>
      <c r="D18" s="102">
        <v>11</v>
      </c>
      <c r="E18" s="102">
        <v>570</v>
      </c>
      <c r="F18" s="102">
        <v>419</v>
      </c>
      <c r="G18" s="102">
        <v>0</v>
      </c>
      <c r="H18" s="102">
        <v>26918</v>
      </c>
      <c r="I18" s="102">
        <v>2</v>
      </c>
      <c r="J18" s="102">
        <v>1</v>
      </c>
      <c r="K18" s="102">
        <v>197</v>
      </c>
      <c r="L18" s="102">
        <v>0</v>
      </c>
      <c r="M18" s="102">
        <v>2</v>
      </c>
      <c r="N18" s="102">
        <v>2509</v>
      </c>
      <c r="O18" s="102">
        <v>43</v>
      </c>
      <c r="P18" s="102">
        <v>0</v>
      </c>
      <c r="Q18" s="102">
        <v>264</v>
      </c>
      <c r="R18" s="102">
        <v>0</v>
      </c>
      <c r="S18" s="102">
        <f t="shared" si="0"/>
        <v>31236</v>
      </c>
      <c r="T18" s="102">
        <v>348</v>
      </c>
      <c r="U18" s="102">
        <v>0</v>
      </c>
      <c r="V18" s="103">
        <f t="shared" si="1"/>
        <v>31584</v>
      </c>
    </row>
    <row r="19" spans="1:22" ht="24" customHeight="1">
      <c r="A19" s="532" t="s">
        <v>621</v>
      </c>
      <c r="B19" s="358" t="s">
        <v>608</v>
      </c>
      <c r="C19" s="102">
        <v>0</v>
      </c>
      <c r="D19" s="102">
        <v>0</v>
      </c>
      <c r="E19" s="102">
        <v>0</v>
      </c>
      <c r="F19" s="102">
        <v>0</v>
      </c>
      <c r="G19" s="102">
        <v>0</v>
      </c>
      <c r="H19" s="102">
        <v>250</v>
      </c>
      <c r="I19" s="102">
        <v>0</v>
      </c>
      <c r="J19" s="102">
        <v>0</v>
      </c>
      <c r="K19" s="102">
        <v>7</v>
      </c>
      <c r="L19" s="102">
        <v>0</v>
      </c>
      <c r="M19" s="102">
        <v>0</v>
      </c>
      <c r="N19" s="102">
        <v>0</v>
      </c>
      <c r="O19" s="102">
        <v>0</v>
      </c>
      <c r="P19" s="102">
        <v>0</v>
      </c>
      <c r="Q19" s="102">
        <v>0</v>
      </c>
      <c r="R19" s="102">
        <v>0</v>
      </c>
      <c r="S19" s="102">
        <f t="shared" si="0"/>
        <v>257</v>
      </c>
      <c r="T19" s="102">
        <v>400</v>
      </c>
      <c r="U19" s="102">
        <v>0</v>
      </c>
      <c r="V19" s="103">
        <f t="shared" si="1"/>
        <v>657</v>
      </c>
    </row>
    <row r="20" spans="1:22" ht="24" customHeight="1">
      <c r="A20" s="532"/>
      <c r="B20" s="358" t="s">
        <v>622</v>
      </c>
      <c r="C20" s="102">
        <v>0</v>
      </c>
      <c r="D20" s="102">
        <v>24</v>
      </c>
      <c r="E20" s="102">
        <v>24</v>
      </c>
      <c r="F20" s="102">
        <v>0</v>
      </c>
      <c r="G20" s="102">
        <v>0</v>
      </c>
      <c r="H20" s="102">
        <v>50</v>
      </c>
      <c r="I20" s="102">
        <v>0</v>
      </c>
      <c r="J20" s="102">
        <v>0</v>
      </c>
      <c r="K20" s="102">
        <v>7</v>
      </c>
      <c r="L20" s="102">
        <v>0</v>
      </c>
      <c r="M20" s="102">
        <v>0</v>
      </c>
      <c r="N20" s="102">
        <v>15</v>
      </c>
      <c r="O20" s="102">
        <v>0</v>
      </c>
      <c r="P20" s="102">
        <v>0</v>
      </c>
      <c r="Q20" s="102">
        <v>0</v>
      </c>
      <c r="R20" s="102">
        <v>0</v>
      </c>
      <c r="S20" s="102">
        <f t="shared" si="0"/>
        <v>120</v>
      </c>
      <c r="T20" s="102">
        <v>40</v>
      </c>
      <c r="U20" s="102">
        <v>0</v>
      </c>
      <c r="V20" s="103">
        <f t="shared" si="1"/>
        <v>160</v>
      </c>
    </row>
    <row r="21" spans="1:22" ht="24" customHeight="1">
      <c r="A21" s="532"/>
      <c r="B21" s="358" t="s">
        <v>623</v>
      </c>
      <c r="C21" s="102">
        <v>0</v>
      </c>
      <c r="D21" s="102">
        <v>0</v>
      </c>
      <c r="E21" s="102">
        <v>24</v>
      </c>
      <c r="F21" s="102">
        <v>12</v>
      </c>
      <c r="G21" s="102">
        <v>0</v>
      </c>
      <c r="H21" s="102">
        <v>75</v>
      </c>
      <c r="I21" s="102">
        <v>0</v>
      </c>
      <c r="J21" s="102">
        <v>0</v>
      </c>
      <c r="K21" s="102">
        <v>7</v>
      </c>
      <c r="L21" s="102">
        <v>0</v>
      </c>
      <c r="M21" s="102">
        <v>0</v>
      </c>
      <c r="N21" s="102">
        <v>15</v>
      </c>
      <c r="O21" s="102">
        <v>0</v>
      </c>
      <c r="P21" s="102">
        <v>0</v>
      </c>
      <c r="Q21" s="102">
        <v>0</v>
      </c>
      <c r="R21" s="102">
        <v>0</v>
      </c>
      <c r="S21" s="102">
        <f t="shared" si="0"/>
        <v>133</v>
      </c>
      <c r="T21" s="102">
        <v>80</v>
      </c>
      <c r="U21" s="102">
        <v>0</v>
      </c>
      <c r="V21" s="103">
        <f t="shared" si="1"/>
        <v>213</v>
      </c>
    </row>
    <row r="22" spans="1:22" ht="24" customHeight="1">
      <c r="A22" s="532"/>
      <c r="B22" s="104" t="s">
        <v>656</v>
      </c>
      <c r="C22" s="102">
        <v>0</v>
      </c>
      <c r="D22" s="102">
        <v>0</v>
      </c>
      <c r="E22" s="102">
        <v>48</v>
      </c>
      <c r="F22" s="102">
        <v>36</v>
      </c>
      <c r="G22" s="102">
        <v>0</v>
      </c>
      <c r="H22" s="102">
        <v>75</v>
      </c>
      <c r="I22" s="102">
        <v>0</v>
      </c>
      <c r="J22" s="102">
        <v>0</v>
      </c>
      <c r="K22" s="102">
        <v>7</v>
      </c>
      <c r="L22" s="102">
        <v>0</v>
      </c>
      <c r="M22" s="102">
        <v>0</v>
      </c>
      <c r="N22" s="102">
        <v>15</v>
      </c>
      <c r="O22" s="102">
        <v>0</v>
      </c>
      <c r="P22" s="102">
        <v>0</v>
      </c>
      <c r="Q22" s="102">
        <v>0</v>
      </c>
      <c r="R22" s="102">
        <v>0</v>
      </c>
      <c r="S22" s="102">
        <f t="shared" si="0"/>
        <v>181</v>
      </c>
      <c r="T22" s="102">
        <v>20</v>
      </c>
      <c r="U22" s="102">
        <v>0</v>
      </c>
      <c r="V22" s="103">
        <f t="shared" si="1"/>
        <v>201</v>
      </c>
    </row>
    <row r="23" spans="1:22" ht="24" customHeight="1">
      <c r="A23" s="532" t="s">
        <v>625</v>
      </c>
      <c r="B23" s="358" t="s">
        <v>626</v>
      </c>
      <c r="C23" s="102">
        <v>24</v>
      </c>
      <c r="D23" s="102">
        <v>0</v>
      </c>
      <c r="E23" s="102">
        <v>5</v>
      </c>
      <c r="F23" s="102">
        <v>8</v>
      </c>
      <c r="G23" s="102">
        <v>0</v>
      </c>
      <c r="H23" s="102">
        <v>2003</v>
      </c>
      <c r="I23" s="102">
        <v>2</v>
      </c>
      <c r="J23" s="102">
        <v>6</v>
      </c>
      <c r="K23" s="102">
        <v>13</v>
      </c>
      <c r="L23" s="102">
        <v>0</v>
      </c>
      <c r="M23" s="102">
        <v>0</v>
      </c>
      <c r="N23" s="102">
        <v>5</v>
      </c>
      <c r="O23" s="102">
        <v>0</v>
      </c>
      <c r="P23" s="102">
        <v>0</v>
      </c>
      <c r="Q23" s="102">
        <v>0</v>
      </c>
      <c r="R23" s="102">
        <v>0</v>
      </c>
      <c r="S23" s="102">
        <f t="shared" si="0"/>
        <v>2066</v>
      </c>
      <c r="T23" s="102">
        <v>378</v>
      </c>
      <c r="U23" s="102">
        <v>0</v>
      </c>
      <c r="V23" s="103">
        <f t="shared" si="1"/>
        <v>2444</v>
      </c>
    </row>
    <row r="24" spans="1:22" ht="24" customHeight="1">
      <c r="A24" s="532"/>
      <c r="B24" s="358" t="s">
        <v>627</v>
      </c>
      <c r="C24" s="102">
        <v>0</v>
      </c>
      <c r="D24" s="102">
        <v>0</v>
      </c>
      <c r="E24" s="102">
        <v>103</v>
      </c>
      <c r="F24" s="102">
        <v>65</v>
      </c>
      <c r="G24" s="102">
        <v>0</v>
      </c>
      <c r="H24" s="102">
        <v>2373</v>
      </c>
      <c r="I24" s="102">
        <v>0</v>
      </c>
      <c r="J24" s="102">
        <v>0</v>
      </c>
      <c r="K24" s="102">
        <v>17</v>
      </c>
      <c r="L24" s="102">
        <v>0</v>
      </c>
      <c r="M24" s="102">
        <v>0</v>
      </c>
      <c r="N24" s="102">
        <v>0</v>
      </c>
      <c r="O24" s="102">
        <v>0</v>
      </c>
      <c r="P24" s="102">
        <v>0</v>
      </c>
      <c r="Q24" s="102">
        <v>0</v>
      </c>
      <c r="R24" s="102">
        <v>0</v>
      </c>
      <c r="S24" s="102">
        <f t="shared" si="0"/>
        <v>2558</v>
      </c>
      <c r="T24" s="102">
        <v>15</v>
      </c>
      <c r="U24" s="102">
        <v>0</v>
      </c>
      <c r="V24" s="103">
        <f t="shared" si="1"/>
        <v>2573</v>
      </c>
    </row>
    <row r="25" spans="1:22" ht="24" customHeight="1">
      <c r="A25" s="532"/>
      <c r="B25" s="358" t="s">
        <v>628</v>
      </c>
      <c r="C25" s="102">
        <v>20</v>
      </c>
      <c r="D25" s="102">
        <v>0</v>
      </c>
      <c r="E25" s="102">
        <v>13</v>
      </c>
      <c r="F25" s="102">
        <v>15</v>
      </c>
      <c r="G25" s="102">
        <v>0</v>
      </c>
      <c r="H25" s="102">
        <v>208</v>
      </c>
      <c r="I25" s="102">
        <v>8</v>
      </c>
      <c r="J25" s="102">
        <v>2</v>
      </c>
      <c r="K25" s="102">
        <v>10</v>
      </c>
      <c r="L25" s="102">
        <v>12</v>
      </c>
      <c r="M25" s="102">
        <v>0</v>
      </c>
      <c r="N25" s="102">
        <v>5</v>
      </c>
      <c r="O25" s="102">
        <v>0</v>
      </c>
      <c r="P25" s="102">
        <v>0</v>
      </c>
      <c r="Q25" s="102">
        <v>0</v>
      </c>
      <c r="R25" s="102">
        <v>0</v>
      </c>
      <c r="S25" s="102">
        <f t="shared" si="0"/>
        <v>293</v>
      </c>
      <c r="T25" s="102">
        <v>0</v>
      </c>
      <c r="U25" s="102">
        <v>0</v>
      </c>
      <c r="V25" s="103">
        <f t="shared" si="1"/>
        <v>293</v>
      </c>
    </row>
    <row r="26" spans="1:22" ht="24" customHeight="1">
      <c r="A26" s="532" t="s">
        <v>629</v>
      </c>
      <c r="B26" s="358" t="s">
        <v>608</v>
      </c>
      <c r="C26" s="102">
        <v>82</v>
      </c>
      <c r="D26" s="102">
        <v>0</v>
      </c>
      <c r="E26" s="102">
        <v>0</v>
      </c>
      <c r="F26" s="102">
        <v>0</v>
      </c>
      <c r="G26" s="102">
        <v>0</v>
      </c>
      <c r="H26" s="102">
        <v>93</v>
      </c>
      <c r="I26" s="102">
        <v>7</v>
      </c>
      <c r="J26" s="102">
        <v>12</v>
      </c>
      <c r="K26" s="102">
        <v>15</v>
      </c>
      <c r="L26" s="102">
        <v>0</v>
      </c>
      <c r="M26" s="102">
        <v>0</v>
      </c>
      <c r="N26" s="102">
        <v>0</v>
      </c>
      <c r="O26" s="102">
        <v>0</v>
      </c>
      <c r="P26" s="102">
        <v>0</v>
      </c>
      <c r="Q26" s="102">
        <v>0</v>
      </c>
      <c r="R26" s="102">
        <v>15</v>
      </c>
      <c r="S26" s="102">
        <f t="shared" si="0"/>
        <v>224</v>
      </c>
      <c r="T26" s="102">
        <v>1236</v>
      </c>
      <c r="U26" s="102"/>
      <c r="V26" s="103">
        <f t="shared" si="1"/>
        <v>1460</v>
      </c>
    </row>
    <row r="27" spans="1:22" ht="24" customHeight="1">
      <c r="A27" s="532"/>
      <c r="B27" s="358" t="s">
        <v>630</v>
      </c>
      <c r="C27" s="102">
        <v>12</v>
      </c>
      <c r="D27" s="102">
        <v>0</v>
      </c>
      <c r="E27" s="102">
        <v>23</v>
      </c>
      <c r="F27" s="102">
        <v>15</v>
      </c>
      <c r="G27" s="102">
        <v>0</v>
      </c>
      <c r="H27" s="102">
        <v>62</v>
      </c>
      <c r="I27" s="102">
        <v>0</v>
      </c>
      <c r="J27" s="102">
        <v>0</v>
      </c>
      <c r="K27" s="102">
        <v>5</v>
      </c>
      <c r="L27" s="102">
        <v>0</v>
      </c>
      <c r="M27" s="102">
        <v>0</v>
      </c>
      <c r="N27" s="102">
        <v>0</v>
      </c>
      <c r="O27" s="102">
        <v>0</v>
      </c>
      <c r="P27" s="102">
        <v>0</v>
      </c>
      <c r="Q27" s="102">
        <v>0</v>
      </c>
      <c r="R27" s="102">
        <v>5</v>
      </c>
      <c r="S27" s="102">
        <f t="shared" si="0"/>
        <v>122</v>
      </c>
      <c r="T27" s="102">
        <v>144.19999999999999</v>
      </c>
      <c r="U27" s="102"/>
      <c r="V27" s="103">
        <f t="shared" si="1"/>
        <v>266.2</v>
      </c>
    </row>
    <row r="28" spans="1:22" ht="24" customHeight="1">
      <c r="A28" s="532"/>
      <c r="B28" s="358" t="s">
        <v>631</v>
      </c>
      <c r="C28" s="102">
        <v>41</v>
      </c>
      <c r="D28" s="102">
        <v>0</v>
      </c>
      <c r="E28" s="102">
        <v>46</v>
      </c>
      <c r="F28" s="102">
        <v>31</v>
      </c>
      <c r="G28" s="102">
        <v>0</v>
      </c>
      <c r="H28" s="102">
        <v>62</v>
      </c>
      <c r="I28" s="102">
        <v>7</v>
      </c>
      <c r="J28" s="102">
        <v>4</v>
      </c>
      <c r="K28" s="102">
        <v>5</v>
      </c>
      <c r="L28" s="102">
        <v>0</v>
      </c>
      <c r="M28" s="102">
        <v>0</v>
      </c>
      <c r="N28" s="102">
        <v>0</v>
      </c>
      <c r="O28" s="102">
        <v>0</v>
      </c>
      <c r="P28" s="102">
        <v>0</v>
      </c>
      <c r="Q28" s="102">
        <v>0</v>
      </c>
      <c r="R28" s="102">
        <v>0</v>
      </c>
      <c r="S28" s="102">
        <f t="shared" si="0"/>
        <v>196</v>
      </c>
      <c r="T28" s="102">
        <v>515</v>
      </c>
      <c r="U28" s="102"/>
      <c r="V28" s="103">
        <f t="shared" si="1"/>
        <v>711</v>
      </c>
    </row>
    <row r="29" spans="1:22" ht="24" customHeight="1">
      <c r="A29" s="358" t="s">
        <v>632</v>
      </c>
      <c r="B29" s="358" t="s">
        <v>608</v>
      </c>
      <c r="C29" s="102">
        <v>40</v>
      </c>
      <c r="D29" s="102">
        <v>0</v>
      </c>
      <c r="E29" s="102">
        <v>0</v>
      </c>
      <c r="F29" s="102">
        <v>0</v>
      </c>
      <c r="G29" s="102">
        <v>0</v>
      </c>
      <c r="H29" s="102">
        <v>0</v>
      </c>
      <c r="I29" s="102">
        <v>0</v>
      </c>
      <c r="J29" s="102">
        <v>0</v>
      </c>
      <c r="K29" s="102">
        <v>0</v>
      </c>
      <c r="L29" s="102">
        <v>0</v>
      </c>
      <c r="M29" s="102">
        <v>125</v>
      </c>
      <c r="N29" s="102">
        <v>0</v>
      </c>
      <c r="O29" s="102">
        <v>0</v>
      </c>
      <c r="P29" s="102">
        <v>0</v>
      </c>
      <c r="Q29" s="102">
        <v>0</v>
      </c>
      <c r="R29" s="102">
        <v>0</v>
      </c>
      <c r="S29" s="102">
        <f t="shared" si="0"/>
        <v>165</v>
      </c>
      <c r="T29" s="102">
        <v>427.5</v>
      </c>
      <c r="U29" s="102"/>
      <c r="V29" s="103">
        <f>SUM(S29:U29)</f>
        <v>592.5</v>
      </c>
    </row>
    <row r="30" spans="1:22" ht="23.65" customHeight="1">
      <c r="A30" s="532" t="s">
        <v>633</v>
      </c>
      <c r="B30" s="532"/>
      <c r="C30" s="102">
        <f t="shared" ref="C30:S30" si="2">SUM(C4:C29)</f>
        <v>720</v>
      </c>
      <c r="D30" s="102">
        <f t="shared" si="2"/>
        <v>263</v>
      </c>
      <c r="E30" s="102">
        <f t="shared" si="2"/>
        <v>2039</v>
      </c>
      <c r="F30" s="102">
        <f t="shared" si="2"/>
        <v>1800</v>
      </c>
      <c r="G30" s="102">
        <f t="shared" si="2"/>
        <v>0</v>
      </c>
      <c r="H30" s="102">
        <f t="shared" si="2"/>
        <v>40308</v>
      </c>
      <c r="I30" s="102">
        <f t="shared" si="2"/>
        <v>167</v>
      </c>
      <c r="J30" s="102">
        <f t="shared" si="2"/>
        <v>155</v>
      </c>
      <c r="K30" s="102">
        <f t="shared" si="2"/>
        <v>1262</v>
      </c>
      <c r="L30" s="102">
        <f t="shared" si="2"/>
        <v>12</v>
      </c>
      <c r="M30" s="102">
        <f t="shared" si="2"/>
        <v>127</v>
      </c>
      <c r="N30" s="102">
        <f t="shared" si="2"/>
        <v>2878</v>
      </c>
      <c r="O30" s="102">
        <f t="shared" si="2"/>
        <v>63</v>
      </c>
      <c r="P30" s="102">
        <f t="shared" si="2"/>
        <v>75</v>
      </c>
      <c r="Q30" s="102">
        <f t="shared" si="2"/>
        <v>290</v>
      </c>
      <c r="R30" s="102">
        <f t="shared" si="2"/>
        <v>80</v>
      </c>
      <c r="S30" s="102">
        <f t="shared" si="2"/>
        <v>50239</v>
      </c>
      <c r="T30" s="102">
        <f>SUM(T4:T29)</f>
        <v>3866.7</v>
      </c>
      <c r="U30" s="102">
        <f>SUM(U4:U29)</f>
        <v>0</v>
      </c>
      <c r="V30" s="103">
        <f>SUM(V4:V29)</f>
        <v>54105.7</v>
      </c>
    </row>
    <row r="31" spans="1:22" ht="24" customHeight="1">
      <c r="A31" s="358" t="s">
        <v>634</v>
      </c>
      <c r="B31" s="105" t="s">
        <v>657</v>
      </c>
      <c r="C31" s="102">
        <v>1250</v>
      </c>
      <c r="D31" s="102">
        <v>320</v>
      </c>
      <c r="E31" s="102">
        <v>960</v>
      </c>
      <c r="F31" s="102">
        <v>3600</v>
      </c>
      <c r="G31" s="102">
        <v>75</v>
      </c>
      <c r="H31" s="102">
        <v>1980</v>
      </c>
      <c r="I31" s="102">
        <v>0</v>
      </c>
      <c r="J31" s="102">
        <v>420</v>
      </c>
      <c r="K31" s="102">
        <v>400</v>
      </c>
      <c r="L31" s="102">
        <v>0</v>
      </c>
      <c r="M31" s="102">
        <v>1000</v>
      </c>
      <c r="N31" s="102">
        <v>1500</v>
      </c>
      <c r="O31" s="102">
        <v>0</v>
      </c>
      <c r="P31" s="102">
        <v>0</v>
      </c>
      <c r="Q31" s="102">
        <v>300</v>
      </c>
      <c r="R31" s="102">
        <v>2000</v>
      </c>
      <c r="S31" s="102">
        <f t="shared" ref="S31:S41" si="3">SUM(C31:R31)</f>
        <v>13805</v>
      </c>
      <c r="T31" s="102">
        <v>30300</v>
      </c>
      <c r="U31" s="102"/>
      <c r="V31" s="103">
        <f t="shared" ref="V31:V41" si="4">SUM(S31:U31)</f>
        <v>44105</v>
      </c>
    </row>
    <row r="32" spans="1:22" ht="24" customHeight="1">
      <c r="A32" s="358" t="s">
        <v>636</v>
      </c>
      <c r="B32" s="358" t="s">
        <v>637</v>
      </c>
      <c r="C32" s="102">
        <v>510</v>
      </c>
      <c r="D32" s="102">
        <v>0</v>
      </c>
      <c r="E32" s="102">
        <v>238</v>
      </c>
      <c r="F32" s="102">
        <v>238</v>
      </c>
      <c r="G32" s="102">
        <v>0</v>
      </c>
      <c r="H32" s="102">
        <v>2920</v>
      </c>
      <c r="I32" s="102">
        <v>2</v>
      </c>
      <c r="J32" s="102">
        <v>2</v>
      </c>
      <c r="K32" s="102">
        <v>122</v>
      </c>
      <c r="L32" s="102">
        <v>0</v>
      </c>
      <c r="M32" s="102">
        <v>3</v>
      </c>
      <c r="N32" s="102">
        <v>204</v>
      </c>
      <c r="O32" s="102">
        <v>0</v>
      </c>
      <c r="P32" s="102">
        <v>0</v>
      </c>
      <c r="Q32" s="102">
        <v>0</v>
      </c>
      <c r="R32" s="102">
        <v>0</v>
      </c>
      <c r="S32" s="102">
        <f t="shared" si="3"/>
        <v>4239</v>
      </c>
      <c r="T32" s="102">
        <v>928</v>
      </c>
      <c r="U32" s="102"/>
      <c r="V32" s="103">
        <f t="shared" si="4"/>
        <v>5167</v>
      </c>
    </row>
    <row r="33" spans="1:22" ht="23.65" customHeight="1">
      <c r="A33" s="358" t="s">
        <v>638</v>
      </c>
      <c r="B33" s="358" t="s">
        <v>639</v>
      </c>
      <c r="C33" s="102">
        <v>0</v>
      </c>
      <c r="D33" s="102">
        <v>0</v>
      </c>
      <c r="E33" s="102">
        <v>7</v>
      </c>
      <c r="F33" s="102">
        <v>7</v>
      </c>
      <c r="G33" s="102">
        <v>0</v>
      </c>
      <c r="H33" s="102">
        <v>1500</v>
      </c>
      <c r="I33" s="102">
        <v>0</v>
      </c>
      <c r="J33" s="102">
        <v>0</v>
      </c>
      <c r="K33" s="102">
        <v>0</v>
      </c>
      <c r="L33" s="102">
        <v>0</v>
      </c>
      <c r="M33" s="102">
        <v>0</v>
      </c>
      <c r="N33" s="102">
        <v>0</v>
      </c>
      <c r="O33" s="102">
        <v>0</v>
      </c>
      <c r="P33" s="102">
        <v>0</v>
      </c>
      <c r="Q33" s="102">
        <v>0</v>
      </c>
      <c r="R33" s="102">
        <v>0</v>
      </c>
      <c r="S33" s="102">
        <f t="shared" si="3"/>
        <v>1514</v>
      </c>
      <c r="T33" s="102">
        <v>75</v>
      </c>
      <c r="U33" s="102"/>
      <c r="V33" s="103">
        <f t="shared" si="4"/>
        <v>1589</v>
      </c>
    </row>
    <row r="34" spans="1:22" ht="24" customHeight="1">
      <c r="A34" s="532" t="s">
        <v>640</v>
      </c>
      <c r="B34" s="358" t="s">
        <v>641</v>
      </c>
      <c r="C34" s="102">
        <v>26</v>
      </c>
      <c r="D34" s="102">
        <v>0</v>
      </c>
      <c r="E34" s="102">
        <v>50</v>
      </c>
      <c r="F34" s="102">
        <v>224</v>
      </c>
      <c r="G34" s="102">
        <v>0</v>
      </c>
      <c r="H34" s="102">
        <v>520</v>
      </c>
      <c r="I34" s="102">
        <v>0</v>
      </c>
      <c r="J34" s="102">
        <v>0</v>
      </c>
      <c r="K34" s="102">
        <v>0</v>
      </c>
      <c r="L34" s="102">
        <v>0</v>
      </c>
      <c r="M34" s="102">
        <v>0</v>
      </c>
      <c r="N34" s="102">
        <v>1</v>
      </c>
      <c r="O34" s="102">
        <v>2</v>
      </c>
      <c r="P34" s="102">
        <v>0</v>
      </c>
      <c r="Q34" s="102">
        <v>0</v>
      </c>
      <c r="R34" s="102">
        <v>0</v>
      </c>
      <c r="S34" s="102">
        <f t="shared" si="3"/>
        <v>823</v>
      </c>
      <c r="T34" s="102">
        <v>1</v>
      </c>
      <c r="U34" s="102"/>
      <c r="V34" s="103">
        <f t="shared" si="4"/>
        <v>824</v>
      </c>
    </row>
    <row r="35" spans="1:22" ht="24" customHeight="1">
      <c r="A35" s="532"/>
      <c r="B35" s="358" t="s">
        <v>642</v>
      </c>
      <c r="C35" s="102">
        <v>8</v>
      </c>
      <c r="D35" s="102">
        <v>0</v>
      </c>
      <c r="E35" s="102">
        <v>42</v>
      </c>
      <c r="F35" s="102">
        <v>152</v>
      </c>
      <c r="G35" s="102">
        <v>0</v>
      </c>
      <c r="H35" s="102">
        <v>200</v>
      </c>
      <c r="I35" s="102">
        <v>0</v>
      </c>
      <c r="J35" s="102">
        <v>0</v>
      </c>
      <c r="K35" s="102">
        <v>0</v>
      </c>
      <c r="L35" s="102">
        <v>0</v>
      </c>
      <c r="M35" s="102">
        <v>0</v>
      </c>
      <c r="N35" s="102">
        <v>1</v>
      </c>
      <c r="O35" s="102">
        <v>0</v>
      </c>
      <c r="P35" s="102">
        <v>0</v>
      </c>
      <c r="Q35" s="102">
        <v>0</v>
      </c>
      <c r="R35" s="102">
        <v>0</v>
      </c>
      <c r="S35" s="102">
        <f t="shared" si="3"/>
        <v>403</v>
      </c>
      <c r="T35" s="102">
        <v>1</v>
      </c>
      <c r="U35" s="102"/>
      <c r="V35" s="103">
        <f t="shared" si="4"/>
        <v>404</v>
      </c>
    </row>
    <row r="36" spans="1:22" ht="24" customHeight="1">
      <c r="A36" s="532"/>
      <c r="B36" s="358" t="s">
        <v>658</v>
      </c>
      <c r="C36" s="102">
        <v>10</v>
      </c>
      <c r="D36" s="102">
        <v>0</v>
      </c>
      <c r="E36" s="102">
        <v>40</v>
      </c>
      <c r="F36" s="102">
        <v>136</v>
      </c>
      <c r="G36" s="102">
        <v>0</v>
      </c>
      <c r="H36" s="102">
        <v>500</v>
      </c>
      <c r="I36" s="102">
        <v>0</v>
      </c>
      <c r="J36" s="102">
        <v>0</v>
      </c>
      <c r="K36" s="102">
        <v>0</v>
      </c>
      <c r="L36" s="102">
        <v>0</v>
      </c>
      <c r="M36" s="102">
        <v>0</v>
      </c>
      <c r="N36" s="102">
        <v>1</v>
      </c>
      <c r="O36" s="102">
        <v>0</v>
      </c>
      <c r="P36" s="102">
        <v>0</v>
      </c>
      <c r="Q36" s="102">
        <v>0</v>
      </c>
      <c r="R36" s="102">
        <v>0</v>
      </c>
      <c r="S36" s="102">
        <f t="shared" si="3"/>
        <v>687</v>
      </c>
      <c r="T36" s="102">
        <v>2</v>
      </c>
      <c r="U36" s="102"/>
      <c r="V36" s="103">
        <f t="shared" si="4"/>
        <v>689</v>
      </c>
    </row>
    <row r="37" spans="1:22" ht="24" customHeight="1">
      <c r="A37" s="358" t="s">
        <v>644</v>
      </c>
      <c r="B37" s="358" t="s">
        <v>659</v>
      </c>
      <c r="C37" s="102">
        <v>45</v>
      </c>
      <c r="D37" s="102">
        <v>0</v>
      </c>
      <c r="E37" s="102">
        <v>180</v>
      </c>
      <c r="F37" s="102">
        <v>360</v>
      </c>
      <c r="G37" s="102">
        <v>0</v>
      </c>
      <c r="H37" s="102">
        <v>250</v>
      </c>
      <c r="I37" s="102">
        <v>0</v>
      </c>
      <c r="J37" s="102">
        <v>0</v>
      </c>
      <c r="K37" s="102">
        <v>0</v>
      </c>
      <c r="L37" s="102">
        <v>0</v>
      </c>
      <c r="M37" s="102">
        <v>0</v>
      </c>
      <c r="N37" s="102">
        <v>40</v>
      </c>
      <c r="O37" s="102">
        <v>0</v>
      </c>
      <c r="P37" s="102">
        <v>0</v>
      </c>
      <c r="Q37" s="102">
        <v>0</v>
      </c>
      <c r="R37" s="102">
        <v>0</v>
      </c>
      <c r="S37" s="102">
        <f t="shared" si="3"/>
        <v>875</v>
      </c>
      <c r="T37" s="102">
        <v>1800</v>
      </c>
      <c r="U37" s="102"/>
      <c r="V37" s="103">
        <f t="shared" si="4"/>
        <v>2675</v>
      </c>
    </row>
    <row r="38" spans="1:22" ht="24" customHeight="1">
      <c r="A38" s="532" t="s">
        <v>646</v>
      </c>
      <c r="B38" s="358" t="s">
        <v>647</v>
      </c>
      <c r="C38" s="102">
        <v>0</v>
      </c>
      <c r="D38" s="102">
        <v>0</v>
      </c>
      <c r="E38" s="102">
        <v>1800</v>
      </c>
      <c r="F38" s="102">
        <v>360</v>
      </c>
      <c r="G38" s="102">
        <v>0</v>
      </c>
      <c r="H38" s="102">
        <v>19000</v>
      </c>
      <c r="I38" s="102">
        <v>0</v>
      </c>
      <c r="J38" s="102">
        <v>0</v>
      </c>
      <c r="K38" s="102">
        <v>30</v>
      </c>
      <c r="L38" s="102">
        <v>0</v>
      </c>
      <c r="M38" s="102">
        <v>0</v>
      </c>
      <c r="N38" s="102">
        <v>960</v>
      </c>
      <c r="O38" s="102">
        <v>0</v>
      </c>
      <c r="P38" s="102">
        <v>0</v>
      </c>
      <c r="Q38" s="102">
        <v>0</v>
      </c>
      <c r="R38" s="102">
        <v>0</v>
      </c>
      <c r="S38" s="102">
        <f t="shared" si="3"/>
        <v>22150</v>
      </c>
      <c r="T38" s="102">
        <v>0</v>
      </c>
      <c r="U38" s="102"/>
      <c r="V38" s="103">
        <f t="shared" si="4"/>
        <v>22150</v>
      </c>
    </row>
    <row r="39" spans="1:22" ht="24" customHeight="1">
      <c r="A39" s="532"/>
      <c r="B39" s="358" t="s">
        <v>648</v>
      </c>
      <c r="C39" s="102">
        <v>0</v>
      </c>
      <c r="D39" s="102">
        <v>0</v>
      </c>
      <c r="E39" s="102">
        <v>1800</v>
      </c>
      <c r="F39" s="102">
        <v>720</v>
      </c>
      <c r="G39" s="102">
        <v>0</v>
      </c>
      <c r="H39" s="102">
        <v>0</v>
      </c>
      <c r="I39" s="102">
        <v>0</v>
      </c>
      <c r="J39" s="102">
        <v>0</v>
      </c>
      <c r="K39" s="102">
        <v>35</v>
      </c>
      <c r="L39" s="102">
        <v>0</v>
      </c>
      <c r="M39" s="102">
        <v>0</v>
      </c>
      <c r="N39" s="102">
        <v>560</v>
      </c>
      <c r="O39" s="102">
        <v>0</v>
      </c>
      <c r="P39" s="102">
        <v>1500</v>
      </c>
      <c r="Q39" s="102">
        <v>0</v>
      </c>
      <c r="R39" s="102">
        <v>0</v>
      </c>
      <c r="S39" s="102">
        <f t="shared" si="3"/>
        <v>4615</v>
      </c>
      <c r="T39" s="102">
        <v>0</v>
      </c>
      <c r="U39" s="102"/>
      <c r="V39" s="103">
        <f t="shared" si="4"/>
        <v>4615</v>
      </c>
    </row>
    <row r="40" spans="1:22" ht="24" customHeight="1">
      <c r="A40" s="532"/>
      <c r="B40" s="358" t="s">
        <v>649</v>
      </c>
      <c r="C40" s="102">
        <v>0</v>
      </c>
      <c r="D40" s="102">
        <v>0</v>
      </c>
      <c r="E40" s="102">
        <v>1980</v>
      </c>
      <c r="F40" s="102">
        <v>180</v>
      </c>
      <c r="G40" s="102">
        <v>0</v>
      </c>
      <c r="H40" s="102">
        <v>0</v>
      </c>
      <c r="I40" s="102">
        <v>0</v>
      </c>
      <c r="J40" s="102">
        <v>0</v>
      </c>
      <c r="K40" s="102">
        <v>0</v>
      </c>
      <c r="L40" s="102">
        <v>0</v>
      </c>
      <c r="M40" s="102">
        <v>0</v>
      </c>
      <c r="N40" s="102">
        <v>0</v>
      </c>
      <c r="O40" s="102">
        <v>0</v>
      </c>
      <c r="P40" s="102">
        <v>0</v>
      </c>
      <c r="Q40" s="102">
        <v>0</v>
      </c>
      <c r="R40" s="102">
        <v>0</v>
      </c>
      <c r="S40" s="102">
        <f t="shared" si="3"/>
        <v>2160</v>
      </c>
      <c r="T40" s="102">
        <v>0</v>
      </c>
      <c r="U40" s="102"/>
      <c r="V40" s="103">
        <f t="shared" si="4"/>
        <v>2160</v>
      </c>
    </row>
    <row r="41" spans="1:22" ht="23.65" customHeight="1">
      <c r="A41" s="358" t="s">
        <v>650</v>
      </c>
      <c r="B41" s="358" t="s">
        <v>651</v>
      </c>
      <c r="C41" s="102">
        <v>0</v>
      </c>
      <c r="D41" s="102">
        <v>0</v>
      </c>
      <c r="E41" s="102">
        <v>0</v>
      </c>
      <c r="F41" s="102">
        <v>0</v>
      </c>
      <c r="G41" s="102">
        <v>0</v>
      </c>
      <c r="H41" s="102">
        <v>0</v>
      </c>
      <c r="I41" s="102">
        <v>112</v>
      </c>
      <c r="J41" s="102">
        <v>208</v>
      </c>
      <c r="K41" s="102">
        <v>0</v>
      </c>
      <c r="L41" s="102">
        <v>30</v>
      </c>
      <c r="M41" s="102">
        <v>0</v>
      </c>
      <c r="N41" s="102">
        <v>0</v>
      </c>
      <c r="O41" s="102">
        <v>0</v>
      </c>
      <c r="P41" s="102">
        <v>198</v>
      </c>
      <c r="Q41" s="102">
        <v>0</v>
      </c>
      <c r="R41" s="102">
        <v>0</v>
      </c>
      <c r="S41" s="102">
        <f t="shared" si="3"/>
        <v>548</v>
      </c>
      <c r="T41" s="102">
        <v>0</v>
      </c>
      <c r="U41" s="102"/>
      <c r="V41" s="103">
        <f t="shared" si="4"/>
        <v>548</v>
      </c>
    </row>
    <row r="42" spans="1:22" ht="24" customHeight="1">
      <c r="A42" s="532" t="s">
        <v>652</v>
      </c>
      <c r="B42" s="532"/>
      <c r="C42" s="103">
        <f t="shared" ref="C42:V42" si="5">SUM(C30:C41)</f>
        <v>2569</v>
      </c>
      <c r="D42" s="103">
        <f t="shared" si="5"/>
        <v>583</v>
      </c>
      <c r="E42" s="103">
        <f t="shared" si="5"/>
        <v>9136</v>
      </c>
      <c r="F42" s="103">
        <f t="shared" si="5"/>
        <v>7777</v>
      </c>
      <c r="G42" s="103">
        <f t="shared" si="5"/>
        <v>75</v>
      </c>
      <c r="H42" s="103">
        <f t="shared" si="5"/>
        <v>67178</v>
      </c>
      <c r="I42" s="103">
        <f t="shared" si="5"/>
        <v>281</v>
      </c>
      <c r="J42" s="103">
        <f t="shared" si="5"/>
        <v>785</v>
      </c>
      <c r="K42" s="103">
        <f t="shared" si="5"/>
        <v>1849</v>
      </c>
      <c r="L42" s="103">
        <f t="shared" si="5"/>
        <v>42</v>
      </c>
      <c r="M42" s="103">
        <f t="shared" si="5"/>
        <v>1130</v>
      </c>
      <c r="N42" s="103">
        <f t="shared" si="5"/>
        <v>6145</v>
      </c>
      <c r="O42" s="103">
        <f t="shared" si="5"/>
        <v>65</v>
      </c>
      <c r="P42" s="103">
        <f t="shared" si="5"/>
        <v>1773</v>
      </c>
      <c r="Q42" s="103">
        <f t="shared" si="5"/>
        <v>590</v>
      </c>
      <c r="R42" s="103">
        <f t="shared" si="5"/>
        <v>2080</v>
      </c>
      <c r="S42" s="103">
        <f t="shared" si="5"/>
        <v>102058</v>
      </c>
      <c r="T42" s="103">
        <f t="shared" si="5"/>
        <v>36973.699999999997</v>
      </c>
      <c r="U42" s="103">
        <f t="shared" si="5"/>
        <v>0</v>
      </c>
      <c r="V42" s="103">
        <f t="shared" si="5"/>
        <v>139031.70000000001</v>
      </c>
    </row>
    <row r="44" spans="1:22">
      <c r="A44" s="359" t="s">
        <v>660</v>
      </c>
    </row>
    <row r="45" spans="1:22">
      <c r="A45" s="359" t="s">
        <v>661</v>
      </c>
    </row>
  </sheetData>
  <sheetProtection selectLockedCells="1" selectUnlockedCells="1"/>
  <autoFilter ref="A3:V42"/>
  <mergeCells count="15">
    <mergeCell ref="A12:A13"/>
    <mergeCell ref="A2:G2"/>
    <mergeCell ref="S2:U2"/>
    <mergeCell ref="A4:A6"/>
    <mergeCell ref="A7:A8"/>
    <mergeCell ref="A9:A11"/>
    <mergeCell ref="A34:A36"/>
    <mergeCell ref="A38:A40"/>
    <mergeCell ref="A42:B42"/>
    <mergeCell ref="A14:A16"/>
    <mergeCell ref="A17:A18"/>
    <mergeCell ref="A19:A22"/>
    <mergeCell ref="A23:A25"/>
    <mergeCell ref="A26:A28"/>
    <mergeCell ref="A30:B30"/>
  </mergeCells>
  <phoneticPr fontId="3"/>
  <pageMargins left="0.78740157480314965" right="0.39370078740157483" top="0.39370078740157483" bottom="0.39370078740157483" header="0" footer="0"/>
  <pageSetup paperSize="9" scale="52" firstPageNumber="0" orientation="landscape" horizontalDpi="300" verticalDpi="300" r:id="rId1"/>
  <headerFooter scaleWithDoc="0" alignWithMargins="0">
    <oddFooter>&amp;C&amp;"ＭＳ 明朝,標準"&amp;10－１６－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view="pageLayout" zoomScale="87" zoomScaleNormal="100" zoomScalePageLayoutView="87" workbookViewId="0">
      <selection activeCell="S30" sqref="S30:V30"/>
    </sheetView>
  </sheetViews>
  <sheetFormatPr defaultColWidth="9" defaultRowHeight="12.75"/>
  <cols>
    <col min="1" max="1" width="1.875" style="107" customWidth="1"/>
    <col min="2" max="2" width="24.625" style="107" customWidth="1"/>
    <col min="3" max="3" width="1.5" style="107" customWidth="1"/>
    <col min="4" max="4" width="7.75" style="109" customWidth="1"/>
    <col min="5" max="5" width="2.5" style="109" customWidth="1"/>
    <col min="6" max="6" width="8.375" style="109" customWidth="1"/>
    <col min="7" max="7" width="6.75" style="109" customWidth="1"/>
    <col min="8" max="8" width="3.625" style="109" customWidth="1"/>
    <col min="9" max="9" width="9" style="107" customWidth="1"/>
    <col min="10" max="16" width="5.625" style="107" customWidth="1"/>
    <col min="17" max="17" width="6.125" style="107" customWidth="1"/>
    <col min="18" max="18" width="5.625" style="107" customWidth="1"/>
    <col min="19" max="22" width="4.625" style="107" customWidth="1"/>
    <col min="23" max="26" width="9" style="107"/>
    <col min="27" max="28" width="18.125" style="107" customWidth="1"/>
    <col min="29" max="16384" width="9" style="107"/>
  </cols>
  <sheetData>
    <row r="1" spans="1:22" ht="23.65" customHeight="1">
      <c r="B1" s="108" t="s">
        <v>662</v>
      </c>
      <c r="C1" s="108"/>
    </row>
    <row r="2" spans="1:22" ht="15.75" customHeight="1">
      <c r="B2" s="566" t="s">
        <v>663</v>
      </c>
      <c r="C2" s="566"/>
      <c r="D2" s="567"/>
      <c r="E2" s="567"/>
      <c r="F2" s="567"/>
      <c r="G2" s="567"/>
      <c r="H2" s="567"/>
      <c r="I2" s="567"/>
      <c r="J2" s="567"/>
      <c r="K2" s="567"/>
      <c r="L2" s="567"/>
      <c r="M2" s="567"/>
      <c r="N2" s="567"/>
      <c r="O2" s="567"/>
      <c r="P2" s="567"/>
      <c r="Q2" s="567"/>
      <c r="R2" s="567"/>
      <c r="S2" s="567"/>
      <c r="T2" s="567"/>
      <c r="U2" s="567"/>
    </row>
    <row r="3" spans="1:22" ht="36.950000000000003" customHeight="1">
      <c r="B3" s="567"/>
      <c r="C3" s="567"/>
      <c r="D3" s="567"/>
      <c r="E3" s="567"/>
      <c r="F3" s="567"/>
      <c r="G3" s="567"/>
      <c r="H3" s="567"/>
      <c r="I3" s="567"/>
      <c r="J3" s="567"/>
      <c r="K3" s="567"/>
      <c r="L3" s="567"/>
      <c r="M3" s="567"/>
      <c r="N3" s="567"/>
      <c r="O3" s="567"/>
      <c r="P3" s="567"/>
      <c r="Q3" s="567"/>
      <c r="R3" s="567"/>
      <c r="S3" s="567"/>
      <c r="T3" s="567"/>
      <c r="U3" s="567"/>
    </row>
    <row r="4" spans="1:22" ht="15.75" customHeight="1">
      <c r="B4" s="107" t="s">
        <v>664</v>
      </c>
      <c r="T4" s="110"/>
      <c r="V4" s="110" t="s">
        <v>665</v>
      </c>
    </row>
    <row r="5" spans="1:22" ht="15.75" customHeight="1">
      <c r="A5" s="557" t="s">
        <v>666</v>
      </c>
      <c r="B5" s="558"/>
      <c r="C5" s="559"/>
      <c r="D5" s="564" t="s">
        <v>667</v>
      </c>
      <c r="E5" s="564"/>
      <c r="F5" s="564"/>
      <c r="G5" s="564"/>
      <c r="H5" s="564"/>
      <c r="I5" s="564"/>
      <c r="J5" s="564"/>
      <c r="K5" s="564"/>
      <c r="L5" s="564" t="s">
        <v>668</v>
      </c>
      <c r="M5" s="564"/>
      <c r="N5" s="564"/>
      <c r="O5" s="564"/>
      <c r="P5" s="564"/>
      <c r="Q5" s="564"/>
      <c r="R5" s="564"/>
      <c r="S5" s="564"/>
      <c r="T5" s="564"/>
      <c r="U5" s="564"/>
      <c r="V5" s="564"/>
    </row>
    <row r="6" spans="1:22" ht="15.75" customHeight="1">
      <c r="A6" s="542" t="s">
        <v>669</v>
      </c>
      <c r="B6" s="543"/>
      <c r="C6" s="544"/>
      <c r="D6" s="564" t="s">
        <v>670</v>
      </c>
      <c r="E6" s="564"/>
      <c r="F6" s="564"/>
      <c r="G6" s="564"/>
      <c r="H6" s="564"/>
      <c r="I6" s="564"/>
      <c r="J6" s="571" t="s">
        <v>671</v>
      </c>
      <c r="K6" s="571"/>
      <c r="L6" s="571" t="s">
        <v>672</v>
      </c>
      <c r="M6" s="571"/>
      <c r="N6" s="571"/>
      <c r="O6" s="111"/>
      <c r="P6" s="554" t="s">
        <v>673</v>
      </c>
      <c r="Q6" s="554"/>
      <c r="R6" s="554"/>
      <c r="S6" s="554"/>
      <c r="T6" s="554"/>
      <c r="U6" s="554"/>
      <c r="V6" s="112"/>
    </row>
    <row r="7" spans="1:22" ht="15.75" customHeight="1">
      <c r="A7" s="568"/>
      <c r="B7" s="569"/>
      <c r="C7" s="570"/>
      <c r="D7" s="572" t="s">
        <v>674</v>
      </c>
      <c r="E7" s="572"/>
      <c r="F7" s="572"/>
      <c r="G7" s="548" t="s">
        <v>675</v>
      </c>
      <c r="H7" s="549"/>
      <c r="I7" s="550"/>
      <c r="J7" s="571"/>
      <c r="K7" s="571"/>
      <c r="L7" s="571" t="s">
        <v>676</v>
      </c>
      <c r="M7" s="571"/>
      <c r="N7" s="571"/>
      <c r="O7" s="542"/>
      <c r="P7" s="549" t="s">
        <v>677</v>
      </c>
      <c r="Q7" s="549"/>
      <c r="R7" s="549"/>
      <c r="S7" s="549"/>
      <c r="T7" s="549"/>
      <c r="U7" s="549"/>
      <c r="V7" s="544"/>
    </row>
    <row r="8" spans="1:22" ht="15.75" customHeight="1">
      <c r="A8" s="545"/>
      <c r="B8" s="546"/>
      <c r="C8" s="547"/>
      <c r="D8" s="565" t="s">
        <v>678</v>
      </c>
      <c r="E8" s="565"/>
      <c r="F8" s="565"/>
      <c r="G8" s="551"/>
      <c r="H8" s="552"/>
      <c r="I8" s="553"/>
      <c r="J8" s="571"/>
      <c r="K8" s="571"/>
      <c r="L8" s="571"/>
      <c r="M8" s="571"/>
      <c r="N8" s="571"/>
      <c r="O8" s="545"/>
      <c r="P8" s="552"/>
      <c r="Q8" s="552"/>
      <c r="R8" s="552"/>
      <c r="S8" s="552"/>
      <c r="T8" s="552"/>
      <c r="U8" s="552"/>
      <c r="V8" s="547"/>
    </row>
    <row r="9" spans="1:22" ht="15.75" customHeight="1">
      <c r="A9" s="557" t="s">
        <v>679</v>
      </c>
      <c r="B9" s="558"/>
      <c r="C9" s="559"/>
      <c r="D9" s="564" t="s">
        <v>680</v>
      </c>
      <c r="E9" s="564"/>
      <c r="F9" s="564"/>
      <c r="G9" s="557" t="s">
        <v>680</v>
      </c>
      <c r="H9" s="558"/>
      <c r="I9" s="559"/>
      <c r="J9" s="564" t="s">
        <v>681</v>
      </c>
      <c r="K9" s="564"/>
      <c r="L9" s="564" t="s">
        <v>680</v>
      </c>
      <c r="M9" s="564"/>
      <c r="N9" s="564"/>
      <c r="O9" s="557" t="s">
        <v>682</v>
      </c>
      <c r="P9" s="559"/>
      <c r="Q9" s="557" t="s">
        <v>683</v>
      </c>
      <c r="R9" s="558"/>
      <c r="S9" s="559"/>
      <c r="T9" s="557" t="s">
        <v>684</v>
      </c>
      <c r="U9" s="558"/>
      <c r="V9" s="559"/>
    </row>
    <row r="10" spans="1:22" ht="15.75" customHeight="1">
      <c r="A10" s="557" t="s">
        <v>685</v>
      </c>
      <c r="B10" s="558"/>
      <c r="C10" s="559"/>
      <c r="D10" s="560">
        <v>4</v>
      </c>
      <c r="E10" s="560"/>
      <c r="F10" s="560"/>
      <c r="G10" s="561">
        <v>3</v>
      </c>
      <c r="H10" s="562"/>
      <c r="I10" s="563"/>
      <c r="J10" s="560">
        <v>2</v>
      </c>
      <c r="K10" s="560"/>
      <c r="L10" s="560">
        <v>28</v>
      </c>
      <c r="M10" s="560"/>
      <c r="N10" s="560"/>
      <c r="O10" s="561">
        <v>5</v>
      </c>
      <c r="P10" s="563"/>
      <c r="Q10" s="561">
        <v>1</v>
      </c>
      <c r="R10" s="562"/>
      <c r="S10" s="563"/>
      <c r="T10" s="561">
        <v>1</v>
      </c>
      <c r="U10" s="562"/>
      <c r="V10" s="563"/>
    </row>
    <row r="11" spans="1:22" ht="15.75" customHeight="1"/>
    <row r="12" spans="1:22" ht="15.75" customHeight="1">
      <c r="B12" s="107" t="s">
        <v>686</v>
      </c>
      <c r="V12" s="110" t="s">
        <v>665</v>
      </c>
    </row>
    <row r="13" spans="1:22" ht="15.75" customHeight="1">
      <c r="A13" s="542" t="s">
        <v>687</v>
      </c>
      <c r="B13" s="543"/>
      <c r="C13" s="544"/>
      <c r="D13" s="548" t="s">
        <v>688</v>
      </c>
      <c r="E13" s="549"/>
      <c r="F13" s="550"/>
      <c r="G13" s="548" t="s">
        <v>689</v>
      </c>
      <c r="H13" s="549"/>
      <c r="I13" s="550"/>
      <c r="J13" s="111"/>
      <c r="K13" s="554" t="s">
        <v>690</v>
      </c>
      <c r="L13" s="554"/>
      <c r="M13" s="554"/>
      <c r="N13" s="554"/>
      <c r="O13" s="554"/>
      <c r="P13" s="554"/>
      <c r="Q13" s="112"/>
      <c r="R13" s="555" t="s">
        <v>691</v>
      </c>
      <c r="S13" s="542"/>
      <c r="T13" s="549" t="s">
        <v>692</v>
      </c>
      <c r="U13" s="549"/>
      <c r="V13" s="544"/>
    </row>
    <row r="14" spans="1:22" ht="15.75" customHeight="1">
      <c r="A14" s="545"/>
      <c r="B14" s="546"/>
      <c r="C14" s="547"/>
      <c r="D14" s="551"/>
      <c r="E14" s="552"/>
      <c r="F14" s="553"/>
      <c r="G14" s="551"/>
      <c r="H14" s="552"/>
      <c r="I14" s="553"/>
      <c r="J14" s="113" t="s">
        <v>693</v>
      </c>
      <c r="K14" s="113" t="s">
        <v>694</v>
      </c>
      <c r="L14" s="113" t="s">
        <v>695</v>
      </c>
      <c r="M14" s="113" t="s">
        <v>696</v>
      </c>
      <c r="N14" s="113" t="s">
        <v>697</v>
      </c>
      <c r="O14" s="113" t="s">
        <v>698</v>
      </c>
      <c r="P14" s="113" t="s">
        <v>699</v>
      </c>
      <c r="Q14" s="114" t="s">
        <v>700</v>
      </c>
      <c r="R14" s="556"/>
      <c r="S14" s="545"/>
      <c r="T14" s="552"/>
      <c r="U14" s="552"/>
      <c r="V14" s="547"/>
    </row>
    <row r="15" spans="1:22" ht="15.75" customHeight="1">
      <c r="A15" s="111"/>
      <c r="B15" s="115" t="s">
        <v>701</v>
      </c>
      <c r="C15" s="116"/>
      <c r="D15" s="117" t="s">
        <v>702</v>
      </c>
      <c r="E15" s="118" t="s">
        <v>703</v>
      </c>
      <c r="F15" s="119" t="s">
        <v>704</v>
      </c>
      <c r="G15" s="120">
        <v>9.1</v>
      </c>
      <c r="H15" s="118" t="s">
        <v>703</v>
      </c>
      <c r="I15" s="121" t="s">
        <v>705</v>
      </c>
      <c r="J15" s="122"/>
      <c r="K15" s="122">
        <v>2</v>
      </c>
      <c r="L15" s="122">
        <v>5</v>
      </c>
      <c r="M15" s="122">
        <v>1</v>
      </c>
      <c r="N15" s="122">
        <v>7</v>
      </c>
      <c r="O15" s="122">
        <v>5</v>
      </c>
      <c r="P15" s="122"/>
      <c r="Q15" s="122">
        <v>11</v>
      </c>
      <c r="R15" s="123">
        <f>SUM(J15:Q15)</f>
        <v>31</v>
      </c>
      <c r="S15" s="541"/>
      <c r="T15" s="541"/>
      <c r="U15" s="541"/>
      <c r="V15" s="541"/>
    </row>
    <row r="16" spans="1:22" ht="15.75" customHeight="1">
      <c r="A16" s="111"/>
      <c r="B16" s="115" t="s">
        <v>706</v>
      </c>
      <c r="C16" s="116"/>
      <c r="D16" s="117" t="s">
        <v>707</v>
      </c>
      <c r="E16" s="118" t="s">
        <v>703</v>
      </c>
      <c r="F16" s="119" t="s">
        <v>708</v>
      </c>
      <c r="G16" s="120">
        <v>4.0999999999999996</v>
      </c>
      <c r="H16" s="118" t="s">
        <v>703</v>
      </c>
      <c r="I16" s="121">
        <v>12.31</v>
      </c>
      <c r="J16" s="122"/>
      <c r="K16" s="122">
        <v>5</v>
      </c>
      <c r="L16" s="122">
        <v>26</v>
      </c>
      <c r="M16" s="122"/>
      <c r="N16" s="122"/>
      <c r="O16" s="122"/>
      <c r="P16" s="122"/>
      <c r="Q16" s="122"/>
      <c r="R16" s="123">
        <f t="shared" ref="R16:R34" si="0">SUM(J16:Q16)</f>
        <v>31</v>
      </c>
      <c r="S16" s="541" t="s">
        <v>709</v>
      </c>
      <c r="T16" s="541"/>
      <c r="U16" s="541"/>
      <c r="V16" s="541"/>
    </row>
    <row r="17" spans="1:22" ht="15.75" customHeight="1">
      <c r="A17" s="111"/>
      <c r="B17" s="115" t="s">
        <v>710</v>
      </c>
      <c r="C17" s="116"/>
      <c r="D17" s="117" t="s">
        <v>711</v>
      </c>
      <c r="E17" s="118" t="s">
        <v>703</v>
      </c>
      <c r="F17" s="119" t="s">
        <v>712</v>
      </c>
      <c r="G17" s="120">
        <v>2.15</v>
      </c>
      <c r="H17" s="118" t="s">
        <v>703</v>
      </c>
      <c r="I17" s="121" t="s">
        <v>713</v>
      </c>
      <c r="J17" s="122"/>
      <c r="K17" s="122"/>
      <c r="L17" s="122">
        <v>7</v>
      </c>
      <c r="M17" s="122"/>
      <c r="N17" s="122"/>
      <c r="O17" s="122">
        <v>1</v>
      </c>
      <c r="P17" s="122"/>
      <c r="Q17" s="122"/>
      <c r="R17" s="123">
        <f t="shared" si="0"/>
        <v>8</v>
      </c>
      <c r="S17" s="541" t="s">
        <v>714</v>
      </c>
      <c r="T17" s="541"/>
      <c r="U17" s="541"/>
      <c r="V17" s="541"/>
    </row>
    <row r="18" spans="1:22" ht="15.75" customHeight="1">
      <c r="A18" s="111"/>
      <c r="B18" s="115" t="s">
        <v>715</v>
      </c>
      <c r="C18" s="116"/>
      <c r="D18" s="117" t="s">
        <v>716</v>
      </c>
      <c r="E18" s="118" t="s">
        <v>703</v>
      </c>
      <c r="F18" s="119" t="s">
        <v>717</v>
      </c>
      <c r="G18" s="120">
        <v>5.0999999999999996</v>
      </c>
      <c r="H18" s="118" t="s">
        <v>703</v>
      </c>
      <c r="I18" s="121" t="s">
        <v>718</v>
      </c>
      <c r="J18" s="122"/>
      <c r="K18" s="122"/>
      <c r="L18" s="122">
        <v>2</v>
      </c>
      <c r="M18" s="122">
        <v>2</v>
      </c>
      <c r="N18" s="122"/>
      <c r="O18" s="122">
        <v>4</v>
      </c>
      <c r="P18" s="122"/>
      <c r="Q18" s="122">
        <v>1</v>
      </c>
      <c r="R18" s="123">
        <f t="shared" si="0"/>
        <v>9</v>
      </c>
      <c r="S18" s="541" t="s">
        <v>719</v>
      </c>
      <c r="T18" s="541"/>
      <c r="U18" s="541"/>
      <c r="V18" s="541"/>
    </row>
    <row r="19" spans="1:22" ht="15.75" customHeight="1">
      <c r="A19" s="111"/>
      <c r="B19" s="115" t="s">
        <v>720</v>
      </c>
      <c r="C19" s="116"/>
      <c r="D19" s="117" t="s">
        <v>721</v>
      </c>
      <c r="E19" s="118" t="s">
        <v>703</v>
      </c>
      <c r="F19" s="119" t="s">
        <v>722</v>
      </c>
      <c r="G19" s="120">
        <v>5.15</v>
      </c>
      <c r="H19" s="118" t="s">
        <v>703</v>
      </c>
      <c r="I19" s="121" t="s">
        <v>723</v>
      </c>
      <c r="J19" s="122"/>
      <c r="K19" s="122"/>
      <c r="L19" s="122">
        <v>3</v>
      </c>
      <c r="M19" s="122">
        <v>2</v>
      </c>
      <c r="N19" s="122">
        <v>1</v>
      </c>
      <c r="O19" s="122">
        <v>2</v>
      </c>
      <c r="P19" s="122">
        <v>1</v>
      </c>
      <c r="Q19" s="122">
        <v>1</v>
      </c>
      <c r="R19" s="123">
        <f t="shared" si="0"/>
        <v>10</v>
      </c>
      <c r="S19" s="541"/>
      <c r="T19" s="541"/>
      <c r="U19" s="541"/>
      <c r="V19" s="541"/>
    </row>
    <row r="20" spans="1:22" ht="15.75" customHeight="1">
      <c r="A20" s="111"/>
      <c r="B20" s="115" t="s">
        <v>724</v>
      </c>
      <c r="C20" s="116"/>
      <c r="D20" s="117" t="s">
        <v>725</v>
      </c>
      <c r="E20" s="118" t="s">
        <v>703</v>
      </c>
      <c r="F20" s="119" t="s">
        <v>726</v>
      </c>
      <c r="G20" s="120">
        <v>4.0999999999999996</v>
      </c>
      <c r="H20" s="118" t="s">
        <v>703</v>
      </c>
      <c r="I20" s="121">
        <v>12.31</v>
      </c>
      <c r="J20" s="122"/>
      <c r="K20" s="122">
        <v>1</v>
      </c>
      <c r="L20" s="122">
        <v>8</v>
      </c>
      <c r="M20" s="122">
        <v>1</v>
      </c>
      <c r="N20" s="122">
        <v>3</v>
      </c>
      <c r="O20" s="122"/>
      <c r="P20" s="122"/>
      <c r="Q20" s="122"/>
      <c r="R20" s="123">
        <f t="shared" si="0"/>
        <v>13</v>
      </c>
      <c r="S20" s="541"/>
      <c r="T20" s="541"/>
      <c r="U20" s="541"/>
      <c r="V20" s="541"/>
    </row>
    <row r="21" spans="1:22" ht="15.75" customHeight="1">
      <c r="A21" s="111"/>
      <c r="B21" s="115" t="s">
        <v>727</v>
      </c>
      <c r="C21" s="116"/>
      <c r="D21" s="124" t="s">
        <v>728</v>
      </c>
      <c r="E21" s="118" t="s">
        <v>703</v>
      </c>
      <c r="F21" s="119" t="s">
        <v>729</v>
      </c>
      <c r="G21" s="120">
        <v>7.1</v>
      </c>
      <c r="H21" s="118" t="s">
        <v>703</v>
      </c>
      <c r="I21" s="121">
        <v>10.31</v>
      </c>
      <c r="J21" s="122"/>
      <c r="K21" s="122"/>
      <c r="L21" s="122">
        <v>4</v>
      </c>
      <c r="M21" s="122"/>
      <c r="N21" s="122">
        <v>1</v>
      </c>
      <c r="O21" s="122">
        <v>3</v>
      </c>
      <c r="P21" s="122"/>
      <c r="Q21" s="122"/>
      <c r="R21" s="123">
        <f t="shared" si="0"/>
        <v>8</v>
      </c>
      <c r="S21" s="541"/>
      <c r="T21" s="541"/>
      <c r="U21" s="541"/>
      <c r="V21" s="541"/>
    </row>
    <row r="22" spans="1:22" ht="15.75" customHeight="1">
      <c r="A22" s="111"/>
      <c r="B22" s="115" t="s">
        <v>730</v>
      </c>
      <c r="C22" s="116"/>
      <c r="D22" s="117" t="s">
        <v>731</v>
      </c>
      <c r="E22" s="118" t="s">
        <v>703</v>
      </c>
      <c r="F22" s="119" t="s">
        <v>708</v>
      </c>
      <c r="G22" s="120">
        <v>4.0999999999999996</v>
      </c>
      <c r="H22" s="118" t="s">
        <v>703</v>
      </c>
      <c r="I22" s="121" t="s">
        <v>732</v>
      </c>
      <c r="J22" s="122"/>
      <c r="K22" s="122"/>
      <c r="L22" s="122"/>
      <c r="M22" s="122"/>
      <c r="N22" s="122"/>
      <c r="O22" s="122"/>
      <c r="P22" s="122">
        <v>2</v>
      </c>
      <c r="Q22" s="122">
        <v>1</v>
      </c>
      <c r="R22" s="123">
        <f t="shared" si="0"/>
        <v>3</v>
      </c>
      <c r="S22" s="541"/>
      <c r="T22" s="541"/>
      <c r="U22" s="541"/>
      <c r="V22" s="541"/>
    </row>
    <row r="23" spans="1:22" ht="15.75" customHeight="1">
      <c r="A23" s="111"/>
      <c r="B23" s="115" t="s">
        <v>733</v>
      </c>
      <c r="C23" s="116"/>
      <c r="D23" s="117" t="s">
        <v>734</v>
      </c>
      <c r="E23" s="118" t="s">
        <v>703</v>
      </c>
      <c r="F23" s="119" t="s">
        <v>735</v>
      </c>
      <c r="G23" s="120">
        <v>12.1</v>
      </c>
      <c r="H23" s="118" t="s">
        <v>703</v>
      </c>
      <c r="I23" s="121" t="s">
        <v>718</v>
      </c>
      <c r="J23" s="122"/>
      <c r="K23" s="122"/>
      <c r="L23" s="122">
        <v>1</v>
      </c>
      <c r="M23" s="122"/>
      <c r="N23" s="122"/>
      <c r="O23" s="122"/>
      <c r="P23" s="122"/>
      <c r="Q23" s="122"/>
      <c r="R23" s="123">
        <f t="shared" si="0"/>
        <v>1</v>
      </c>
      <c r="S23" s="541"/>
      <c r="T23" s="541"/>
      <c r="U23" s="541"/>
      <c r="V23" s="541"/>
    </row>
    <row r="24" spans="1:22" ht="15.75" customHeight="1">
      <c r="A24" s="111"/>
      <c r="B24" s="115" t="s">
        <v>736</v>
      </c>
      <c r="C24" s="116"/>
      <c r="D24" s="117" t="s">
        <v>737</v>
      </c>
      <c r="E24" s="118" t="s">
        <v>703</v>
      </c>
      <c r="F24" s="119" t="s">
        <v>738</v>
      </c>
      <c r="G24" s="120">
        <v>6.1</v>
      </c>
      <c r="H24" s="118" t="s">
        <v>703</v>
      </c>
      <c r="I24" s="121">
        <v>8.31</v>
      </c>
      <c r="J24" s="122"/>
      <c r="K24" s="122"/>
      <c r="L24" s="122"/>
      <c r="M24" s="122"/>
      <c r="N24" s="122"/>
      <c r="O24" s="122"/>
      <c r="P24" s="122"/>
      <c r="Q24" s="122">
        <v>3</v>
      </c>
      <c r="R24" s="123">
        <f t="shared" si="0"/>
        <v>3</v>
      </c>
      <c r="S24" s="541"/>
      <c r="T24" s="541"/>
      <c r="U24" s="541"/>
      <c r="V24" s="541"/>
    </row>
    <row r="25" spans="1:22" ht="15.75" customHeight="1">
      <c r="A25" s="111"/>
      <c r="B25" s="115" t="s">
        <v>739</v>
      </c>
      <c r="C25" s="116"/>
      <c r="D25" s="117" t="s">
        <v>740</v>
      </c>
      <c r="E25" s="118" t="s">
        <v>703</v>
      </c>
      <c r="F25" s="119" t="s">
        <v>741</v>
      </c>
      <c r="G25" s="120">
        <v>4.0999999999999996</v>
      </c>
      <c r="H25" s="118" t="s">
        <v>703</v>
      </c>
      <c r="I25" s="121" t="s">
        <v>742</v>
      </c>
      <c r="J25" s="122"/>
      <c r="K25" s="122"/>
      <c r="L25" s="122"/>
      <c r="M25" s="122">
        <v>1</v>
      </c>
      <c r="N25" s="122"/>
      <c r="O25" s="122"/>
      <c r="P25" s="122"/>
      <c r="Q25" s="122"/>
      <c r="R25" s="123">
        <f t="shared" si="0"/>
        <v>1</v>
      </c>
      <c r="S25" s="541"/>
      <c r="T25" s="541"/>
      <c r="U25" s="541"/>
      <c r="V25" s="541"/>
    </row>
    <row r="26" spans="1:22" ht="15.75" customHeight="1">
      <c r="A26" s="111"/>
      <c r="B26" s="115" t="s">
        <v>743</v>
      </c>
      <c r="C26" s="116"/>
      <c r="D26" s="117" t="s">
        <v>744</v>
      </c>
      <c r="E26" s="118" t="s">
        <v>703</v>
      </c>
      <c r="F26" s="119" t="s">
        <v>745</v>
      </c>
      <c r="G26" s="120">
        <v>3.1</v>
      </c>
      <c r="H26" s="118" t="s">
        <v>703</v>
      </c>
      <c r="I26" s="121" t="s">
        <v>746</v>
      </c>
      <c r="J26" s="122"/>
      <c r="K26" s="122">
        <v>4</v>
      </c>
      <c r="L26" s="122">
        <v>11</v>
      </c>
      <c r="M26" s="122">
        <v>6</v>
      </c>
      <c r="N26" s="122">
        <v>6</v>
      </c>
      <c r="O26" s="122">
        <v>2</v>
      </c>
      <c r="P26" s="122"/>
      <c r="Q26" s="122">
        <v>2</v>
      </c>
      <c r="R26" s="123">
        <f t="shared" si="0"/>
        <v>31</v>
      </c>
      <c r="S26" s="541"/>
      <c r="T26" s="541"/>
      <c r="U26" s="541"/>
      <c r="V26" s="541"/>
    </row>
    <row r="27" spans="1:22" ht="15.75" customHeight="1">
      <c r="A27" s="111"/>
      <c r="B27" s="115" t="s">
        <v>747</v>
      </c>
      <c r="C27" s="116"/>
      <c r="D27" s="117" t="s">
        <v>748</v>
      </c>
      <c r="E27" s="118" t="s">
        <v>703</v>
      </c>
      <c r="F27" s="119" t="s">
        <v>749</v>
      </c>
      <c r="G27" s="120" t="s">
        <v>750</v>
      </c>
      <c r="H27" s="118" t="s">
        <v>703</v>
      </c>
      <c r="I27" s="121" t="s">
        <v>718</v>
      </c>
      <c r="J27" s="122">
        <v>4</v>
      </c>
      <c r="K27" s="122"/>
      <c r="L27" s="122"/>
      <c r="M27" s="122"/>
      <c r="N27" s="122"/>
      <c r="O27" s="122"/>
      <c r="P27" s="122"/>
      <c r="Q27" s="122"/>
      <c r="R27" s="123">
        <f t="shared" si="0"/>
        <v>4</v>
      </c>
      <c r="S27" s="541"/>
      <c r="T27" s="541"/>
      <c r="U27" s="541"/>
      <c r="V27" s="541"/>
    </row>
    <row r="28" spans="1:22" ht="15.75" customHeight="1">
      <c r="A28" s="111"/>
      <c r="B28" s="115" t="s">
        <v>751</v>
      </c>
      <c r="C28" s="116"/>
      <c r="D28" s="117" t="s">
        <v>752</v>
      </c>
      <c r="E28" s="118" t="s">
        <v>703</v>
      </c>
      <c r="F28" s="119" t="s">
        <v>753</v>
      </c>
      <c r="G28" s="120" t="s">
        <v>754</v>
      </c>
      <c r="H28" s="118" t="s">
        <v>703</v>
      </c>
      <c r="I28" s="121">
        <v>4.1500000000000004</v>
      </c>
      <c r="J28" s="122">
        <v>4</v>
      </c>
      <c r="K28" s="122"/>
      <c r="L28" s="122"/>
      <c r="M28" s="122"/>
      <c r="N28" s="122"/>
      <c r="O28" s="122"/>
      <c r="P28" s="122"/>
      <c r="Q28" s="122"/>
      <c r="R28" s="123">
        <f t="shared" si="0"/>
        <v>4</v>
      </c>
      <c r="S28" s="539"/>
      <c r="T28" s="539"/>
      <c r="U28" s="539"/>
      <c r="V28" s="539"/>
    </row>
    <row r="29" spans="1:22" ht="15.75" customHeight="1">
      <c r="A29" s="111"/>
      <c r="B29" s="115" t="s">
        <v>755</v>
      </c>
      <c r="C29" s="116"/>
      <c r="D29" s="117" t="s">
        <v>725</v>
      </c>
      <c r="E29" s="118" t="s">
        <v>703</v>
      </c>
      <c r="F29" s="119" t="s">
        <v>756</v>
      </c>
      <c r="G29" s="120">
        <v>9.1</v>
      </c>
      <c r="H29" s="118" t="s">
        <v>703</v>
      </c>
      <c r="I29" s="121" t="s">
        <v>757</v>
      </c>
      <c r="J29" s="122">
        <v>12</v>
      </c>
      <c r="K29" s="122"/>
      <c r="L29" s="122"/>
      <c r="M29" s="122"/>
      <c r="N29" s="122"/>
      <c r="O29" s="122"/>
      <c r="P29" s="122"/>
      <c r="Q29" s="122"/>
      <c r="R29" s="123">
        <f t="shared" si="0"/>
        <v>12</v>
      </c>
      <c r="S29" s="539"/>
      <c r="T29" s="539"/>
      <c r="U29" s="539"/>
      <c r="V29" s="539"/>
    </row>
    <row r="30" spans="1:22" ht="15.75" customHeight="1">
      <c r="A30" s="111"/>
      <c r="B30" s="115" t="s">
        <v>758</v>
      </c>
      <c r="C30" s="116"/>
      <c r="D30" s="117" t="s">
        <v>759</v>
      </c>
      <c r="E30" s="118" t="s">
        <v>760</v>
      </c>
      <c r="F30" s="119" t="s">
        <v>761</v>
      </c>
      <c r="G30" s="120" t="s">
        <v>762</v>
      </c>
      <c r="H30" s="118" t="s">
        <v>703</v>
      </c>
      <c r="I30" s="121">
        <v>12.31</v>
      </c>
      <c r="J30" s="122"/>
      <c r="K30" s="122"/>
      <c r="L30" s="122">
        <v>12</v>
      </c>
      <c r="M30" s="122"/>
      <c r="N30" s="122"/>
      <c r="O30" s="122"/>
      <c r="P30" s="122"/>
      <c r="Q30" s="122"/>
      <c r="R30" s="123">
        <f>SUM(J30:Q30)</f>
        <v>12</v>
      </c>
      <c r="S30" s="539" t="s">
        <v>763</v>
      </c>
      <c r="T30" s="539"/>
      <c r="U30" s="539"/>
      <c r="V30" s="539"/>
    </row>
    <row r="31" spans="1:22" ht="15.75" customHeight="1">
      <c r="A31" s="111"/>
      <c r="B31" s="115" t="s">
        <v>764</v>
      </c>
      <c r="C31" s="116"/>
      <c r="D31" s="117" t="s">
        <v>765</v>
      </c>
      <c r="E31" s="118" t="s">
        <v>703</v>
      </c>
      <c r="F31" s="119" t="s">
        <v>766</v>
      </c>
      <c r="G31" s="120">
        <v>5.0999999999999996</v>
      </c>
      <c r="H31" s="118" t="s">
        <v>703</v>
      </c>
      <c r="I31" s="121" t="s">
        <v>767</v>
      </c>
      <c r="J31" s="122"/>
      <c r="K31" s="122"/>
      <c r="L31" s="122">
        <v>3</v>
      </c>
      <c r="M31" s="122"/>
      <c r="N31" s="122">
        <v>1</v>
      </c>
      <c r="O31" s="122"/>
      <c r="P31" s="122"/>
      <c r="Q31" s="122"/>
      <c r="R31" s="123">
        <f t="shared" si="0"/>
        <v>4</v>
      </c>
      <c r="S31" s="539"/>
      <c r="T31" s="539"/>
      <c r="U31" s="539"/>
      <c r="V31" s="539"/>
    </row>
    <row r="32" spans="1:22" ht="15.75" customHeight="1">
      <c r="A32" s="111"/>
      <c r="B32" s="115" t="s">
        <v>768</v>
      </c>
      <c r="C32" s="116"/>
      <c r="D32" s="117" t="s">
        <v>769</v>
      </c>
      <c r="E32" s="118" t="s">
        <v>703</v>
      </c>
      <c r="F32" s="119" t="s">
        <v>770</v>
      </c>
      <c r="G32" s="120">
        <v>12.1</v>
      </c>
      <c r="H32" s="118" t="s">
        <v>703</v>
      </c>
      <c r="I32" s="121" t="s">
        <v>771</v>
      </c>
      <c r="J32" s="122"/>
      <c r="K32" s="122">
        <v>1</v>
      </c>
      <c r="L32" s="122"/>
      <c r="M32" s="122"/>
      <c r="N32" s="122"/>
      <c r="O32" s="122">
        <v>1</v>
      </c>
      <c r="P32" s="122"/>
      <c r="Q32" s="122"/>
      <c r="R32" s="122">
        <f t="shared" si="0"/>
        <v>2</v>
      </c>
      <c r="S32" s="539"/>
      <c r="T32" s="539"/>
      <c r="U32" s="539"/>
      <c r="V32" s="539"/>
    </row>
    <row r="33" spans="1:22" ht="15.75" customHeight="1">
      <c r="A33" s="111"/>
      <c r="B33" s="115" t="s">
        <v>772</v>
      </c>
      <c r="C33" s="116"/>
      <c r="D33" s="117" t="s">
        <v>748</v>
      </c>
      <c r="E33" s="118" t="s">
        <v>703</v>
      </c>
      <c r="F33" s="119" t="s">
        <v>735</v>
      </c>
      <c r="G33" s="120">
        <v>12.1</v>
      </c>
      <c r="H33" s="118" t="s">
        <v>703</v>
      </c>
      <c r="I33" s="121" t="s">
        <v>771</v>
      </c>
      <c r="J33" s="122"/>
      <c r="K33" s="122"/>
      <c r="L33" s="122"/>
      <c r="M33" s="122"/>
      <c r="N33" s="122"/>
      <c r="O33" s="122"/>
      <c r="P33" s="122"/>
      <c r="Q33" s="122">
        <v>8</v>
      </c>
      <c r="R33" s="122">
        <f t="shared" si="0"/>
        <v>8</v>
      </c>
      <c r="S33" s="539"/>
      <c r="T33" s="539"/>
      <c r="U33" s="539"/>
      <c r="V33" s="539"/>
    </row>
    <row r="34" spans="1:22" ht="15.75" customHeight="1">
      <c r="A34" s="125"/>
      <c r="B34" s="126" t="s">
        <v>773</v>
      </c>
      <c r="C34" s="127"/>
      <c r="D34" s="117" t="s">
        <v>774</v>
      </c>
      <c r="E34" s="118" t="s">
        <v>703</v>
      </c>
      <c r="F34" s="119" t="s">
        <v>775</v>
      </c>
      <c r="G34" s="120" t="s">
        <v>776</v>
      </c>
      <c r="H34" s="118" t="s">
        <v>703</v>
      </c>
      <c r="I34" s="121" t="s">
        <v>777</v>
      </c>
      <c r="J34" s="122"/>
      <c r="K34" s="122">
        <v>3</v>
      </c>
      <c r="L34" s="122">
        <v>6</v>
      </c>
      <c r="M34" s="122"/>
      <c r="N34" s="122"/>
      <c r="O34" s="122"/>
      <c r="P34" s="122"/>
      <c r="Q34" s="122"/>
      <c r="R34" s="122">
        <f t="shared" si="0"/>
        <v>9</v>
      </c>
      <c r="S34" s="539"/>
      <c r="T34" s="539"/>
      <c r="U34" s="539"/>
      <c r="V34" s="539"/>
    </row>
    <row r="35" spans="1:22" ht="15.75" customHeight="1">
      <c r="A35" s="111"/>
      <c r="B35" s="128" t="s">
        <v>691</v>
      </c>
      <c r="C35" s="129"/>
      <c r="D35" s="540"/>
      <c r="E35" s="540"/>
      <c r="F35" s="540"/>
      <c r="G35" s="130"/>
      <c r="H35" s="131"/>
      <c r="I35" s="132"/>
      <c r="J35" s="122">
        <f>SUM(J15:J34)</f>
        <v>20</v>
      </c>
      <c r="K35" s="122">
        <f t="shared" ref="K35:R35" si="1">SUM(K15:K34)</f>
        <v>16</v>
      </c>
      <c r="L35" s="122">
        <f t="shared" si="1"/>
        <v>88</v>
      </c>
      <c r="M35" s="122">
        <f t="shared" si="1"/>
        <v>13</v>
      </c>
      <c r="N35" s="122">
        <f t="shared" si="1"/>
        <v>19</v>
      </c>
      <c r="O35" s="122">
        <f t="shared" si="1"/>
        <v>18</v>
      </c>
      <c r="P35" s="122">
        <f t="shared" si="1"/>
        <v>3</v>
      </c>
      <c r="Q35" s="122">
        <f t="shared" si="1"/>
        <v>27</v>
      </c>
      <c r="R35" s="122">
        <f t="shared" si="1"/>
        <v>204</v>
      </c>
      <c r="S35" s="539"/>
      <c r="T35" s="539"/>
      <c r="U35" s="539"/>
      <c r="V35" s="539"/>
    </row>
  </sheetData>
  <mergeCells count="62">
    <mergeCell ref="D8:F8"/>
    <mergeCell ref="B2:U3"/>
    <mergeCell ref="A5:C5"/>
    <mergeCell ref="D5:K5"/>
    <mergeCell ref="L5:V5"/>
    <mergeCell ref="A6:C8"/>
    <mergeCell ref="D6:I6"/>
    <mergeCell ref="J6:K8"/>
    <mergeCell ref="L6:N6"/>
    <mergeCell ref="P6:U6"/>
    <mergeCell ref="D7:F7"/>
    <mergeCell ref="G7:I8"/>
    <mergeCell ref="L7:N8"/>
    <mergeCell ref="O7:O8"/>
    <mergeCell ref="P7:U8"/>
    <mergeCell ref="V7:V8"/>
    <mergeCell ref="Q9:S9"/>
    <mergeCell ref="T9:V9"/>
    <mergeCell ref="A10:C10"/>
    <mergeCell ref="D10:F10"/>
    <mergeCell ref="G10:I10"/>
    <mergeCell ref="J10:K10"/>
    <mergeCell ref="L10:N10"/>
    <mergeCell ref="O10:P10"/>
    <mergeCell ref="Q10:S10"/>
    <mergeCell ref="T10:V10"/>
    <mergeCell ref="A9:C9"/>
    <mergeCell ref="D9:F9"/>
    <mergeCell ref="G9:I9"/>
    <mergeCell ref="J9:K9"/>
    <mergeCell ref="L9:N9"/>
    <mergeCell ref="O9:P9"/>
    <mergeCell ref="S18:V18"/>
    <mergeCell ref="A13:C14"/>
    <mergeCell ref="D13:F14"/>
    <mergeCell ref="G13:I14"/>
    <mergeCell ref="K13:P13"/>
    <mergeCell ref="R13:R14"/>
    <mergeCell ref="S13:S14"/>
    <mergeCell ref="T13:U14"/>
    <mergeCell ref="V13:V14"/>
    <mergeCell ref="S15:V15"/>
    <mergeCell ref="S16:V16"/>
    <mergeCell ref="S17:V17"/>
    <mergeCell ref="S30:V30"/>
    <mergeCell ref="S19:V19"/>
    <mergeCell ref="S20:V20"/>
    <mergeCell ref="S21:V21"/>
    <mergeCell ref="S22:V22"/>
    <mergeCell ref="S23:V23"/>
    <mergeCell ref="S24:V24"/>
    <mergeCell ref="S25:V25"/>
    <mergeCell ref="S26:V26"/>
    <mergeCell ref="S27:V27"/>
    <mergeCell ref="S28:V28"/>
    <mergeCell ref="S29:V29"/>
    <mergeCell ref="S31:V31"/>
    <mergeCell ref="S32:V32"/>
    <mergeCell ref="S33:V33"/>
    <mergeCell ref="S34:V34"/>
    <mergeCell ref="D35:F35"/>
    <mergeCell ref="S35:V35"/>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5"/>
  <sheetViews>
    <sheetView view="pageLayout" zoomScaleNormal="100" workbookViewId="0"/>
  </sheetViews>
  <sheetFormatPr defaultRowHeight="12.75"/>
  <cols>
    <col min="1" max="1" width="39.875" style="2" customWidth="1"/>
    <col min="2" max="2" width="5.625" style="4" customWidth="1"/>
    <col min="3" max="3" width="39.875" style="2" customWidth="1"/>
    <col min="4" max="4" width="5.625" style="4" customWidth="1"/>
    <col min="5" max="5" width="39.875" style="2" customWidth="1"/>
    <col min="6" max="6" width="5.625" style="4" customWidth="1"/>
    <col min="7" max="16384" width="9" style="2"/>
  </cols>
  <sheetData>
    <row r="4" spans="1:6" ht="16.5" customHeight="1">
      <c r="A4" s="433" t="s">
        <v>4</v>
      </c>
      <c r="B4" s="433"/>
      <c r="C4" s="433"/>
      <c r="D4" s="433"/>
      <c r="E4" s="433"/>
      <c r="F4" s="433"/>
    </row>
    <row r="5" spans="1:6" ht="16.5" customHeight="1">
      <c r="A5" s="433"/>
      <c r="B5" s="433"/>
      <c r="C5" s="433"/>
      <c r="D5" s="433"/>
      <c r="E5" s="433"/>
      <c r="F5" s="433"/>
    </row>
    <row r="6" spans="1:6" ht="16.5" customHeight="1">
      <c r="A6" s="3"/>
      <c r="B6" s="3"/>
      <c r="C6" s="3"/>
      <c r="D6" s="3"/>
      <c r="E6" s="3"/>
    </row>
    <row r="7" spans="1:6" ht="16.5" customHeight="1">
      <c r="A7" s="5" t="s">
        <v>5</v>
      </c>
      <c r="B7" s="6">
        <v>1</v>
      </c>
      <c r="C7" s="5" t="s">
        <v>6</v>
      </c>
      <c r="D7" s="6">
        <v>21</v>
      </c>
      <c r="E7" s="5" t="s">
        <v>7</v>
      </c>
      <c r="F7" s="6">
        <v>34</v>
      </c>
    </row>
    <row r="8" spans="1:6" ht="16.5" customHeight="1">
      <c r="A8" s="5" t="s">
        <v>8</v>
      </c>
      <c r="B8" s="6">
        <v>2</v>
      </c>
      <c r="C8" s="5" t="s">
        <v>9</v>
      </c>
      <c r="D8" s="6">
        <v>22</v>
      </c>
      <c r="E8" s="5" t="s">
        <v>10</v>
      </c>
      <c r="F8" s="6"/>
    </row>
    <row r="9" spans="1:6" ht="16.5" customHeight="1">
      <c r="A9" s="5" t="s">
        <v>11</v>
      </c>
      <c r="B9" s="6">
        <v>3</v>
      </c>
      <c r="C9" s="5" t="s">
        <v>12</v>
      </c>
      <c r="D9" s="6"/>
      <c r="E9" s="5" t="s">
        <v>13</v>
      </c>
      <c r="F9" s="6">
        <v>35</v>
      </c>
    </row>
    <row r="10" spans="1:6" ht="16.5" customHeight="1">
      <c r="A10" s="5" t="s">
        <v>14</v>
      </c>
      <c r="B10" s="6">
        <v>3</v>
      </c>
      <c r="C10" s="5" t="s">
        <v>15</v>
      </c>
      <c r="D10" s="6">
        <v>23</v>
      </c>
      <c r="E10" s="5" t="s">
        <v>16</v>
      </c>
      <c r="F10" s="6">
        <v>36</v>
      </c>
    </row>
    <row r="11" spans="1:6" ht="16.5" customHeight="1">
      <c r="A11" s="5" t="s">
        <v>17</v>
      </c>
      <c r="B11" s="6">
        <v>4</v>
      </c>
      <c r="C11" s="5" t="s">
        <v>18</v>
      </c>
      <c r="D11" s="6"/>
      <c r="E11" s="5" t="s">
        <v>19</v>
      </c>
      <c r="F11" s="6">
        <v>36</v>
      </c>
    </row>
    <row r="12" spans="1:6" ht="16.5" customHeight="1">
      <c r="A12" s="5" t="s">
        <v>20</v>
      </c>
      <c r="B12" s="6">
        <v>5</v>
      </c>
      <c r="C12" s="5" t="s">
        <v>21</v>
      </c>
      <c r="D12" s="6">
        <v>24</v>
      </c>
      <c r="E12" s="5" t="s">
        <v>22</v>
      </c>
      <c r="F12" s="6"/>
    </row>
    <row r="13" spans="1:6" ht="16.5" customHeight="1">
      <c r="A13" s="5" t="s">
        <v>23</v>
      </c>
      <c r="B13" s="6">
        <v>5</v>
      </c>
      <c r="C13" s="5" t="s">
        <v>24</v>
      </c>
      <c r="D13" s="6">
        <v>25</v>
      </c>
      <c r="E13" s="5" t="s">
        <v>25</v>
      </c>
      <c r="F13" s="6">
        <v>37</v>
      </c>
    </row>
    <row r="14" spans="1:6" ht="16.5" customHeight="1">
      <c r="A14" s="5" t="s">
        <v>26</v>
      </c>
      <c r="B14" s="6">
        <v>6</v>
      </c>
      <c r="C14" s="5" t="s">
        <v>27</v>
      </c>
      <c r="D14" s="6">
        <v>26</v>
      </c>
      <c r="E14" s="5" t="s">
        <v>28</v>
      </c>
      <c r="F14" s="6" t="s">
        <v>29</v>
      </c>
    </row>
    <row r="15" spans="1:6" ht="16.5" customHeight="1">
      <c r="A15" s="5" t="s">
        <v>30</v>
      </c>
      <c r="B15" s="6"/>
      <c r="C15" s="5" t="s">
        <v>31</v>
      </c>
      <c r="D15" s="6">
        <v>26</v>
      </c>
      <c r="E15" s="5"/>
      <c r="F15" s="6"/>
    </row>
    <row r="16" spans="1:6" ht="16.5" customHeight="1">
      <c r="A16" s="5" t="s">
        <v>32</v>
      </c>
      <c r="B16" s="6"/>
      <c r="C16" s="5" t="s">
        <v>33</v>
      </c>
      <c r="D16" s="6">
        <v>26</v>
      </c>
      <c r="E16" s="5"/>
      <c r="F16" s="6"/>
    </row>
    <row r="17" spans="1:6" ht="16.5" customHeight="1">
      <c r="A17" s="5" t="s">
        <v>34</v>
      </c>
      <c r="B17" s="6" t="s">
        <v>35</v>
      </c>
      <c r="C17" s="5" t="s">
        <v>36</v>
      </c>
      <c r="D17" s="6">
        <v>26</v>
      </c>
      <c r="E17" s="5"/>
      <c r="F17" s="6"/>
    </row>
    <row r="18" spans="1:6" ht="16.5" customHeight="1">
      <c r="A18" s="5" t="s">
        <v>37</v>
      </c>
      <c r="B18" s="6" t="s">
        <v>38</v>
      </c>
      <c r="C18" s="5" t="s">
        <v>39</v>
      </c>
      <c r="D18" s="6"/>
      <c r="E18" s="5"/>
      <c r="F18" s="6"/>
    </row>
    <row r="19" spans="1:6" ht="16.5" customHeight="1">
      <c r="A19" s="5" t="s">
        <v>40</v>
      </c>
      <c r="B19" s="6">
        <v>11</v>
      </c>
      <c r="C19" s="5" t="s">
        <v>41</v>
      </c>
      <c r="D19" s="6">
        <v>27</v>
      </c>
      <c r="E19" s="5"/>
      <c r="F19" s="6"/>
    </row>
    <row r="20" spans="1:6" ht="16.5" customHeight="1">
      <c r="A20" s="5" t="s">
        <v>42</v>
      </c>
      <c r="B20" s="6">
        <v>12</v>
      </c>
      <c r="C20" s="5" t="s">
        <v>43</v>
      </c>
      <c r="D20" s="6">
        <v>27</v>
      </c>
      <c r="E20" s="5"/>
      <c r="F20" s="6"/>
    </row>
    <row r="21" spans="1:6" ht="16.5" customHeight="1">
      <c r="A21" s="5" t="s">
        <v>44</v>
      </c>
      <c r="B21" s="6">
        <v>13</v>
      </c>
      <c r="C21" s="5" t="s">
        <v>45</v>
      </c>
      <c r="D21" s="6">
        <v>27</v>
      </c>
      <c r="E21" s="5"/>
      <c r="F21" s="6"/>
    </row>
    <row r="22" spans="1:6" ht="16.5" customHeight="1">
      <c r="A22" s="5" t="s">
        <v>46</v>
      </c>
      <c r="B22" s="6">
        <v>14</v>
      </c>
      <c r="C22" s="5" t="s">
        <v>47</v>
      </c>
      <c r="D22" s="6">
        <v>27</v>
      </c>
      <c r="E22" s="5"/>
      <c r="F22" s="6"/>
    </row>
    <row r="23" spans="1:6" ht="16.5" customHeight="1">
      <c r="A23" s="5" t="s">
        <v>48</v>
      </c>
      <c r="B23" s="6"/>
      <c r="C23" s="5" t="s">
        <v>49</v>
      </c>
      <c r="D23" s="6"/>
      <c r="E23" s="5"/>
      <c r="F23" s="6"/>
    </row>
    <row r="24" spans="1:6" ht="16.5" customHeight="1">
      <c r="A24" s="5" t="s">
        <v>50</v>
      </c>
      <c r="B24" s="6">
        <v>15</v>
      </c>
      <c r="C24" s="5" t="s">
        <v>51</v>
      </c>
      <c r="D24" s="6">
        <v>28</v>
      </c>
      <c r="E24" s="5"/>
      <c r="F24" s="6"/>
    </row>
    <row r="25" spans="1:6" ht="16.5" customHeight="1">
      <c r="A25" s="5" t="s">
        <v>52</v>
      </c>
      <c r="B25" s="6">
        <v>16</v>
      </c>
      <c r="C25" s="5" t="s">
        <v>53</v>
      </c>
      <c r="D25" s="6">
        <v>29</v>
      </c>
      <c r="E25" s="5"/>
      <c r="F25" s="6"/>
    </row>
    <row r="26" spans="1:6" ht="16.5" customHeight="1">
      <c r="A26" s="5" t="s">
        <v>54</v>
      </c>
      <c r="B26" s="6"/>
      <c r="C26" s="5" t="s">
        <v>55</v>
      </c>
      <c r="D26" s="6">
        <v>29</v>
      </c>
      <c r="E26" s="5"/>
      <c r="F26" s="6"/>
    </row>
    <row r="27" spans="1:6" ht="16.5" customHeight="1">
      <c r="A27" s="5" t="s">
        <v>56</v>
      </c>
      <c r="B27" s="6">
        <v>17</v>
      </c>
      <c r="C27" s="5" t="s">
        <v>57</v>
      </c>
      <c r="D27" s="6"/>
      <c r="E27" s="5"/>
      <c r="F27" s="6"/>
    </row>
    <row r="28" spans="1:6" ht="16.5" customHeight="1">
      <c r="A28" s="5" t="s">
        <v>58</v>
      </c>
      <c r="B28" s="6">
        <v>17</v>
      </c>
      <c r="C28" s="5" t="s">
        <v>59</v>
      </c>
      <c r="D28" s="6">
        <v>30</v>
      </c>
      <c r="E28" s="5"/>
      <c r="F28" s="6"/>
    </row>
    <row r="29" spans="1:6" ht="16.5" customHeight="1">
      <c r="A29" s="5" t="s">
        <v>60</v>
      </c>
      <c r="B29" s="6">
        <v>18</v>
      </c>
      <c r="C29" s="5" t="s">
        <v>61</v>
      </c>
      <c r="D29" s="6">
        <v>31</v>
      </c>
      <c r="E29" s="5"/>
      <c r="F29" s="6"/>
    </row>
    <row r="30" spans="1:6" ht="16.5" customHeight="1">
      <c r="A30" s="5" t="s">
        <v>62</v>
      </c>
      <c r="B30" s="6">
        <v>18</v>
      </c>
      <c r="C30" s="5" t="s">
        <v>63</v>
      </c>
      <c r="D30" s="6">
        <v>32</v>
      </c>
      <c r="E30" s="5"/>
      <c r="F30" s="6"/>
    </row>
    <row r="31" spans="1:6" ht="16.5" customHeight="1">
      <c r="A31" s="5" t="s">
        <v>64</v>
      </c>
      <c r="B31" s="6">
        <v>19</v>
      </c>
      <c r="C31" s="5" t="s">
        <v>65</v>
      </c>
      <c r="D31" s="6">
        <v>32</v>
      </c>
      <c r="E31" s="5"/>
      <c r="F31" s="6"/>
    </row>
    <row r="32" spans="1:6" ht="16.5" customHeight="1">
      <c r="A32" s="5" t="s">
        <v>66</v>
      </c>
      <c r="B32" s="6">
        <v>19</v>
      </c>
      <c r="C32" s="5" t="s">
        <v>67</v>
      </c>
      <c r="D32" s="6">
        <v>33</v>
      </c>
      <c r="E32" s="5"/>
      <c r="F32" s="6"/>
    </row>
    <row r="33" spans="1:6" ht="16.5" customHeight="1">
      <c r="A33" s="5" t="s">
        <v>68</v>
      </c>
      <c r="B33" s="6">
        <v>19</v>
      </c>
      <c r="C33" s="5" t="s">
        <v>69</v>
      </c>
      <c r="D33" s="6">
        <v>33</v>
      </c>
      <c r="E33" s="5"/>
      <c r="F33" s="6"/>
    </row>
    <row r="34" spans="1:6" ht="16.5" customHeight="1">
      <c r="A34" s="5" t="s">
        <v>70</v>
      </c>
      <c r="B34" s="6">
        <v>20</v>
      </c>
      <c r="C34" s="5" t="s">
        <v>71</v>
      </c>
      <c r="D34" s="6">
        <v>33</v>
      </c>
      <c r="E34" s="5"/>
      <c r="F34" s="6"/>
    </row>
    <row r="35" spans="1:6" ht="16.5" customHeight="1">
      <c r="A35" s="5" t="s">
        <v>72</v>
      </c>
      <c r="B35" s="6"/>
      <c r="C35" s="5" t="s">
        <v>73</v>
      </c>
      <c r="D35" s="6">
        <v>34</v>
      </c>
      <c r="E35" s="5"/>
      <c r="F35" s="6"/>
    </row>
  </sheetData>
  <mergeCells count="1">
    <mergeCell ref="A4:F5"/>
  </mergeCells>
  <phoneticPr fontId="3"/>
  <pageMargins left="0.78740157480314965" right="0.39370078740157483" top="0.39370078740157483" bottom="0.39370078740157483" header="0.31496062992125984" footer="0.31496062992125984"/>
  <pageSetup paperSize="9" orientation="landscape"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6"/>
  <sheetViews>
    <sheetView view="pageLayout" zoomScaleNormal="100" workbookViewId="0"/>
  </sheetViews>
  <sheetFormatPr defaultRowHeight="14.25"/>
  <cols>
    <col min="1" max="1" width="11.625" style="146" customWidth="1"/>
    <col min="2" max="3" width="2.5" style="134" customWidth="1"/>
    <col min="4" max="4" width="2.5" style="146" customWidth="1"/>
    <col min="5" max="11" width="2.5" style="134" customWidth="1"/>
    <col min="12" max="12" width="3.125" style="134" customWidth="1"/>
    <col min="13" max="19" width="2.5" style="134" customWidth="1"/>
    <col min="20" max="20" width="2.25" style="134" customWidth="1"/>
    <col min="21" max="21" width="2.125" style="134" customWidth="1"/>
    <col min="22" max="33" width="2.5" style="134" customWidth="1"/>
    <col min="34" max="34" width="2.75" style="134" customWidth="1"/>
    <col min="35" max="36" width="2.5" style="134" customWidth="1"/>
    <col min="37" max="37" width="2.25" style="134" customWidth="1"/>
    <col min="38" max="38" width="4.125" style="134" customWidth="1"/>
    <col min="39" max="40" width="2.875" style="134" customWidth="1"/>
    <col min="41" max="44" width="2.5" style="134" customWidth="1"/>
    <col min="45" max="45" width="2.375" style="134" customWidth="1"/>
    <col min="46" max="142" width="2.5" style="134" customWidth="1"/>
    <col min="143" max="16384" width="9" style="134"/>
  </cols>
  <sheetData>
    <row r="1" spans="1:45" ht="30.75" customHeight="1">
      <c r="A1" s="133" t="s">
        <v>778</v>
      </c>
      <c r="D1" s="135"/>
      <c r="E1" s="135"/>
      <c r="AJ1" s="136"/>
      <c r="AK1" s="136"/>
      <c r="AL1" s="136"/>
      <c r="AM1" s="136"/>
      <c r="AR1" s="137" t="s">
        <v>779</v>
      </c>
    </row>
    <row r="2" spans="1:45" ht="30.75" customHeight="1">
      <c r="A2" s="138" t="s">
        <v>780</v>
      </c>
      <c r="B2" s="577" t="s">
        <v>781</v>
      </c>
      <c r="C2" s="577"/>
      <c r="D2" s="577"/>
      <c r="E2" s="577"/>
      <c r="F2" s="577"/>
      <c r="G2" s="577"/>
      <c r="H2" s="577"/>
      <c r="I2" s="577"/>
      <c r="J2" s="577"/>
      <c r="K2" s="577" t="s">
        <v>782</v>
      </c>
      <c r="L2" s="577"/>
      <c r="M2" s="577"/>
      <c r="N2" s="577"/>
      <c r="O2" s="577"/>
      <c r="P2" s="577"/>
      <c r="Q2" s="577"/>
      <c r="R2" s="577"/>
      <c r="S2" s="577"/>
      <c r="T2" s="577" t="s">
        <v>783</v>
      </c>
      <c r="U2" s="577"/>
      <c r="V2" s="577"/>
      <c r="W2" s="577"/>
      <c r="X2" s="577"/>
      <c r="Y2" s="577"/>
      <c r="Z2" s="577"/>
      <c r="AA2" s="577"/>
      <c r="AB2" s="577"/>
      <c r="AC2" s="577"/>
      <c r="AD2" s="577"/>
      <c r="AE2" s="577"/>
      <c r="AF2" s="577"/>
      <c r="AG2" s="579" t="s">
        <v>784</v>
      </c>
      <c r="AH2" s="582"/>
      <c r="AI2" s="582"/>
      <c r="AJ2" s="582"/>
      <c r="AK2" s="582"/>
      <c r="AL2" s="582"/>
      <c r="AM2" s="582"/>
      <c r="AN2" s="582"/>
      <c r="AO2" s="582"/>
      <c r="AP2" s="582"/>
      <c r="AQ2" s="582"/>
      <c r="AR2" s="582"/>
      <c r="AS2" s="583"/>
    </row>
    <row r="3" spans="1:45" ht="30.75" customHeight="1">
      <c r="A3" s="139" t="s">
        <v>785</v>
      </c>
      <c r="B3" s="591" t="s">
        <v>725</v>
      </c>
      <c r="C3" s="592"/>
      <c r="D3" s="592"/>
      <c r="E3" s="592"/>
      <c r="F3" s="140" t="s">
        <v>786</v>
      </c>
      <c r="G3" s="592" t="s">
        <v>729</v>
      </c>
      <c r="H3" s="592"/>
      <c r="I3" s="592"/>
      <c r="J3" s="593"/>
      <c r="K3" s="579" t="s">
        <v>787</v>
      </c>
      <c r="L3" s="582"/>
      <c r="M3" s="582"/>
      <c r="N3" s="582"/>
      <c r="O3" s="141" t="s">
        <v>786</v>
      </c>
      <c r="P3" s="582" t="s">
        <v>788</v>
      </c>
      <c r="Q3" s="582"/>
      <c r="R3" s="582"/>
      <c r="S3" s="582"/>
      <c r="T3" s="586" t="s">
        <v>789</v>
      </c>
      <c r="U3" s="586"/>
      <c r="V3" s="586"/>
      <c r="W3" s="586"/>
      <c r="X3" s="586"/>
      <c r="Y3" s="586"/>
      <c r="Z3" s="586"/>
      <c r="AA3" s="586"/>
      <c r="AB3" s="586"/>
      <c r="AC3" s="586"/>
      <c r="AD3" s="586"/>
      <c r="AE3" s="586"/>
      <c r="AF3" s="586"/>
      <c r="AG3" s="578" t="s">
        <v>790</v>
      </c>
      <c r="AH3" s="578"/>
      <c r="AI3" s="578"/>
      <c r="AJ3" s="578"/>
      <c r="AK3" s="590"/>
      <c r="AL3" s="142" t="s">
        <v>791</v>
      </c>
      <c r="AM3" s="578" t="s">
        <v>792</v>
      </c>
      <c r="AN3" s="578"/>
      <c r="AO3" s="578"/>
      <c r="AP3" s="578"/>
      <c r="AQ3" s="590"/>
      <c r="AR3" s="580" t="s">
        <v>793</v>
      </c>
      <c r="AS3" s="581"/>
    </row>
    <row r="4" spans="1:45" ht="30.75" customHeight="1">
      <c r="A4" s="143" t="s">
        <v>188</v>
      </c>
      <c r="B4" s="577" t="s">
        <v>794</v>
      </c>
      <c r="C4" s="577"/>
      <c r="D4" s="577"/>
      <c r="E4" s="577"/>
      <c r="F4" s="577"/>
      <c r="G4" s="577"/>
      <c r="H4" s="577"/>
      <c r="I4" s="577"/>
      <c r="J4" s="577"/>
      <c r="K4" s="578" t="s">
        <v>188</v>
      </c>
      <c r="L4" s="578"/>
      <c r="M4" s="578"/>
      <c r="N4" s="578"/>
      <c r="O4" s="578"/>
      <c r="P4" s="578"/>
      <c r="Q4" s="578"/>
      <c r="R4" s="578"/>
      <c r="S4" s="578"/>
      <c r="T4" s="586" t="s">
        <v>795</v>
      </c>
      <c r="U4" s="586"/>
      <c r="V4" s="586"/>
      <c r="W4" s="586"/>
      <c r="X4" s="586"/>
      <c r="Y4" s="586"/>
      <c r="Z4" s="586"/>
      <c r="AA4" s="586"/>
      <c r="AB4" s="586"/>
      <c r="AC4" s="586"/>
      <c r="AD4" s="586"/>
      <c r="AE4" s="586"/>
      <c r="AF4" s="586"/>
      <c r="AG4" s="577" t="s">
        <v>796</v>
      </c>
      <c r="AH4" s="577"/>
      <c r="AI4" s="577"/>
      <c r="AJ4" s="577"/>
      <c r="AK4" s="579"/>
      <c r="AL4" s="142" t="s">
        <v>797</v>
      </c>
      <c r="AM4" s="577" t="s">
        <v>798</v>
      </c>
      <c r="AN4" s="577"/>
      <c r="AO4" s="577"/>
      <c r="AP4" s="577"/>
      <c r="AQ4" s="579"/>
      <c r="AR4" s="580" t="s">
        <v>799</v>
      </c>
      <c r="AS4" s="581"/>
    </row>
    <row r="5" spans="1:45" ht="30.75" customHeight="1">
      <c r="A5" s="139" t="s">
        <v>188</v>
      </c>
      <c r="B5" s="577" t="s">
        <v>794</v>
      </c>
      <c r="C5" s="577"/>
      <c r="D5" s="577"/>
      <c r="E5" s="577"/>
      <c r="F5" s="577"/>
      <c r="G5" s="577"/>
      <c r="H5" s="577"/>
      <c r="I5" s="577"/>
      <c r="J5" s="577"/>
      <c r="K5" s="587" t="s">
        <v>188</v>
      </c>
      <c r="L5" s="588"/>
      <c r="M5" s="588"/>
      <c r="N5" s="588"/>
      <c r="O5" s="588"/>
      <c r="P5" s="588"/>
      <c r="Q5" s="588"/>
      <c r="R5" s="588"/>
      <c r="S5" s="589"/>
      <c r="T5" s="586" t="s">
        <v>800</v>
      </c>
      <c r="U5" s="586"/>
      <c r="V5" s="586"/>
      <c r="W5" s="586"/>
      <c r="X5" s="586"/>
      <c r="Y5" s="586"/>
      <c r="Z5" s="586"/>
      <c r="AA5" s="586"/>
      <c r="AB5" s="586"/>
      <c r="AC5" s="586"/>
      <c r="AD5" s="586"/>
      <c r="AE5" s="586"/>
      <c r="AF5" s="586"/>
      <c r="AG5" s="577" t="s">
        <v>790</v>
      </c>
      <c r="AH5" s="577"/>
      <c r="AI5" s="577"/>
      <c r="AJ5" s="577"/>
      <c r="AK5" s="579"/>
      <c r="AL5" s="142" t="s">
        <v>801</v>
      </c>
      <c r="AM5" s="577" t="s">
        <v>798</v>
      </c>
      <c r="AN5" s="577"/>
      <c r="AO5" s="577"/>
      <c r="AP5" s="577"/>
      <c r="AQ5" s="579"/>
      <c r="AR5" s="580" t="s">
        <v>802</v>
      </c>
      <c r="AS5" s="581"/>
    </row>
    <row r="6" spans="1:45" ht="30.75" customHeight="1">
      <c r="A6" s="139" t="s">
        <v>803</v>
      </c>
      <c r="B6" s="579" t="s">
        <v>804</v>
      </c>
      <c r="C6" s="582"/>
      <c r="D6" s="582"/>
      <c r="E6" s="582"/>
      <c r="F6" s="144" t="s">
        <v>805</v>
      </c>
      <c r="G6" s="582" t="s">
        <v>806</v>
      </c>
      <c r="H6" s="582"/>
      <c r="I6" s="582"/>
      <c r="J6" s="583"/>
      <c r="K6" s="579" t="s">
        <v>807</v>
      </c>
      <c r="L6" s="582"/>
      <c r="M6" s="582"/>
      <c r="N6" s="582"/>
      <c r="O6" s="144" t="s">
        <v>805</v>
      </c>
      <c r="P6" s="582" t="s">
        <v>808</v>
      </c>
      <c r="Q6" s="582"/>
      <c r="R6" s="582"/>
      <c r="S6" s="582"/>
      <c r="T6" s="586" t="s">
        <v>809</v>
      </c>
      <c r="U6" s="586"/>
      <c r="V6" s="586"/>
      <c r="W6" s="586"/>
      <c r="X6" s="586"/>
      <c r="Y6" s="586"/>
      <c r="Z6" s="586"/>
      <c r="AA6" s="586"/>
      <c r="AB6" s="586"/>
      <c r="AC6" s="586"/>
      <c r="AD6" s="586"/>
      <c r="AE6" s="586"/>
      <c r="AF6" s="586"/>
      <c r="AG6" s="577" t="s">
        <v>810</v>
      </c>
      <c r="AH6" s="577"/>
      <c r="AI6" s="577"/>
      <c r="AJ6" s="577"/>
      <c r="AK6" s="579"/>
      <c r="AL6" s="142" t="s">
        <v>802</v>
      </c>
      <c r="AM6" s="577" t="s">
        <v>811</v>
      </c>
      <c r="AN6" s="577"/>
      <c r="AO6" s="577"/>
      <c r="AP6" s="577"/>
      <c r="AQ6" s="579"/>
      <c r="AR6" s="580" t="s">
        <v>812</v>
      </c>
      <c r="AS6" s="581"/>
    </row>
    <row r="7" spans="1:45" ht="30.75" customHeight="1">
      <c r="A7" s="138" t="s">
        <v>224</v>
      </c>
      <c r="B7" s="579"/>
      <c r="C7" s="582"/>
      <c r="D7" s="582"/>
      <c r="E7" s="582"/>
      <c r="F7" s="582"/>
      <c r="G7" s="582"/>
      <c r="H7" s="582"/>
      <c r="I7" s="582"/>
      <c r="J7" s="583"/>
      <c r="K7" s="579"/>
      <c r="L7" s="582"/>
      <c r="M7" s="582"/>
      <c r="N7" s="582"/>
      <c r="O7" s="582"/>
      <c r="P7" s="582"/>
      <c r="Q7" s="582"/>
      <c r="R7" s="582"/>
      <c r="S7" s="583"/>
      <c r="T7" s="584"/>
      <c r="U7" s="584"/>
      <c r="V7" s="584"/>
      <c r="W7" s="584"/>
      <c r="X7" s="584"/>
      <c r="Y7" s="584"/>
      <c r="Z7" s="584"/>
      <c r="AA7" s="584"/>
      <c r="AB7" s="584"/>
      <c r="AC7" s="584"/>
      <c r="AD7" s="584"/>
      <c r="AE7" s="584"/>
      <c r="AF7" s="584"/>
      <c r="AG7" s="585" t="s">
        <v>813</v>
      </c>
      <c r="AH7" s="585"/>
      <c r="AI7" s="585"/>
      <c r="AJ7" s="585"/>
      <c r="AK7" s="585"/>
      <c r="AL7" s="585"/>
      <c r="AM7" s="581" t="s">
        <v>814</v>
      </c>
      <c r="AN7" s="581"/>
      <c r="AO7" s="581"/>
      <c r="AP7" s="581"/>
      <c r="AQ7" s="581"/>
      <c r="AR7" s="581"/>
      <c r="AS7" s="581"/>
    </row>
    <row r="8" spans="1:45" ht="30.75" customHeight="1">
      <c r="A8" s="145" t="s">
        <v>815</v>
      </c>
    </row>
    <row r="9" spans="1:45" ht="21.75" customHeight="1">
      <c r="A9" s="145"/>
      <c r="AN9" s="136"/>
      <c r="AO9" s="136"/>
      <c r="AP9" s="136"/>
      <c r="AQ9" s="136"/>
      <c r="AR9" s="136"/>
      <c r="AS9" s="136"/>
    </row>
    <row r="10" spans="1:45" ht="30.75" customHeight="1">
      <c r="A10" s="133" t="s">
        <v>816</v>
      </c>
      <c r="AJ10" s="147"/>
      <c r="AK10" s="148"/>
      <c r="AL10" s="148"/>
      <c r="AM10" s="148"/>
      <c r="AN10" s="136"/>
      <c r="AO10" s="136"/>
      <c r="AP10" s="136"/>
      <c r="AR10" s="136"/>
      <c r="AS10" s="149" t="s">
        <v>779</v>
      </c>
    </row>
    <row r="11" spans="1:45" ht="30.75" customHeight="1">
      <c r="A11" s="577" t="s">
        <v>817</v>
      </c>
      <c r="B11" s="577"/>
      <c r="C11" s="577"/>
      <c r="D11" s="577" t="s">
        <v>818</v>
      </c>
      <c r="E11" s="577"/>
      <c r="F11" s="577"/>
      <c r="G11" s="577" t="s">
        <v>819</v>
      </c>
      <c r="H11" s="577"/>
      <c r="I11" s="577"/>
      <c r="J11" s="577" t="s">
        <v>820</v>
      </c>
      <c r="K11" s="577"/>
      <c r="L11" s="577"/>
      <c r="M11" s="577" t="s">
        <v>821</v>
      </c>
      <c r="N11" s="577"/>
      <c r="O11" s="577"/>
      <c r="P11" s="577" t="s">
        <v>822</v>
      </c>
      <c r="Q11" s="577"/>
      <c r="R11" s="577"/>
      <c r="S11" s="577" t="s">
        <v>823</v>
      </c>
      <c r="T11" s="577"/>
      <c r="U11" s="577"/>
      <c r="V11" s="577" t="s">
        <v>824</v>
      </c>
      <c r="W11" s="577"/>
      <c r="X11" s="577"/>
      <c r="Y11" s="577" t="s">
        <v>825</v>
      </c>
      <c r="Z11" s="577"/>
      <c r="AA11" s="577"/>
      <c r="AB11" s="578" t="s">
        <v>826</v>
      </c>
      <c r="AC11" s="578"/>
      <c r="AD11" s="578"/>
      <c r="AE11" s="577" t="s">
        <v>827</v>
      </c>
      <c r="AF11" s="577"/>
      <c r="AG11" s="577"/>
      <c r="AH11" s="577" t="s">
        <v>828</v>
      </c>
      <c r="AI11" s="577"/>
      <c r="AJ11" s="577"/>
      <c r="AK11" s="577" t="s">
        <v>829</v>
      </c>
      <c r="AL11" s="577"/>
      <c r="AM11" s="577"/>
      <c r="AN11" s="577" t="s">
        <v>830</v>
      </c>
      <c r="AO11" s="577"/>
      <c r="AP11" s="577"/>
      <c r="AQ11" s="577" t="s">
        <v>831</v>
      </c>
      <c r="AR11" s="577"/>
      <c r="AS11" s="577"/>
    </row>
    <row r="12" spans="1:45" ht="30.75" customHeight="1">
      <c r="A12" s="576" t="s">
        <v>832</v>
      </c>
      <c r="B12" s="576"/>
      <c r="C12" s="576"/>
      <c r="D12" s="573" t="s">
        <v>833</v>
      </c>
      <c r="E12" s="573"/>
      <c r="F12" s="573"/>
      <c r="G12" s="573" t="s">
        <v>834</v>
      </c>
      <c r="H12" s="573"/>
      <c r="I12" s="573"/>
      <c r="J12" s="573" t="s">
        <v>835</v>
      </c>
      <c r="K12" s="573"/>
      <c r="L12" s="573"/>
      <c r="M12" s="573" t="s">
        <v>836</v>
      </c>
      <c r="N12" s="573"/>
      <c r="O12" s="573"/>
      <c r="P12" s="573"/>
      <c r="Q12" s="573"/>
      <c r="R12" s="573"/>
      <c r="S12" s="573" t="s">
        <v>837</v>
      </c>
      <c r="T12" s="573"/>
      <c r="U12" s="573"/>
      <c r="V12" s="573"/>
      <c r="W12" s="573"/>
      <c r="X12" s="573"/>
      <c r="Y12" s="573"/>
      <c r="Z12" s="573"/>
      <c r="AA12" s="573"/>
      <c r="AB12" s="573" t="s">
        <v>838</v>
      </c>
      <c r="AC12" s="573"/>
      <c r="AD12" s="573"/>
      <c r="AE12" s="573"/>
      <c r="AF12" s="573"/>
      <c r="AG12" s="573"/>
      <c r="AH12" s="573"/>
      <c r="AI12" s="573"/>
      <c r="AJ12" s="573"/>
      <c r="AK12" s="573"/>
      <c r="AL12" s="573"/>
      <c r="AM12" s="573"/>
      <c r="AN12" s="573"/>
      <c r="AO12" s="573"/>
      <c r="AP12" s="573"/>
      <c r="AQ12" s="573" t="s">
        <v>839</v>
      </c>
      <c r="AR12" s="573"/>
      <c r="AS12" s="573"/>
    </row>
    <row r="13" spans="1:45" ht="30.75" customHeight="1">
      <c r="A13" s="576" t="s">
        <v>840</v>
      </c>
      <c r="B13" s="576"/>
      <c r="C13" s="576"/>
      <c r="D13" s="573" t="s">
        <v>841</v>
      </c>
      <c r="E13" s="573"/>
      <c r="F13" s="573"/>
      <c r="G13" s="573" t="s">
        <v>842</v>
      </c>
      <c r="H13" s="573"/>
      <c r="I13" s="573"/>
      <c r="J13" s="573"/>
      <c r="K13" s="573"/>
      <c r="L13" s="573"/>
      <c r="M13" s="573" t="s">
        <v>838</v>
      </c>
      <c r="N13" s="573"/>
      <c r="O13" s="573"/>
      <c r="P13" s="573"/>
      <c r="Q13" s="573"/>
      <c r="R13" s="573"/>
      <c r="S13" s="573" t="s">
        <v>843</v>
      </c>
      <c r="T13" s="573"/>
      <c r="U13" s="573"/>
      <c r="V13" s="573"/>
      <c r="W13" s="573"/>
      <c r="X13" s="573"/>
      <c r="Y13" s="573"/>
      <c r="Z13" s="573"/>
      <c r="AA13" s="573"/>
      <c r="AB13" s="573" t="s">
        <v>835</v>
      </c>
      <c r="AC13" s="573"/>
      <c r="AD13" s="573"/>
      <c r="AE13" s="573"/>
      <c r="AF13" s="573"/>
      <c r="AG13" s="573"/>
      <c r="AH13" s="573" t="s">
        <v>835</v>
      </c>
      <c r="AI13" s="573"/>
      <c r="AJ13" s="573"/>
      <c r="AK13" s="573"/>
      <c r="AL13" s="573"/>
      <c r="AM13" s="573"/>
      <c r="AN13" s="573"/>
      <c r="AO13" s="573"/>
      <c r="AP13" s="573"/>
      <c r="AQ13" s="573" t="s">
        <v>844</v>
      </c>
      <c r="AR13" s="573"/>
      <c r="AS13" s="573"/>
    </row>
    <row r="14" spans="1:45" ht="30.75" customHeight="1">
      <c r="A14" s="576" t="s">
        <v>845</v>
      </c>
      <c r="B14" s="576"/>
      <c r="C14" s="576"/>
      <c r="D14" s="573" t="s">
        <v>846</v>
      </c>
      <c r="E14" s="573"/>
      <c r="F14" s="573"/>
      <c r="G14" s="573" t="s">
        <v>847</v>
      </c>
      <c r="H14" s="573"/>
      <c r="I14" s="573"/>
      <c r="J14" s="573"/>
      <c r="K14" s="573"/>
      <c r="L14" s="573"/>
      <c r="M14" s="573" t="s">
        <v>848</v>
      </c>
      <c r="N14" s="573"/>
      <c r="O14" s="573"/>
      <c r="P14" s="573" t="s">
        <v>835</v>
      </c>
      <c r="Q14" s="573"/>
      <c r="R14" s="573"/>
      <c r="S14" s="573" t="s">
        <v>849</v>
      </c>
      <c r="T14" s="573"/>
      <c r="U14" s="573"/>
      <c r="V14" s="573" t="s">
        <v>835</v>
      </c>
      <c r="W14" s="573"/>
      <c r="X14" s="573"/>
      <c r="Y14" s="573" t="s">
        <v>850</v>
      </c>
      <c r="Z14" s="573"/>
      <c r="AA14" s="573"/>
      <c r="AB14" s="573" t="s">
        <v>851</v>
      </c>
      <c r="AC14" s="573"/>
      <c r="AD14" s="573"/>
      <c r="AE14" s="573"/>
      <c r="AF14" s="573"/>
      <c r="AG14" s="573"/>
      <c r="AH14" s="573" t="s">
        <v>848</v>
      </c>
      <c r="AI14" s="573"/>
      <c r="AJ14" s="573"/>
      <c r="AK14" s="573" t="s">
        <v>852</v>
      </c>
      <c r="AL14" s="573"/>
      <c r="AM14" s="573"/>
      <c r="AN14" s="573" t="s">
        <v>850</v>
      </c>
      <c r="AO14" s="573"/>
      <c r="AP14" s="573"/>
      <c r="AQ14" s="573" t="s">
        <v>853</v>
      </c>
      <c r="AR14" s="573"/>
      <c r="AS14" s="573"/>
    </row>
    <row r="15" spans="1:45" ht="30.75" customHeight="1">
      <c r="A15" s="574" t="s">
        <v>854</v>
      </c>
      <c r="B15" s="574"/>
      <c r="C15" s="574"/>
      <c r="D15" s="573"/>
      <c r="E15" s="573"/>
      <c r="F15" s="573"/>
      <c r="G15" s="573" t="s">
        <v>835</v>
      </c>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t="s">
        <v>835</v>
      </c>
      <c r="AR15" s="573"/>
      <c r="AS15" s="573"/>
    </row>
    <row r="16" spans="1:45" ht="30.75" customHeight="1">
      <c r="A16" s="575" t="s">
        <v>855</v>
      </c>
      <c r="B16" s="575"/>
      <c r="C16" s="575"/>
      <c r="D16" s="573" t="s">
        <v>856</v>
      </c>
      <c r="E16" s="573"/>
      <c r="F16" s="573"/>
      <c r="G16" s="573" t="s">
        <v>857</v>
      </c>
      <c r="H16" s="573"/>
      <c r="I16" s="573"/>
      <c r="J16" s="573" t="s">
        <v>835</v>
      </c>
      <c r="K16" s="573"/>
      <c r="L16" s="573"/>
      <c r="M16" s="573" t="s">
        <v>858</v>
      </c>
      <c r="N16" s="573"/>
      <c r="O16" s="573"/>
      <c r="P16" s="573" t="s">
        <v>835</v>
      </c>
      <c r="Q16" s="573"/>
      <c r="R16" s="573"/>
      <c r="S16" s="573" t="s">
        <v>859</v>
      </c>
      <c r="T16" s="573"/>
      <c r="U16" s="573"/>
      <c r="V16" s="573" t="s">
        <v>835</v>
      </c>
      <c r="W16" s="573"/>
      <c r="X16" s="573"/>
      <c r="Y16" s="573" t="s">
        <v>850</v>
      </c>
      <c r="Z16" s="573"/>
      <c r="AA16" s="573"/>
      <c r="AB16" s="573" t="s">
        <v>797</v>
      </c>
      <c r="AC16" s="573"/>
      <c r="AD16" s="573"/>
      <c r="AE16" s="573">
        <v>0</v>
      </c>
      <c r="AF16" s="573"/>
      <c r="AG16" s="573"/>
      <c r="AH16" s="573" t="s">
        <v>851</v>
      </c>
      <c r="AI16" s="573"/>
      <c r="AJ16" s="573"/>
      <c r="AK16" s="573" t="s">
        <v>852</v>
      </c>
      <c r="AL16" s="573"/>
      <c r="AM16" s="573"/>
      <c r="AN16" s="573" t="s">
        <v>850</v>
      </c>
      <c r="AO16" s="573"/>
      <c r="AP16" s="573"/>
      <c r="AQ16" s="573" t="s">
        <v>860</v>
      </c>
      <c r="AR16" s="573"/>
      <c r="AS16" s="573"/>
    </row>
    <row r="17" spans="1:1" ht="30.75" customHeight="1">
      <c r="A17" s="150" t="s">
        <v>861</v>
      </c>
    </row>
    <row r="18" spans="1:1" ht="21" customHeight="1"/>
    <row r="19" spans="1:1" ht="21" customHeight="1"/>
    <row r="20" spans="1:1" ht="21" customHeight="1"/>
    <row r="21" spans="1:1" ht="21" customHeight="1"/>
    <row r="22" spans="1:1" ht="21" customHeight="1"/>
    <row r="23" spans="1:1" ht="21" customHeight="1"/>
    <row r="24" spans="1:1" ht="21" customHeight="1"/>
    <row r="25" spans="1:1" ht="21" customHeight="1"/>
    <row r="26" spans="1:1" ht="21" customHeight="1"/>
  </sheetData>
  <mergeCells count="127">
    <mergeCell ref="B2:J2"/>
    <mergeCell ref="K2:S2"/>
    <mergeCell ref="T2:AF2"/>
    <mergeCell ref="AG2:AS2"/>
    <mergeCell ref="B3:E3"/>
    <mergeCell ref="G3:J3"/>
    <mergeCell ref="K3:N3"/>
    <mergeCell ref="P3:S3"/>
    <mergeCell ref="T3:AF3"/>
    <mergeCell ref="AG3:AK3"/>
    <mergeCell ref="B5:J5"/>
    <mergeCell ref="K5:S5"/>
    <mergeCell ref="T5:AF5"/>
    <mergeCell ref="AG5:AK5"/>
    <mergeCell ref="AM5:AQ5"/>
    <mergeCell ref="AR5:AS5"/>
    <mergeCell ref="AM3:AQ3"/>
    <mergeCell ref="AR3:AS3"/>
    <mergeCell ref="B4:J4"/>
    <mergeCell ref="K4:S4"/>
    <mergeCell ref="T4:AF4"/>
    <mergeCell ref="AG4:AK4"/>
    <mergeCell ref="AM4:AQ4"/>
    <mergeCell ref="AR4:AS4"/>
    <mergeCell ref="P11:R11"/>
    <mergeCell ref="AN12:AP12"/>
    <mergeCell ref="AQ12:AS12"/>
    <mergeCell ref="AM6:AQ6"/>
    <mergeCell ref="AR6:AS6"/>
    <mergeCell ref="B7:J7"/>
    <mergeCell ref="K7:S7"/>
    <mergeCell ref="T7:AF7"/>
    <mergeCell ref="AG7:AL7"/>
    <mergeCell ref="AM7:AS7"/>
    <mergeCell ref="B6:E6"/>
    <mergeCell ref="G6:J6"/>
    <mergeCell ref="K6:N6"/>
    <mergeCell ref="P6:S6"/>
    <mergeCell ref="T6:AF6"/>
    <mergeCell ref="AG6:AK6"/>
    <mergeCell ref="Y12:AA12"/>
    <mergeCell ref="AB12:AD12"/>
    <mergeCell ref="AE12:AG12"/>
    <mergeCell ref="AH12:AJ12"/>
    <mergeCell ref="AK12:AM12"/>
    <mergeCell ref="S13:U13"/>
    <mergeCell ref="V13:X13"/>
    <mergeCell ref="V12:X12"/>
    <mergeCell ref="AK11:AM11"/>
    <mergeCell ref="AN11:AP11"/>
    <mergeCell ref="AQ11:AS11"/>
    <mergeCell ref="A12:C12"/>
    <mergeCell ref="D12:F12"/>
    <mergeCell ref="G12:I12"/>
    <mergeCell ref="J12:L12"/>
    <mergeCell ref="M12:O12"/>
    <mergeCell ref="P12:R12"/>
    <mergeCell ref="S12:U12"/>
    <mergeCell ref="S11:U11"/>
    <mergeCell ref="V11:X11"/>
    <mergeCell ref="Y11:AA11"/>
    <mergeCell ref="AB11:AD11"/>
    <mergeCell ref="AE11:AG11"/>
    <mergeCell ref="AH11:AJ11"/>
    <mergeCell ref="A11:C11"/>
    <mergeCell ref="D11:F11"/>
    <mergeCell ref="G11:I11"/>
    <mergeCell ref="J11:L11"/>
    <mergeCell ref="M11:O11"/>
    <mergeCell ref="AB14:AD14"/>
    <mergeCell ref="AE14:AG14"/>
    <mergeCell ref="AH14:AJ14"/>
    <mergeCell ref="AK14:AM14"/>
    <mergeCell ref="AN14:AP14"/>
    <mergeCell ref="AQ14:AS14"/>
    <mergeCell ref="AQ13:AS13"/>
    <mergeCell ref="A14:C14"/>
    <mergeCell ref="D14:F14"/>
    <mergeCell ref="G14:I14"/>
    <mergeCell ref="J14:L14"/>
    <mergeCell ref="M14:O14"/>
    <mergeCell ref="P14:R14"/>
    <mergeCell ref="S14:U14"/>
    <mergeCell ref="V14:X14"/>
    <mergeCell ref="Y14:AA14"/>
    <mergeCell ref="Y13:AA13"/>
    <mergeCell ref="AB13:AD13"/>
    <mergeCell ref="AE13:AG13"/>
    <mergeCell ref="AH13:AJ13"/>
    <mergeCell ref="AK13:AM13"/>
    <mergeCell ref="AN13:AP13"/>
    <mergeCell ref="A13:C13"/>
    <mergeCell ref="D13:F13"/>
    <mergeCell ref="G13:I13"/>
    <mergeCell ref="J13:L13"/>
    <mergeCell ref="M13:O13"/>
    <mergeCell ref="P13:R13"/>
    <mergeCell ref="A16:C16"/>
    <mergeCell ref="D16:F16"/>
    <mergeCell ref="G16:I16"/>
    <mergeCell ref="J16:L16"/>
    <mergeCell ref="M16:O16"/>
    <mergeCell ref="P16:R16"/>
    <mergeCell ref="S16:U16"/>
    <mergeCell ref="S15:U15"/>
    <mergeCell ref="V15:X15"/>
    <mergeCell ref="A15:C15"/>
    <mergeCell ref="D15:F15"/>
    <mergeCell ref="G15:I15"/>
    <mergeCell ref="J15:L15"/>
    <mergeCell ref="M15:O15"/>
    <mergeCell ref="P15:R15"/>
    <mergeCell ref="AN16:AP16"/>
    <mergeCell ref="AQ16:AS16"/>
    <mergeCell ref="V16:X16"/>
    <mergeCell ref="Y16:AA16"/>
    <mergeCell ref="AB16:AD16"/>
    <mergeCell ref="AE16:AG16"/>
    <mergeCell ref="AH16:AJ16"/>
    <mergeCell ref="AK16:AM16"/>
    <mergeCell ref="AK15:AM15"/>
    <mergeCell ref="AN15:AP15"/>
    <mergeCell ref="AQ15:AS15"/>
    <mergeCell ref="Y15:AA15"/>
    <mergeCell ref="AB15:AD15"/>
    <mergeCell ref="AE15:AG15"/>
    <mergeCell ref="AH15:AJ15"/>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明朝,標準"&amp;10－１８－</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23"/>
  <sheetViews>
    <sheetView view="pageLayout" zoomScaleNormal="100" workbookViewId="0"/>
  </sheetViews>
  <sheetFormatPr defaultRowHeight="14.25"/>
  <cols>
    <col min="1" max="4" width="2.625" style="153" customWidth="1"/>
    <col min="5" max="5" width="2.5" style="153" customWidth="1"/>
    <col min="6" max="8" width="2.375" style="153" customWidth="1"/>
    <col min="9" max="41" width="2.875" style="153" customWidth="1"/>
    <col min="42" max="42" width="2.375" style="153" customWidth="1"/>
    <col min="43" max="352" width="2.625" style="153" customWidth="1"/>
    <col min="353" max="16384" width="9" style="153"/>
  </cols>
  <sheetData>
    <row r="3" spans="1:42" s="151" customFormat="1" ht="23.25" customHeight="1">
      <c r="A3" s="151" t="s">
        <v>862</v>
      </c>
      <c r="AP3" s="152" t="s">
        <v>863</v>
      </c>
    </row>
    <row r="4" spans="1:42" ht="24" customHeight="1">
      <c r="A4" s="621"/>
      <c r="B4" s="622"/>
      <c r="C4" s="622"/>
      <c r="D4" s="622"/>
      <c r="E4" s="622"/>
      <c r="F4" s="622"/>
      <c r="G4" s="622"/>
      <c r="H4" s="623"/>
      <c r="I4" s="609" t="s">
        <v>864</v>
      </c>
      <c r="J4" s="610"/>
      <c r="K4" s="610"/>
      <c r="L4" s="610"/>
      <c r="M4" s="610"/>
      <c r="N4" s="610"/>
      <c r="O4" s="610"/>
      <c r="P4" s="610"/>
      <c r="Q4" s="610"/>
      <c r="R4" s="610"/>
      <c r="S4" s="611"/>
      <c r="T4" s="609" t="s">
        <v>865</v>
      </c>
      <c r="U4" s="610"/>
      <c r="V4" s="609" t="s">
        <v>866</v>
      </c>
      <c r="W4" s="610"/>
      <c r="X4" s="610"/>
      <c r="Y4" s="610"/>
      <c r="Z4" s="610"/>
      <c r="AA4" s="610"/>
      <c r="AB4" s="611"/>
      <c r="AC4" s="609" t="s">
        <v>867</v>
      </c>
      <c r="AD4" s="610"/>
      <c r="AE4" s="610"/>
      <c r="AF4" s="610"/>
      <c r="AG4" s="610"/>
      <c r="AH4" s="610"/>
      <c r="AI4" s="610"/>
      <c r="AJ4" s="610"/>
      <c r="AK4" s="610"/>
      <c r="AL4" s="610"/>
      <c r="AM4" s="610"/>
      <c r="AN4" s="610"/>
      <c r="AO4" s="610"/>
      <c r="AP4" s="611"/>
    </row>
    <row r="5" spans="1:42" ht="24" customHeight="1">
      <c r="A5" s="624" t="s">
        <v>868</v>
      </c>
      <c r="B5" s="625"/>
      <c r="C5" s="625"/>
      <c r="D5" s="625"/>
      <c r="E5" s="625"/>
      <c r="F5" s="625"/>
      <c r="G5" s="625"/>
      <c r="H5" s="626"/>
      <c r="I5" s="154"/>
      <c r="J5" s="633" t="s">
        <v>869</v>
      </c>
      <c r="K5" s="633"/>
      <c r="L5" s="633"/>
      <c r="M5" s="633"/>
      <c r="N5" s="633"/>
      <c r="O5" s="633"/>
      <c r="P5" s="633"/>
      <c r="Q5" s="633"/>
      <c r="R5" s="633"/>
      <c r="S5" s="155"/>
      <c r="T5" s="595">
        <v>1</v>
      </c>
      <c r="U5" s="596"/>
      <c r="V5" s="156"/>
      <c r="W5" s="615" t="s">
        <v>870</v>
      </c>
      <c r="X5" s="615"/>
      <c r="Y5" s="615"/>
      <c r="Z5" s="615"/>
      <c r="AA5" s="615"/>
      <c r="AB5" s="157"/>
      <c r="AC5" s="603" t="s">
        <v>871</v>
      </c>
      <c r="AD5" s="604"/>
      <c r="AE5" s="604"/>
      <c r="AF5" s="604"/>
      <c r="AG5" s="604"/>
      <c r="AH5" s="604"/>
      <c r="AI5" s="604"/>
      <c r="AJ5" s="604"/>
      <c r="AK5" s="604"/>
      <c r="AL5" s="604"/>
      <c r="AM5" s="604"/>
      <c r="AN5" s="604"/>
      <c r="AO5" s="604"/>
      <c r="AP5" s="605"/>
    </row>
    <row r="6" spans="1:42" ht="24" customHeight="1">
      <c r="A6" s="627"/>
      <c r="B6" s="628"/>
      <c r="C6" s="628"/>
      <c r="D6" s="628"/>
      <c r="E6" s="628"/>
      <c r="F6" s="628"/>
      <c r="G6" s="628"/>
      <c r="H6" s="629"/>
      <c r="I6" s="156"/>
      <c r="J6" s="619" t="s">
        <v>872</v>
      </c>
      <c r="K6" s="619"/>
      <c r="L6" s="619"/>
      <c r="M6" s="619"/>
      <c r="N6" s="619"/>
      <c r="O6" s="619"/>
      <c r="P6" s="619"/>
      <c r="Q6" s="619"/>
      <c r="R6" s="619"/>
      <c r="S6" s="158"/>
      <c r="T6" s="595">
        <v>1</v>
      </c>
      <c r="U6" s="596"/>
      <c r="V6" s="159"/>
      <c r="W6" s="615" t="s">
        <v>873</v>
      </c>
      <c r="X6" s="615"/>
      <c r="Y6" s="615"/>
      <c r="Z6" s="615"/>
      <c r="AA6" s="615"/>
      <c r="AB6" s="160"/>
      <c r="AC6" s="603" t="s">
        <v>874</v>
      </c>
      <c r="AD6" s="604"/>
      <c r="AE6" s="604"/>
      <c r="AF6" s="604"/>
      <c r="AG6" s="604"/>
      <c r="AH6" s="604"/>
      <c r="AI6" s="604"/>
      <c r="AJ6" s="604"/>
      <c r="AK6" s="604"/>
      <c r="AL6" s="604"/>
      <c r="AM6" s="604"/>
      <c r="AN6" s="604"/>
      <c r="AO6" s="604"/>
      <c r="AP6" s="605"/>
    </row>
    <row r="7" spans="1:42" ht="24" customHeight="1">
      <c r="A7" s="630"/>
      <c r="B7" s="631"/>
      <c r="C7" s="631"/>
      <c r="D7" s="631"/>
      <c r="E7" s="631"/>
      <c r="F7" s="631"/>
      <c r="G7" s="631"/>
      <c r="H7" s="632"/>
      <c r="I7" s="159"/>
      <c r="J7" s="620" t="s">
        <v>875</v>
      </c>
      <c r="K7" s="620"/>
      <c r="L7" s="620"/>
      <c r="M7" s="620"/>
      <c r="N7" s="620"/>
      <c r="O7" s="620"/>
      <c r="P7" s="620"/>
      <c r="Q7" s="620"/>
      <c r="R7" s="620"/>
      <c r="S7" s="161"/>
      <c r="T7" s="595">
        <v>1</v>
      </c>
      <c r="U7" s="596"/>
      <c r="V7" s="156"/>
      <c r="W7" s="615" t="s">
        <v>876</v>
      </c>
      <c r="X7" s="615"/>
      <c r="Y7" s="615"/>
      <c r="Z7" s="615"/>
      <c r="AA7" s="615"/>
      <c r="AB7" s="157"/>
      <c r="AC7" s="603" t="s">
        <v>877</v>
      </c>
      <c r="AD7" s="604"/>
      <c r="AE7" s="604"/>
      <c r="AF7" s="604"/>
      <c r="AG7" s="604"/>
      <c r="AH7" s="604"/>
      <c r="AI7" s="604"/>
      <c r="AJ7" s="604"/>
      <c r="AK7" s="604"/>
      <c r="AL7" s="604"/>
      <c r="AM7" s="604"/>
      <c r="AN7" s="604"/>
      <c r="AO7" s="604"/>
      <c r="AP7" s="605"/>
    </row>
    <row r="8" spans="1:42" ht="24" customHeight="1">
      <c r="A8" s="598" t="s">
        <v>878</v>
      </c>
      <c r="B8" s="598"/>
      <c r="C8" s="598"/>
      <c r="D8" s="598"/>
      <c r="E8" s="598"/>
      <c r="F8" s="598"/>
      <c r="G8" s="598"/>
      <c r="H8" s="598"/>
      <c r="I8" s="156"/>
      <c r="J8" s="615" t="s">
        <v>879</v>
      </c>
      <c r="K8" s="615"/>
      <c r="L8" s="615"/>
      <c r="M8" s="615"/>
      <c r="N8" s="615"/>
      <c r="O8" s="615"/>
      <c r="P8" s="615"/>
      <c r="Q8" s="615"/>
      <c r="R8" s="615"/>
      <c r="S8" s="158"/>
      <c r="T8" s="595">
        <v>4</v>
      </c>
      <c r="U8" s="596"/>
      <c r="V8" s="162"/>
      <c r="W8" s="615" t="s">
        <v>876</v>
      </c>
      <c r="X8" s="615"/>
      <c r="Y8" s="615"/>
      <c r="Z8" s="615"/>
      <c r="AA8" s="615"/>
      <c r="AB8" s="163"/>
      <c r="AC8" s="603" t="s">
        <v>877</v>
      </c>
      <c r="AD8" s="604"/>
      <c r="AE8" s="604"/>
      <c r="AF8" s="604"/>
      <c r="AG8" s="604"/>
      <c r="AH8" s="604"/>
      <c r="AI8" s="604"/>
      <c r="AJ8" s="604"/>
      <c r="AK8" s="604"/>
      <c r="AL8" s="604"/>
      <c r="AM8" s="604"/>
      <c r="AN8" s="604"/>
      <c r="AO8" s="604"/>
      <c r="AP8" s="605"/>
    </row>
    <row r="9" spans="1:42" ht="24" customHeight="1"/>
    <row r="10" spans="1:42" s="151" customFormat="1" ht="24" customHeight="1">
      <c r="A10" s="151" t="s">
        <v>880</v>
      </c>
      <c r="AI10" s="152" t="s">
        <v>863</v>
      </c>
      <c r="AL10" s="164"/>
    </row>
    <row r="11" spans="1:42" ht="24" customHeight="1">
      <c r="A11" s="616" t="s">
        <v>881</v>
      </c>
      <c r="B11" s="617"/>
      <c r="C11" s="617"/>
      <c r="D11" s="617"/>
      <c r="E11" s="617"/>
      <c r="F11" s="617"/>
      <c r="G11" s="617"/>
      <c r="H11" s="618"/>
      <c r="I11" s="609" t="s">
        <v>882</v>
      </c>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1"/>
    </row>
    <row r="12" spans="1:42" ht="24" customHeight="1">
      <c r="A12" s="606" t="s">
        <v>883</v>
      </c>
      <c r="B12" s="607"/>
      <c r="C12" s="607"/>
      <c r="D12" s="607"/>
      <c r="E12" s="607"/>
      <c r="F12" s="607"/>
      <c r="G12" s="607"/>
      <c r="H12" s="608"/>
      <c r="I12" s="609" t="s">
        <v>884</v>
      </c>
      <c r="J12" s="610"/>
      <c r="K12" s="611"/>
      <c r="L12" s="609" t="s">
        <v>885</v>
      </c>
      <c r="M12" s="610"/>
      <c r="N12" s="611"/>
      <c r="O12" s="609" t="s">
        <v>886</v>
      </c>
      <c r="P12" s="610"/>
      <c r="Q12" s="611"/>
      <c r="R12" s="609" t="s">
        <v>887</v>
      </c>
      <c r="S12" s="610"/>
      <c r="T12" s="611"/>
      <c r="U12" s="609" t="s">
        <v>888</v>
      </c>
      <c r="V12" s="610"/>
      <c r="W12" s="611"/>
      <c r="X12" s="609" t="s">
        <v>889</v>
      </c>
      <c r="Y12" s="610"/>
      <c r="Z12" s="611"/>
      <c r="AA12" s="609" t="s">
        <v>890</v>
      </c>
      <c r="AB12" s="610"/>
      <c r="AC12" s="611"/>
      <c r="AD12" s="609" t="s">
        <v>565</v>
      </c>
      <c r="AE12" s="610"/>
      <c r="AF12" s="611"/>
      <c r="AG12" s="609" t="s">
        <v>891</v>
      </c>
      <c r="AH12" s="610"/>
      <c r="AI12" s="611"/>
    </row>
    <row r="13" spans="1:42" ht="24" customHeight="1">
      <c r="A13" s="598" t="s">
        <v>892</v>
      </c>
      <c r="B13" s="598"/>
      <c r="C13" s="598"/>
      <c r="D13" s="598"/>
      <c r="E13" s="598"/>
      <c r="F13" s="598"/>
      <c r="G13" s="598"/>
      <c r="H13" s="598"/>
      <c r="I13" s="603">
        <v>14</v>
      </c>
      <c r="J13" s="604"/>
      <c r="K13" s="605"/>
      <c r="L13" s="603">
        <v>2</v>
      </c>
      <c r="M13" s="604"/>
      <c r="N13" s="605"/>
      <c r="O13" s="603">
        <v>8</v>
      </c>
      <c r="P13" s="604"/>
      <c r="Q13" s="605"/>
      <c r="R13" s="603">
        <v>2</v>
      </c>
      <c r="S13" s="604"/>
      <c r="T13" s="605"/>
      <c r="U13" s="603">
        <v>5</v>
      </c>
      <c r="V13" s="604"/>
      <c r="W13" s="605"/>
      <c r="X13" s="603">
        <v>7</v>
      </c>
      <c r="Y13" s="604"/>
      <c r="Z13" s="605"/>
      <c r="AA13" s="603">
        <v>11</v>
      </c>
      <c r="AB13" s="604"/>
      <c r="AC13" s="605"/>
      <c r="AD13" s="603">
        <v>12</v>
      </c>
      <c r="AE13" s="604"/>
      <c r="AF13" s="605"/>
      <c r="AG13" s="603">
        <f>SUM(I13:AF13)</f>
        <v>61</v>
      </c>
      <c r="AH13" s="604"/>
      <c r="AI13" s="605"/>
    </row>
    <row r="14" spans="1:42" ht="24" customHeight="1">
      <c r="A14" s="598" t="s">
        <v>893</v>
      </c>
      <c r="B14" s="598"/>
      <c r="C14" s="598"/>
      <c r="D14" s="598"/>
      <c r="E14" s="598"/>
      <c r="F14" s="598"/>
      <c r="G14" s="598"/>
      <c r="H14" s="598"/>
      <c r="I14" s="603">
        <v>12</v>
      </c>
      <c r="J14" s="604"/>
      <c r="K14" s="605"/>
      <c r="L14" s="603"/>
      <c r="M14" s="604"/>
      <c r="N14" s="605"/>
      <c r="O14" s="603">
        <v>2</v>
      </c>
      <c r="P14" s="604"/>
      <c r="Q14" s="605"/>
      <c r="R14" s="603"/>
      <c r="S14" s="604"/>
      <c r="T14" s="605"/>
      <c r="U14" s="603"/>
      <c r="V14" s="604"/>
      <c r="W14" s="605"/>
      <c r="X14" s="603"/>
      <c r="Y14" s="604"/>
      <c r="Z14" s="605"/>
      <c r="AA14" s="603">
        <v>2</v>
      </c>
      <c r="AB14" s="604"/>
      <c r="AC14" s="605"/>
      <c r="AD14" s="603">
        <v>41</v>
      </c>
      <c r="AE14" s="604"/>
      <c r="AF14" s="605"/>
      <c r="AG14" s="603">
        <f>SUM(I14:AF14)</f>
        <v>57</v>
      </c>
      <c r="AH14" s="604"/>
      <c r="AI14" s="605"/>
    </row>
    <row r="15" spans="1:42" ht="24" customHeight="1">
      <c r="A15" s="598" t="s">
        <v>894</v>
      </c>
      <c r="B15" s="598"/>
      <c r="C15" s="598"/>
      <c r="D15" s="598"/>
      <c r="E15" s="598"/>
      <c r="F15" s="598"/>
      <c r="G15" s="598"/>
      <c r="H15" s="598"/>
      <c r="I15" s="603">
        <v>2</v>
      </c>
      <c r="J15" s="604"/>
      <c r="K15" s="605"/>
      <c r="L15" s="603">
        <v>1</v>
      </c>
      <c r="M15" s="604"/>
      <c r="N15" s="605"/>
      <c r="O15" s="603">
        <v>8</v>
      </c>
      <c r="P15" s="604"/>
      <c r="Q15" s="605"/>
      <c r="R15" s="603"/>
      <c r="S15" s="604"/>
      <c r="T15" s="605"/>
      <c r="U15" s="603">
        <v>7</v>
      </c>
      <c r="V15" s="604"/>
      <c r="W15" s="605"/>
      <c r="X15" s="603">
        <v>1</v>
      </c>
      <c r="Y15" s="604"/>
      <c r="Z15" s="605"/>
      <c r="AA15" s="603"/>
      <c r="AB15" s="604"/>
      <c r="AC15" s="605"/>
      <c r="AD15" s="603">
        <v>2</v>
      </c>
      <c r="AE15" s="604"/>
      <c r="AF15" s="605"/>
      <c r="AG15" s="603">
        <f>SUM(I15:AF15)</f>
        <v>21</v>
      </c>
      <c r="AH15" s="604"/>
      <c r="AI15" s="605"/>
    </row>
    <row r="16" spans="1:42" ht="24" customHeight="1">
      <c r="A16" s="598" t="s">
        <v>895</v>
      </c>
      <c r="B16" s="598"/>
      <c r="C16" s="598"/>
      <c r="D16" s="598"/>
      <c r="E16" s="598"/>
      <c r="F16" s="598"/>
      <c r="G16" s="598"/>
      <c r="H16" s="598"/>
      <c r="I16" s="603">
        <f>SUM(I13:K15)</f>
        <v>28</v>
      </c>
      <c r="J16" s="604"/>
      <c r="K16" s="605"/>
      <c r="L16" s="603">
        <f>SUM(L13:N15)</f>
        <v>3</v>
      </c>
      <c r="M16" s="604"/>
      <c r="N16" s="605"/>
      <c r="O16" s="603">
        <f>SUM(O13:Q15)</f>
        <v>18</v>
      </c>
      <c r="P16" s="604"/>
      <c r="Q16" s="605"/>
      <c r="R16" s="603">
        <f>SUM(R13:T15)</f>
        <v>2</v>
      </c>
      <c r="S16" s="604"/>
      <c r="T16" s="605"/>
      <c r="U16" s="603">
        <f>SUM(U13:W15)</f>
        <v>12</v>
      </c>
      <c r="V16" s="604"/>
      <c r="W16" s="605"/>
      <c r="X16" s="603">
        <f>SUM(X13:Z15)</f>
        <v>8</v>
      </c>
      <c r="Y16" s="604"/>
      <c r="Z16" s="605"/>
      <c r="AA16" s="603">
        <f>SUM(AA13:AC15)</f>
        <v>13</v>
      </c>
      <c r="AB16" s="604"/>
      <c r="AC16" s="605"/>
      <c r="AD16" s="603">
        <f>SUM(AD13:AF15)</f>
        <v>55</v>
      </c>
      <c r="AE16" s="604"/>
      <c r="AF16" s="605"/>
      <c r="AG16" s="603">
        <f>SUM(AG13:AI15)</f>
        <v>139</v>
      </c>
      <c r="AH16" s="604"/>
      <c r="AI16" s="605"/>
    </row>
    <row r="17" spans="1:41" ht="24" customHeight="1"/>
    <row r="18" spans="1:41" s="151" customFormat="1" ht="24" customHeight="1">
      <c r="A18" s="151" t="s">
        <v>896</v>
      </c>
      <c r="AF18" s="165"/>
      <c r="AG18" s="165"/>
      <c r="AH18" s="165"/>
      <c r="AI18" s="165"/>
      <c r="AJ18" s="166"/>
      <c r="AK18" s="166"/>
      <c r="AL18" s="166"/>
      <c r="AM18" s="166"/>
      <c r="AN18" s="152" t="s">
        <v>863</v>
      </c>
      <c r="AO18" s="166"/>
    </row>
    <row r="19" spans="1:41" ht="24" customHeight="1">
      <c r="A19" s="612" t="s">
        <v>897</v>
      </c>
      <c r="B19" s="613"/>
      <c r="C19" s="613"/>
      <c r="D19" s="613"/>
      <c r="E19" s="613"/>
      <c r="F19" s="613"/>
      <c r="G19" s="613"/>
      <c r="H19" s="614"/>
      <c r="I19" s="609" t="s">
        <v>898</v>
      </c>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598" t="s">
        <v>899</v>
      </c>
      <c r="AK19" s="598"/>
      <c r="AL19" s="598"/>
      <c r="AM19" s="598" t="s">
        <v>891</v>
      </c>
      <c r="AN19" s="598"/>
      <c r="AO19" s="598"/>
    </row>
    <row r="20" spans="1:41" ht="24" customHeight="1">
      <c r="A20" s="606" t="s">
        <v>900</v>
      </c>
      <c r="B20" s="607"/>
      <c r="C20" s="607"/>
      <c r="D20" s="607"/>
      <c r="E20" s="607"/>
      <c r="F20" s="607"/>
      <c r="G20" s="607"/>
      <c r="H20" s="608"/>
      <c r="I20" s="609" t="s">
        <v>884</v>
      </c>
      <c r="J20" s="610"/>
      <c r="K20" s="611"/>
      <c r="L20" s="609" t="s">
        <v>885</v>
      </c>
      <c r="M20" s="610"/>
      <c r="N20" s="611"/>
      <c r="O20" s="609" t="s">
        <v>886</v>
      </c>
      <c r="P20" s="610"/>
      <c r="Q20" s="611"/>
      <c r="R20" s="609" t="s">
        <v>887</v>
      </c>
      <c r="S20" s="610"/>
      <c r="T20" s="611"/>
      <c r="U20" s="609" t="s">
        <v>888</v>
      </c>
      <c r="V20" s="610"/>
      <c r="W20" s="611"/>
      <c r="X20" s="609" t="s">
        <v>889</v>
      </c>
      <c r="Y20" s="610"/>
      <c r="Z20" s="611"/>
      <c r="AA20" s="609" t="s">
        <v>890</v>
      </c>
      <c r="AB20" s="610"/>
      <c r="AC20" s="611"/>
      <c r="AD20" s="609" t="s">
        <v>565</v>
      </c>
      <c r="AE20" s="610"/>
      <c r="AF20" s="611"/>
      <c r="AG20" s="609" t="s">
        <v>901</v>
      </c>
      <c r="AH20" s="610"/>
      <c r="AI20" s="610"/>
      <c r="AJ20" s="598"/>
      <c r="AK20" s="598"/>
      <c r="AL20" s="598"/>
      <c r="AM20" s="598"/>
      <c r="AN20" s="598"/>
      <c r="AO20" s="598"/>
    </row>
    <row r="21" spans="1:41" ht="24" customHeight="1">
      <c r="A21" s="598" t="s">
        <v>902</v>
      </c>
      <c r="B21" s="598"/>
      <c r="C21" s="598"/>
      <c r="D21" s="598"/>
      <c r="E21" s="598"/>
      <c r="F21" s="598"/>
      <c r="G21" s="598"/>
      <c r="H21" s="598"/>
      <c r="I21" s="595">
        <v>10</v>
      </c>
      <c r="J21" s="596"/>
      <c r="K21" s="597"/>
      <c r="L21" s="595">
        <v>3</v>
      </c>
      <c r="M21" s="596"/>
      <c r="N21" s="597"/>
      <c r="O21" s="595">
        <v>11</v>
      </c>
      <c r="P21" s="596"/>
      <c r="Q21" s="597"/>
      <c r="R21" s="595">
        <v>5</v>
      </c>
      <c r="S21" s="596"/>
      <c r="T21" s="597"/>
      <c r="U21" s="595">
        <v>7</v>
      </c>
      <c r="V21" s="596"/>
      <c r="W21" s="597"/>
      <c r="X21" s="595">
        <v>4</v>
      </c>
      <c r="Y21" s="596"/>
      <c r="Z21" s="597"/>
      <c r="AA21" s="595">
        <v>5</v>
      </c>
      <c r="AB21" s="596"/>
      <c r="AC21" s="597"/>
      <c r="AD21" s="595">
        <v>15</v>
      </c>
      <c r="AE21" s="596"/>
      <c r="AF21" s="597"/>
      <c r="AG21" s="595">
        <f>SUM(I21:AF21)</f>
        <v>60</v>
      </c>
      <c r="AH21" s="596"/>
      <c r="AI21" s="596"/>
      <c r="AJ21" s="594">
        <v>65</v>
      </c>
      <c r="AK21" s="594"/>
      <c r="AL21" s="594"/>
      <c r="AM21" s="594">
        <f>AG21+AJ21</f>
        <v>125</v>
      </c>
      <c r="AN21" s="594"/>
      <c r="AO21" s="594"/>
    </row>
    <row r="22" spans="1:41" ht="24" customHeight="1">
      <c r="A22" s="598" t="s">
        <v>903</v>
      </c>
      <c r="B22" s="598"/>
      <c r="C22" s="598"/>
      <c r="D22" s="598"/>
      <c r="E22" s="598"/>
      <c r="F22" s="598"/>
      <c r="G22" s="598"/>
      <c r="H22" s="598"/>
      <c r="I22" s="599">
        <v>10</v>
      </c>
      <c r="J22" s="600"/>
      <c r="K22" s="601"/>
      <c r="L22" s="599">
        <v>3</v>
      </c>
      <c r="M22" s="600"/>
      <c r="N22" s="601"/>
      <c r="O22" s="599">
        <v>10</v>
      </c>
      <c r="P22" s="600"/>
      <c r="Q22" s="601"/>
      <c r="R22" s="599">
        <v>6</v>
      </c>
      <c r="S22" s="600"/>
      <c r="T22" s="601"/>
      <c r="U22" s="599">
        <v>7</v>
      </c>
      <c r="V22" s="600"/>
      <c r="W22" s="601"/>
      <c r="X22" s="599">
        <v>4</v>
      </c>
      <c r="Y22" s="600"/>
      <c r="Z22" s="601"/>
      <c r="AA22" s="599">
        <v>6</v>
      </c>
      <c r="AB22" s="600"/>
      <c r="AC22" s="601"/>
      <c r="AD22" s="599">
        <v>15</v>
      </c>
      <c r="AE22" s="600"/>
      <c r="AF22" s="601"/>
      <c r="AG22" s="599">
        <f>SUM(I22:AF22)</f>
        <v>61</v>
      </c>
      <c r="AH22" s="600"/>
      <c r="AI22" s="600"/>
      <c r="AJ22" s="602">
        <v>65</v>
      </c>
      <c r="AK22" s="602"/>
      <c r="AL22" s="602"/>
      <c r="AM22" s="594">
        <f>AG22+AJ22</f>
        <v>126</v>
      </c>
      <c r="AN22" s="594"/>
      <c r="AO22" s="594"/>
    </row>
    <row r="23" spans="1:41" ht="16.5" customHeight="1"/>
  </sheetData>
  <mergeCells count="113">
    <mergeCell ref="A4:H4"/>
    <mergeCell ref="I4:S4"/>
    <mergeCell ref="T4:U4"/>
    <mergeCell ref="V4:AB4"/>
    <mergeCell ref="AC4:AP4"/>
    <mergeCell ref="A5:H7"/>
    <mergeCell ref="J5:R5"/>
    <mergeCell ref="T5:U5"/>
    <mergeCell ref="W5:AA5"/>
    <mergeCell ref="AC5:AP5"/>
    <mergeCell ref="A8:H8"/>
    <mergeCell ref="J8:R8"/>
    <mergeCell ref="T8:U8"/>
    <mergeCell ref="W8:AA8"/>
    <mergeCell ref="AC8:AP8"/>
    <mergeCell ref="A11:H11"/>
    <mergeCell ref="I11:AI11"/>
    <mergeCell ref="J6:R6"/>
    <mergeCell ref="T6:U6"/>
    <mergeCell ref="W6:AA6"/>
    <mergeCell ref="AC6:AP6"/>
    <mergeCell ref="J7:R7"/>
    <mergeCell ref="T7:U7"/>
    <mergeCell ref="W7:AA7"/>
    <mergeCell ref="AC7:AP7"/>
    <mergeCell ref="X12:Z12"/>
    <mergeCell ref="AA12:AC12"/>
    <mergeCell ref="AD12:AF12"/>
    <mergeCell ref="AG12:AI12"/>
    <mergeCell ref="A13:H13"/>
    <mergeCell ref="I13:K13"/>
    <mergeCell ref="L13:N13"/>
    <mergeCell ref="O13:Q13"/>
    <mergeCell ref="R13:T13"/>
    <mergeCell ref="U13:W13"/>
    <mergeCell ref="A12:H12"/>
    <mergeCell ref="I12:K12"/>
    <mergeCell ref="L12:N12"/>
    <mergeCell ref="O12:Q12"/>
    <mergeCell ref="R12:T12"/>
    <mergeCell ref="U12:W12"/>
    <mergeCell ref="X13:Z13"/>
    <mergeCell ref="AA13:AC13"/>
    <mergeCell ref="AD13:AF13"/>
    <mergeCell ref="AG13:AI13"/>
    <mergeCell ref="AG14:AI14"/>
    <mergeCell ref="A15:H15"/>
    <mergeCell ref="I15:K15"/>
    <mergeCell ref="L15:N15"/>
    <mergeCell ref="O15:Q15"/>
    <mergeCell ref="R15:T15"/>
    <mergeCell ref="U15:W15"/>
    <mergeCell ref="X16:Z16"/>
    <mergeCell ref="AA16:AC16"/>
    <mergeCell ref="AD16:AF16"/>
    <mergeCell ref="AG16:AI16"/>
    <mergeCell ref="A14:H14"/>
    <mergeCell ref="I14:K14"/>
    <mergeCell ref="L14:N14"/>
    <mergeCell ref="O14:Q14"/>
    <mergeCell ref="R14:T14"/>
    <mergeCell ref="U14:W14"/>
    <mergeCell ref="X14:Z14"/>
    <mergeCell ref="AA14:AC14"/>
    <mergeCell ref="AD14:AF14"/>
    <mergeCell ref="X15:Z15"/>
    <mergeCell ref="AA15:AC15"/>
    <mergeCell ref="AD15:AF15"/>
    <mergeCell ref="AG15:AI15"/>
    <mergeCell ref="A16:H16"/>
    <mergeCell ref="I16:K16"/>
    <mergeCell ref="L16:N16"/>
    <mergeCell ref="O16:Q16"/>
    <mergeCell ref="R16:T16"/>
    <mergeCell ref="U16:W16"/>
    <mergeCell ref="AJ19:AL20"/>
    <mergeCell ref="AM19:AO20"/>
    <mergeCell ref="A20:H20"/>
    <mergeCell ref="I20:K20"/>
    <mergeCell ref="L20:N20"/>
    <mergeCell ref="O20:Q20"/>
    <mergeCell ref="R20:T20"/>
    <mergeCell ref="U20:W20"/>
    <mergeCell ref="X20:Z20"/>
    <mergeCell ref="AA20:AC20"/>
    <mergeCell ref="A19:H19"/>
    <mergeCell ref="I19:AI19"/>
    <mergeCell ref="AD20:AF20"/>
    <mergeCell ref="AG20:AI20"/>
    <mergeCell ref="AM22:AO22"/>
    <mergeCell ref="AD21:AF21"/>
    <mergeCell ref="AG21:AI21"/>
    <mergeCell ref="AJ21:AL21"/>
    <mergeCell ref="AM21:AO21"/>
    <mergeCell ref="A22:H22"/>
    <mergeCell ref="I22:K22"/>
    <mergeCell ref="L22:N22"/>
    <mergeCell ref="O22:Q22"/>
    <mergeCell ref="R22:T22"/>
    <mergeCell ref="U22:W22"/>
    <mergeCell ref="X22:Z22"/>
    <mergeCell ref="AA22:AC22"/>
    <mergeCell ref="AD22:AF22"/>
    <mergeCell ref="AG22:AI22"/>
    <mergeCell ref="A21:H21"/>
    <mergeCell ref="I21:K21"/>
    <mergeCell ref="L21:N21"/>
    <mergeCell ref="O21:Q21"/>
    <mergeCell ref="R21:T21"/>
    <mergeCell ref="U21:W21"/>
    <mergeCell ref="X21:Z21"/>
    <mergeCell ref="AA21:AC21"/>
    <mergeCell ref="AJ22:AL22"/>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明朝,標準"&amp;10－１９－</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view="pageLayout" topLeftCell="A13" zoomScale="110" zoomScaleNormal="100" zoomScaleSheetLayoutView="100" zoomScalePageLayoutView="110" workbookViewId="0"/>
  </sheetViews>
  <sheetFormatPr defaultRowHeight="14.25"/>
  <cols>
    <col min="1" max="1" width="10.375" style="72" customWidth="1"/>
    <col min="2" max="2" width="12.375" style="72" customWidth="1"/>
    <col min="3" max="3" width="9" style="72"/>
    <col min="4" max="4" width="13.125" style="72" customWidth="1"/>
    <col min="5" max="5" width="10.25" style="72" customWidth="1"/>
    <col min="6" max="6" width="12.375" style="72" customWidth="1"/>
    <col min="7" max="7" width="21.5" style="72" customWidth="1"/>
    <col min="8" max="8" width="5.5" style="72" customWidth="1"/>
    <col min="9" max="9" width="6.25" style="72" customWidth="1"/>
    <col min="10" max="10" width="6.125" style="72" customWidth="1"/>
    <col min="11" max="11" width="19.5" style="72" customWidth="1"/>
    <col min="12" max="12" width="8" style="72" customWidth="1"/>
    <col min="13" max="16384" width="9" style="72"/>
  </cols>
  <sheetData>
    <row r="2" spans="1:12" ht="20.25">
      <c r="A2" s="167" t="s">
        <v>904</v>
      </c>
      <c r="B2" s="168"/>
    </row>
    <row r="4" spans="1:12">
      <c r="A4" s="72" t="s">
        <v>905</v>
      </c>
    </row>
    <row r="5" spans="1:12">
      <c r="A5" s="72" t="s">
        <v>906</v>
      </c>
    </row>
    <row r="6" spans="1:12">
      <c r="A6" s="72" t="s">
        <v>907</v>
      </c>
    </row>
    <row r="7" spans="1:12">
      <c r="A7" s="72" t="s">
        <v>908</v>
      </c>
    </row>
    <row r="8" spans="1:12">
      <c r="A8" s="72" t="s">
        <v>909</v>
      </c>
    </row>
    <row r="9" spans="1:12" ht="15.75" customHeight="1"/>
    <row r="10" spans="1:12" ht="18" customHeight="1">
      <c r="A10" s="169" t="s">
        <v>910</v>
      </c>
      <c r="B10" s="170"/>
      <c r="C10" s="170" t="s">
        <v>911</v>
      </c>
      <c r="D10" s="171" t="s">
        <v>912</v>
      </c>
      <c r="E10" s="170" t="s">
        <v>913</v>
      </c>
      <c r="F10" s="170"/>
      <c r="G10" s="170"/>
      <c r="H10" s="170"/>
      <c r="I10" s="170"/>
      <c r="J10" s="170"/>
      <c r="K10" s="170"/>
      <c r="L10" s="172"/>
    </row>
    <row r="11" spans="1:12" ht="15" customHeight="1">
      <c r="A11" s="173"/>
      <c r="B11" s="635" t="s">
        <v>914</v>
      </c>
      <c r="C11" s="635"/>
      <c r="D11" s="635"/>
      <c r="E11" s="520"/>
      <c r="F11" s="519" t="s">
        <v>915</v>
      </c>
      <c r="G11" s="635"/>
      <c r="H11" s="635"/>
      <c r="I11" s="82"/>
      <c r="J11" s="635" t="s">
        <v>916</v>
      </c>
      <c r="K11" s="635"/>
      <c r="L11" s="520"/>
    </row>
    <row r="12" spans="1:12" ht="15" customHeight="1">
      <c r="A12" s="173"/>
      <c r="B12" s="174"/>
      <c r="C12" s="170"/>
      <c r="D12" s="175"/>
      <c r="E12" s="176" t="s">
        <v>917</v>
      </c>
      <c r="F12" s="177" t="s">
        <v>918</v>
      </c>
      <c r="G12" s="175" t="s">
        <v>919</v>
      </c>
      <c r="H12" s="178" t="s">
        <v>920</v>
      </c>
      <c r="I12" s="179"/>
      <c r="J12" s="170"/>
      <c r="K12" s="170"/>
      <c r="L12" s="180" t="s">
        <v>921</v>
      </c>
    </row>
    <row r="13" spans="1:12" ht="15" customHeight="1">
      <c r="A13" s="173"/>
      <c r="B13" s="174"/>
      <c r="C13" s="175"/>
      <c r="D13" s="175"/>
      <c r="E13" s="176"/>
      <c r="F13" s="181"/>
      <c r="G13" s="175"/>
      <c r="H13" s="178"/>
      <c r="I13" s="182"/>
      <c r="J13" s="175"/>
      <c r="K13" s="175"/>
      <c r="L13" s="176"/>
    </row>
    <row r="14" spans="1:12" ht="15" customHeight="1">
      <c r="A14" s="173"/>
      <c r="B14" s="175"/>
      <c r="C14" s="175"/>
      <c r="D14" s="175"/>
      <c r="E14" s="176"/>
      <c r="F14" s="181"/>
      <c r="G14" s="175"/>
      <c r="H14" s="178"/>
      <c r="I14" s="182"/>
      <c r="J14" s="175"/>
      <c r="K14" s="175"/>
      <c r="L14" s="176"/>
    </row>
    <row r="15" spans="1:12" ht="15" customHeight="1">
      <c r="A15" s="173"/>
      <c r="B15" s="175"/>
      <c r="C15" s="175"/>
      <c r="D15" s="175"/>
      <c r="E15" s="176"/>
      <c r="F15" s="181"/>
      <c r="G15" s="175"/>
      <c r="H15" s="178"/>
      <c r="I15" s="182"/>
      <c r="J15" s="175"/>
      <c r="K15" s="175"/>
      <c r="L15" s="176"/>
    </row>
    <row r="16" spans="1:12" ht="15" customHeight="1">
      <c r="A16" s="173" t="s">
        <v>922</v>
      </c>
      <c r="B16" s="183"/>
      <c r="C16" s="183"/>
      <c r="D16" s="183"/>
      <c r="E16" s="184"/>
      <c r="F16" s="185"/>
      <c r="G16" s="183"/>
      <c r="H16" s="183"/>
      <c r="I16" s="186"/>
      <c r="J16" s="183"/>
      <c r="K16" s="183"/>
      <c r="L16" s="187"/>
    </row>
    <row r="17" spans="1:12" ht="21" customHeight="1">
      <c r="A17" s="188"/>
      <c r="B17" s="519" t="s">
        <v>923</v>
      </c>
      <c r="C17" s="635"/>
      <c r="D17" s="189" t="s">
        <v>924</v>
      </c>
      <c r="E17" s="189" t="s">
        <v>925</v>
      </c>
      <c r="F17" s="190"/>
      <c r="G17" s="190"/>
      <c r="H17" s="190"/>
      <c r="I17" s="191"/>
      <c r="J17" s="190"/>
      <c r="K17" s="190"/>
      <c r="L17" s="192"/>
    </row>
    <row r="18" spans="1:12" ht="21" customHeight="1">
      <c r="A18" s="82" t="s">
        <v>926</v>
      </c>
      <c r="B18" s="519" t="s">
        <v>923</v>
      </c>
      <c r="C18" s="635"/>
      <c r="D18" s="189" t="s">
        <v>924</v>
      </c>
      <c r="E18" s="189" t="s">
        <v>927</v>
      </c>
      <c r="F18" s="193"/>
      <c r="G18" s="193"/>
      <c r="H18" s="193"/>
      <c r="I18" s="194"/>
      <c r="J18" s="193"/>
      <c r="K18" s="193"/>
      <c r="L18" s="195"/>
    </row>
    <row r="19" spans="1:12" ht="18" customHeight="1">
      <c r="A19" s="188" t="s">
        <v>928</v>
      </c>
      <c r="B19" s="519"/>
      <c r="C19" s="635"/>
      <c r="D19" s="73" t="s">
        <v>929</v>
      </c>
      <c r="E19" s="73" t="s">
        <v>925</v>
      </c>
      <c r="F19" s="183"/>
      <c r="G19" s="183"/>
      <c r="H19" s="183"/>
      <c r="I19" s="186"/>
      <c r="J19" s="183"/>
      <c r="K19" s="183"/>
      <c r="L19" s="184"/>
    </row>
    <row r="20" spans="1:12" ht="15.75" customHeight="1">
      <c r="A20" s="72" t="s">
        <v>930</v>
      </c>
    </row>
    <row r="21" spans="1:12" ht="15.75" customHeight="1"/>
    <row r="22" spans="1:12" ht="16.5" customHeight="1">
      <c r="A22" s="72" t="s">
        <v>931</v>
      </c>
    </row>
    <row r="23" spans="1:12" ht="15.75" customHeight="1">
      <c r="A23" s="72" t="s">
        <v>932</v>
      </c>
    </row>
    <row r="24" spans="1:12">
      <c r="K24" s="72" t="s">
        <v>933</v>
      </c>
    </row>
    <row r="26" spans="1:12" ht="18">
      <c r="A26" s="196" t="s">
        <v>934</v>
      </c>
    </row>
    <row r="27" spans="1:12">
      <c r="A27" s="197" t="s">
        <v>935</v>
      </c>
      <c r="B27" s="72" t="s">
        <v>936</v>
      </c>
      <c r="E27" s="197" t="s">
        <v>937</v>
      </c>
      <c r="F27" s="72" t="s">
        <v>938</v>
      </c>
      <c r="J27" s="72" t="s">
        <v>939</v>
      </c>
    </row>
    <row r="28" spans="1:12">
      <c r="A28" s="197" t="s">
        <v>940</v>
      </c>
      <c r="B28" s="72" t="s">
        <v>941</v>
      </c>
      <c r="E28" s="197"/>
      <c r="F28" s="72" t="s">
        <v>942</v>
      </c>
      <c r="J28" s="72" t="s">
        <v>943</v>
      </c>
    </row>
    <row r="29" spans="1:12">
      <c r="A29" s="197" t="s">
        <v>944</v>
      </c>
      <c r="B29" s="72" t="s">
        <v>945</v>
      </c>
      <c r="E29" s="197" t="s">
        <v>946</v>
      </c>
      <c r="F29" s="72" t="s">
        <v>947</v>
      </c>
      <c r="J29" s="72" t="s">
        <v>948</v>
      </c>
    </row>
    <row r="30" spans="1:12">
      <c r="A30" s="197"/>
      <c r="B30" s="72" t="s">
        <v>949</v>
      </c>
      <c r="E30" s="197"/>
      <c r="F30" s="72" t="s">
        <v>950</v>
      </c>
      <c r="J30" s="72" t="s">
        <v>951</v>
      </c>
      <c r="K30" s="72" t="s">
        <v>952</v>
      </c>
    </row>
    <row r="31" spans="1:12">
      <c r="A31" s="197"/>
      <c r="B31" s="72" t="s">
        <v>953</v>
      </c>
      <c r="E31" s="197"/>
      <c r="F31" s="72" t="s">
        <v>954</v>
      </c>
      <c r="H31" s="634" t="s">
        <v>955</v>
      </c>
      <c r="I31" s="634"/>
      <c r="J31" s="72" t="s">
        <v>956</v>
      </c>
    </row>
    <row r="32" spans="1:12">
      <c r="A32" s="197"/>
      <c r="B32" s="72" t="s">
        <v>957</v>
      </c>
      <c r="E32" s="197"/>
      <c r="F32" s="72" t="s">
        <v>958</v>
      </c>
      <c r="J32" s="72" t="s">
        <v>959</v>
      </c>
    </row>
    <row r="33" spans="1:10">
      <c r="A33" s="197" t="s">
        <v>960</v>
      </c>
      <c r="B33" s="72" t="s">
        <v>961</v>
      </c>
      <c r="E33" s="197"/>
      <c r="F33" s="72" t="s">
        <v>962</v>
      </c>
      <c r="H33" s="72" t="s">
        <v>963</v>
      </c>
      <c r="J33" s="89" t="s">
        <v>964</v>
      </c>
    </row>
    <row r="34" spans="1:10">
      <c r="A34" s="197" t="s">
        <v>965</v>
      </c>
      <c r="B34" s="72" t="s">
        <v>966</v>
      </c>
      <c r="E34" s="197"/>
      <c r="F34" s="72" t="s">
        <v>967</v>
      </c>
    </row>
    <row r="35" spans="1:10">
      <c r="A35" s="197" t="s">
        <v>968</v>
      </c>
      <c r="B35" s="72" t="s">
        <v>969</v>
      </c>
      <c r="E35" s="197"/>
      <c r="F35" s="72" t="s">
        <v>970</v>
      </c>
    </row>
    <row r="36" spans="1:10">
      <c r="A36" s="197"/>
      <c r="E36" s="197"/>
    </row>
    <row r="37" spans="1:10">
      <c r="A37" s="197"/>
      <c r="E37" s="197"/>
    </row>
    <row r="38" spans="1:10">
      <c r="E38" s="197"/>
    </row>
  </sheetData>
  <mergeCells count="7">
    <mergeCell ref="H31:I31"/>
    <mergeCell ref="B11:E11"/>
    <mergeCell ref="F11:H11"/>
    <mergeCell ref="J11:L11"/>
    <mergeCell ref="B17:C17"/>
    <mergeCell ref="B18:C18"/>
    <mergeCell ref="B19:C19"/>
  </mergeCells>
  <phoneticPr fontId="3"/>
  <pageMargins left="0.78740157480314965" right="0.39370078740157483" top="0.39370078740157483" bottom="0.39370078740157483" header="0" footer="0"/>
  <pageSetup paperSize="9" fitToWidth="0" fitToHeight="0" orientation="landscape" r:id="rId1"/>
  <headerFooter scaleWithDoc="0" alignWithMargins="0">
    <oddFooter>&amp;C&amp;"ＭＳ 明朝,標準"&amp;10－２０－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Layout" zoomScaleNormal="100" workbookViewId="0">
      <selection activeCell="E13" sqref="E13"/>
    </sheetView>
  </sheetViews>
  <sheetFormatPr defaultRowHeight="15.75"/>
  <cols>
    <col min="1" max="1" width="11.125" style="198" customWidth="1"/>
    <col min="2" max="3" width="6.875" style="198" customWidth="1"/>
    <col min="4" max="11" width="13.875" style="198" customWidth="1"/>
    <col min="12" max="12" width="7.625" style="198" customWidth="1"/>
    <col min="13" max="17" width="21" style="198" customWidth="1"/>
    <col min="18" max="16384" width="9" style="198"/>
  </cols>
  <sheetData>
    <row r="1" spans="1:11" ht="20.25" customHeight="1"/>
    <row r="2" spans="1:11" ht="20.25" customHeight="1">
      <c r="A2" s="199" t="s">
        <v>971</v>
      </c>
      <c r="B2" s="200"/>
    </row>
    <row r="3" spans="1:11" ht="18" customHeight="1">
      <c r="A3" s="201"/>
      <c r="B3" s="200"/>
    </row>
    <row r="4" spans="1:11" ht="20.25" customHeight="1">
      <c r="A4" s="200" t="s">
        <v>972</v>
      </c>
      <c r="B4" s="200"/>
    </row>
    <row r="5" spans="1:11" ht="20.25" customHeight="1">
      <c r="A5" s="200" t="s">
        <v>973</v>
      </c>
      <c r="B5" s="200"/>
      <c r="D5" s="202" t="s">
        <v>974</v>
      </c>
    </row>
    <row r="6" spans="1:11" ht="20.25" customHeight="1">
      <c r="A6" s="200" t="s">
        <v>975</v>
      </c>
      <c r="B6" s="200"/>
      <c r="D6" s="200" t="s">
        <v>976</v>
      </c>
    </row>
    <row r="7" spans="1:11" ht="20.25" customHeight="1">
      <c r="A7" s="200" t="s">
        <v>977</v>
      </c>
      <c r="B7" s="200"/>
      <c r="D7" s="200" t="s">
        <v>978</v>
      </c>
    </row>
    <row r="8" spans="1:11" ht="20.25" customHeight="1">
      <c r="A8" s="203" t="s">
        <v>979</v>
      </c>
      <c r="B8" s="638" t="s">
        <v>980</v>
      </c>
      <c r="C8" s="638"/>
      <c r="D8" s="638"/>
      <c r="E8" s="638"/>
      <c r="F8" s="638"/>
      <c r="G8" s="638"/>
      <c r="H8" s="638"/>
      <c r="I8" s="638"/>
      <c r="J8" s="638"/>
      <c r="K8" s="203" t="s">
        <v>981</v>
      </c>
    </row>
    <row r="9" spans="1:11" ht="20.25" customHeight="1">
      <c r="A9" s="203" t="s">
        <v>982</v>
      </c>
      <c r="B9" s="638" t="s">
        <v>983</v>
      </c>
      <c r="C9" s="638"/>
      <c r="D9" s="203">
        <v>2140</v>
      </c>
      <c r="E9" s="203">
        <v>2182</v>
      </c>
      <c r="F9" s="203" t="s">
        <v>984</v>
      </c>
      <c r="G9" s="203">
        <v>4411</v>
      </c>
      <c r="H9" s="203">
        <v>4420</v>
      </c>
      <c r="I9" s="203">
        <v>8794</v>
      </c>
      <c r="J9" s="203">
        <v>8740</v>
      </c>
      <c r="K9" s="203" t="s">
        <v>985</v>
      </c>
    </row>
    <row r="10" spans="1:11" ht="18" customHeight="1">
      <c r="A10" s="204"/>
      <c r="B10" s="204"/>
      <c r="C10" s="204"/>
      <c r="D10" s="204"/>
      <c r="E10" s="204"/>
      <c r="F10" s="204"/>
      <c r="G10" s="204"/>
      <c r="H10" s="204"/>
      <c r="I10" s="204"/>
      <c r="J10" s="204"/>
      <c r="K10" s="204"/>
    </row>
    <row r="11" spans="1:11" ht="20.25" customHeight="1">
      <c r="A11" s="200" t="s">
        <v>986</v>
      </c>
      <c r="B11" s="200"/>
      <c r="C11" s="639" t="s">
        <v>987</v>
      </c>
      <c r="D11" s="639"/>
      <c r="E11" s="205" t="s">
        <v>988</v>
      </c>
      <c r="H11" s="205" t="s">
        <v>989</v>
      </c>
    </row>
    <row r="12" spans="1:11" ht="20.25" customHeight="1">
      <c r="C12" s="639" t="s">
        <v>990</v>
      </c>
      <c r="D12" s="639"/>
      <c r="E12" s="200" t="s">
        <v>991</v>
      </c>
      <c r="H12" s="205" t="s">
        <v>992</v>
      </c>
    </row>
    <row r="13" spans="1:11" ht="20.25" customHeight="1">
      <c r="C13" s="639" t="s">
        <v>993</v>
      </c>
      <c r="D13" s="639"/>
      <c r="E13" s="200" t="s">
        <v>994</v>
      </c>
    </row>
    <row r="14" spans="1:11" ht="18" customHeight="1">
      <c r="C14" s="200"/>
      <c r="G14" s="200"/>
    </row>
    <row r="15" spans="1:11" ht="20.25" customHeight="1">
      <c r="A15" s="206" t="s">
        <v>995</v>
      </c>
    </row>
    <row r="16" spans="1:11" ht="18" customHeight="1"/>
    <row r="17" spans="1:6" ht="20.25" customHeight="1">
      <c r="A17" s="206" t="s">
        <v>996</v>
      </c>
    </row>
    <row r="18" spans="1:6" ht="20.25" customHeight="1">
      <c r="A18" s="636" t="s">
        <v>997</v>
      </c>
      <c r="B18" s="636"/>
      <c r="C18" s="636"/>
      <c r="D18" s="636"/>
      <c r="E18" s="207" t="s">
        <v>998</v>
      </c>
      <c r="F18" s="207" t="s">
        <v>999</v>
      </c>
    </row>
    <row r="19" spans="1:6" ht="20.25" customHeight="1">
      <c r="A19" s="636" t="s">
        <v>1000</v>
      </c>
      <c r="B19" s="637" t="s">
        <v>1001</v>
      </c>
      <c r="C19" s="637"/>
      <c r="D19" s="637"/>
      <c r="E19" s="208">
        <v>504</v>
      </c>
      <c r="F19" s="209" t="s">
        <v>1002</v>
      </c>
    </row>
    <row r="20" spans="1:6" ht="20.25" customHeight="1">
      <c r="A20" s="636"/>
      <c r="B20" s="637" t="s">
        <v>1003</v>
      </c>
      <c r="C20" s="637"/>
      <c r="D20" s="637"/>
      <c r="E20" s="208">
        <v>1051</v>
      </c>
      <c r="F20" s="209" t="s">
        <v>1004</v>
      </c>
    </row>
    <row r="21" spans="1:6" ht="20.25" customHeight="1">
      <c r="A21" s="636"/>
      <c r="B21" s="637" t="s">
        <v>1005</v>
      </c>
      <c r="C21" s="637"/>
      <c r="D21" s="637"/>
      <c r="E21" s="208">
        <v>1097</v>
      </c>
      <c r="F21" s="209" t="s">
        <v>1006</v>
      </c>
    </row>
    <row r="22" spans="1:6" ht="20.25" customHeight="1">
      <c r="A22" s="636"/>
      <c r="B22" s="637" t="s">
        <v>1007</v>
      </c>
      <c r="C22" s="637"/>
      <c r="D22" s="637"/>
      <c r="E22" s="208">
        <v>2293</v>
      </c>
      <c r="F22" s="209" t="s">
        <v>1008</v>
      </c>
    </row>
    <row r="23" spans="1:6" ht="20.25" customHeight="1">
      <c r="A23" s="636"/>
      <c r="B23" s="637" t="s">
        <v>1009</v>
      </c>
      <c r="C23" s="637"/>
      <c r="D23" s="637"/>
      <c r="E23" s="208">
        <v>2</v>
      </c>
      <c r="F23" s="209" t="s">
        <v>1010</v>
      </c>
    </row>
    <row r="24" spans="1:6" ht="20.25" customHeight="1">
      <c r="A24" s="636"/>
      <c r="B24" s="637" t="s">
        <v>1011</v>
      </c>
      <c r="C24" s="637"/>
      <c r="D24" s="637"/>
      <c r="E24" s="208">
        <v>4947</v>
      </c>
      <c r="F24" s="209" t="s">
        <v>1012</v>
      </c>
    </row>
    <row r="25" spans="1:6" ht="20.25" customHeight="1">
      <c r="A25" s="636" t="s">
        <v>1013</v>
      </c>
      <c r="B25" s="636"/>
      <c r="C25" s="636"/>
      <c r="D25" s="636"/>
      <c r="E25" s="208">
        <v>5028</v>
      </c>
      <c r="F25" s="209" t="s">
        <v>1014</v>
      </c>
    </row>
    <row r="26" spans="1:6" ht="20.25" customHeight="1">
      <c r="A26" s="636" t="s">
        <v>1015</v>
      </c>
      <c r="B26" s="636"/>
      <c r="C26" s="636"/>
      <c r="D26" s="636"/>
      <c r="E26" s="208">
        <v>9975</v>
      </c>
      <c r="F26" s="209" t="s">
        <v>1016</v>
      </c>
    </row>
    <row r="27" spans="1:6" ht="18"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7" ht="15.75" customHeight="1"/>
  </sheetData>
  <mergeCells count="15">
    <mergeCell ref="A18:D18"/>
    <mergeCell ref="B8:J8"/>
    <mergeCell ref="B9:C9"/>
    <mergeCell ref="C11:D11"/>
    <mergeCell ref="C12:D12"/>
    <mergeCell ref="C13:D13"/>
    <mergeCell ref="A25:D25"/>
    <mergeCell ref="A26:D26"/>
    <mergeCell ref="A19:A24"/>
    <mergeCell ref="B19:D19"/>
    <mergeCell ref="B20:D20"/>
    <mergeCell ref="B21:D21"/>
    <mergeCell ref="B22:D22"/>
    <mergeCell ref="B23:D23"/>
    <mergeCell ref="B24:D24"/>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zoomScaleNormal="100" workbookViewId="0">
      <selection activeCell="G12" sqref="G12:G13"/>
    </sheetView>
  </sheetViews>
  <sheetFormatPr defaultRowHeight="14.25"/>
  <cols>
    <col min="1" max="1" width="2.125" style="210" customWidth="1"/>
    <col min="2" max="2" width="19" style="210" customWidth="1"/>
    <col min="3" max="3" width="2.125" style="210" customWidth="1"/>
    <col min="4" max="4" width="10.5" style="210" customWidth="1"/>
    <col min="5" max="5" width="12.5" style="210" customWidth="1"/>
    <col min="6" max="9" width="20.25" style="210" customWidth="1"/>
    <col min="10" max="16384" width="9" style="210"/>
  </cols>
  <sheetData>
    <row r="1" spans="1:9" ht="19.5" customHeight="1"/>
    <row r="2" spans="1:9" ht="19.5" customHeight="1"/>
    <row r="3" spans="1:9" ht="19.5" customHeight="1"/>
    <row r="4" spans="1:9" ht="19.5" customHeight="1">
      <c r="B4" s="211" t="s">
        <v>1043</v>
      </c>
      <c r="C4" s="211"/>
      <c r="D4" s="211"/>
      <c r="E4" s="211"/>
      <c r="F4" s="211"/>
      <c r="G4" s="211"/>
      <c r="H4" s="211"/>
      <c r="I4" s="211"/>
    </row>
    <row r="5" spans="1:9" ht="19.5" customHeight="1">
      <c r="A5" s="212"/>
      <c r="B5" s="213" t="s">
        <v>1044</v>
      </c>
      <c r="C5" s="214"/>
      <c r="D5" s="642" t="s">
        <v>1017</v>
      </c>
      <c r="E5" s="643"/>
      <c r="F5" s="215" t="s">
        <v>1018</v>
      </c>
      <c r="G5" s="215" t="s">
        <v>1019</v>
      </c>
      <c r="H5" s="215" t="s">
        <v>1020</v>
      </c>
      <c r="I5" s="215" t="s">
        <v>1021</v>
      </c>
    </row>
    <row r="6" spans="1:9" ht="19.5" customHeight="1">
      <c r="A6" s="212"/>
      <c r="B6" s="216" t="s">
        <v>1022</v>
      </c>
      <c r="C6" s="214"/>
      <c r="D6" s="651">
        <v>22370</v>
      </c>
      <c r="E6" s="652"/>
      <c r="F6" s="217">
        <v>24007</v>
      </c>
      <c r="G6" s="217">
        <v>26243</v>
      </c>
      <c r="H6" s="217">
        <v>27310</v>
      </c>
      <c r="I6" s="217">
        <v>28669</v>
      </c>
    </row>
    <row r="7" spans="1:9" ht="19.5" customHeight="1">
      <c r="A7" s="212"/>
      <c r="B7" s="216" t="s">
        <v>1045</v>
      </c>
      <c r="C7" s="214"/>
      <c r="D7" s="642" t="s">
        <v>1023</v>
      </c>
      <c r="E7" s="643"/>
      <c r="F7" s="215" t="s">
        <v>1024</v>
      </c>
      <c r="G7" s="215" t="s">
        <v>1025</v>
      </c>
      <c r="H7" s="215" t="s">
        <v>1026</v>
      </c>
      <c r="I7" s="215" t="s">
        <v>1027</v>
      </c>
    </row>
    <row r="8" spans="1:9" ht="19.5" customHeight="1">
      <c r="A8" s="212"/>
      <c r="B8" s="216" t="s">
        <v>1028</v>
      </c>
      <c r="C8" s="214"/>
      <c r="D8" s="642" t="s">
        <v>1029</v>
      </c>
      <c r="E8" s="643"/>
      <c r="F8" s="215" t="s">
        <v>1029</v>
      </c>
      <c r="G8" s="215" t="s">
        <v>1029</v>
      </c>
      <c r="H8" s="215" t="s">
        <v>1029</v>
      </c>
      <c r="I8" s="215" t="s">
        <v>1029</v>
      </c>
    </row>
    <row r="9" spans="1:9" ht="19.5" customHeight="1">
      <c r="A9" s="212"/>
      <c r="B9" s="216" t="s">
        <v>1046</v>
      </c>
      <c r="C9" s="214"/>
      <c r="D9" s="642" t="s">
        <v>1030</v>
      </c>
      <c r="E9" s="643"/>
      <c r="F9" s="215" t="s">
        <v>1030</v>
      </c>
      <c r="G9" s="215" t="s">
        <v>1031</v>
      </c>
      <c r="H9" s="215" t="s">
        <v>1032</v>
      </c>
      <c r="I9" s="215" t="s">
        <v>1033</v>
      </c>
    </row>
    <row r="10" spans="1:9" ht="19.5" customHeight="1">
      <c r="A10" s="212"/>
      <c r="B10" s="216" t="s">
        <v>1034</v>
      </c>
      <c r="C10" s="214"/>
      <c r="D10" s="642" t="s">
        <v>1035</v>
      </c>
      <c r="E10" s="643"/>
      <c r="F10" s="215" t="s">
        <v>1035</v>
      </c>
      <c r="G10" s="215" t="s">
        <v>1035</v>
      </c>
      <c r="H10" s="215" t="s">
        <v>1035</v>
      </c>
      <c r="I10" s="215" t="s">
        <v>1035</v>
      </c>
    </row>
    <row r="11" spans="1:9" ht="19.5" customHeight="1">
      <c r="A11" s="212"/>
      <c r="B11" s="216" t="s">
        <v>1047</v>
      </c>
      <c r="C11" s="214"/>
      <c r="D11" s="644">
        <v>37</v>
      </c>
      <c r="E11" s="645"/>
      <c r="F11" s="218">
        <v>41</v>
      </c>
      <c r="G11" s="218">
        <v>30</v>
      </c>
      <c r="H11" s="218">
        <v>42</v>
      </c>
      <c r="I11" s="218">
        <v>7</v>
      </c>
    </row>
    <row r="12" spans="1:9" ht="19.5" customHeight="1">
      <c r="A12" s="219"/>
      <c r="B12" s="646" t="s">
        <v>1048</v>
      </c>
      <c r="C12" s="220"/>
      <c r="D12" s="647" t="s">
        <v>1049</v>
      </c>
      <c r="E12" s="648"/>
      <c r="F12" s="640" t="s">
        <v>1050</v>
      </c>
      <c r="G12" s="640" t="s">
        <v>1036</v>
      </c>
      <c r="H12" s="640" t="s">
        <v>1037</v>
      </c>
      <c r="I12" s="640" t="s">
        <v>1051</v>
      </c>
    </row>
    <row r="13" spans="1:9" ht="19.5" customHeight="1">
      <c r="A13" s="221"/>
      <c r="B13" s="646"/>
      <c r="C13" s="222"/>
      <c r="D13" s="649"/>
      <c r="E13" s="650"/>
      <c r="F13" s="641"/>
      <c r="G13" s="641"/>
      <c r="H13" s="641"/>
      <c r="I13" s="641"/>
    </row>
    <row r="14" spans="1:9" ht="19.5" customHeight="1">
      <c r="B14" s="223"/>
      <c r="C14" s="223"/>
      <c r="D14" s="223"/>
    </row>
    <row r="15" spans="1:9" ht="19.5" customHeight="1">
      <c r="B15" s="223"/>
      <c r="C15" s="223"/>
      <c r="D15" s="223"/>
    </row>
    <row r="16" spans="1:9" ht="19.5" customHeight="1">
      <c r="B16" s="227" t="s">
        <v>1052</v>
      </c>
    </row>
    <row r="17" spans="1:6" ht="19.5" customHeight="1">
      <c r="A17" s="212"/>
      <c r="B17" s="213" t="s">
        <v>1038</v>
      </c>
      <c r="C17" s="214"/>
      <c r="D17" s="642" t="s">
        <v>1039</v>
      </c>
      <c r="E17" s="643"/>
      <c r="F17" s="215" t="s">
        <v>1040</v>
      </c>
    </row>
    <row r="18" spans="1:6" ht="19.5" customHeight="1">
      <c r="A18" s="212"/>
      <c r="B18" s="216" t="s">
        <v>1053</v>
      </c>
      <c r="C18" s="214"/>
      <c r="D18" s="224">
        <v>717</v>
      </c>
      <c r="E18" s="225" t="s">
        <v>1054</v>
      </c>
      <c r="F18" s="218"/>
    </row>
    <row r="19" spans="1:6" ht="19.5" customHeight="1">
      <c r="A19" s="212"/>
      <c r="B19" s="216" t="s">
        <v>1041</v>
      </c>
      <c r="C19" s="214"/>
      <c r="D19" s="226">
        <v>956</v>
      </c>
      <c r="E19" s="225" t="s">
        <v>1054</v>
      </c>
      <c r="F19" s="218"/>
    </row>
    <row r="20" spans="1:6" ht="19.5" customHeight="1">
      <c r="A20" s="212"/>
      <c r="B20" s="216" t="s">
        <v>1042</v>
      </c>
      <c r="C20" s="214"/>
      <c r="D20" s="226">
        <v>1673</v>
      </c>
      <c r="E20" s="225" t="s">
        <v>1054</v>
      </c>
      <c r="F20" s="218"/>
    </row>
  </sheetData>
  <mergeCells count="14">
    <mergeCell ref="D10:E10"/>
    <mergeCell ref="D5:E5"/>
    <mergeCell ref="D6:E6"/>
    <mergeCell ref="D7:E7"/>
    <mergeCell ref="D8:E8"/>
    <mergeCell ref="D9:E9"/>
    <mergeCell ref="I12:I13"/>
    <mergeCell ref="D17:E17"/>
    <mergeCell ref="D11:E11"/>
    <mergeCell ref="B12:B13"/>
    <mergeCell ref="D12:E13"/>
    <mergeCell ref="F12:F13"/>
    <mergeCell ref="G12:G13"/>
    <mergeCell ref="H12:H13"/>
  </mergeCells>
  <phoneticPr fontId="3"/>
  <pageMargins left="0.78740157480314965" right="0.39370078740157483" top="0.39370078740157483" bottom="0.39370078740157483" header="0" footer="0"/>
  <pageSetup paperSize="9" orientation="landscape" horizontalDpi="4294967292" r:id="rId1"/>
  <headerFooter scaleWithDoc="0" alignWithMargins="0">
    <oddFooter>&amp;C&amp;"ＭＳ 明朝,標準"&amp;10－２２－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view="pageLayout" zoomScaleNormal="75" workbookViewId="0"/>
  </sheetViews>
  <sheetFormatPr defaultColWidth="9" defaultRowHeight="14.25"/>
  <cols>
    <col min="1" max="1" width="10.5" style="72" customWidth="1"/>
    <col min="2" max="2" width="12.125" style="72" customWidth="1"/>
    <col min="3" max="3" width="1.25" style="72" customWidth="1"/>
    <col min="4" max="4" width="9.75" style="72" customWidth="1"/>
    <col min="5" max="5" width="30" style="72" customWidth="1"/>
    <col min="6" max="6" width="9.75" style="72" customWidth="1"/>
    <col min="7" max="7" width="8.5" style="72" customWidth="1"/>
    <col min="8" max="8" width="10.5" style="72" customWidth="1"/>
    <col min="9" max="9" width="6.75" style="72" customWidth="1"/>
    <col min="10" max="10" width="8.875" style="72" customWidth="1"/>
    <col min="11" max="11" width="6.875" style="72" customWidth="1"/>
    <col min="12" max="12" width="9.75" style="72" customWidth="1"/>
    <col min="13" max="13" width="11.5" style="72" customWidth="1"/>
    <col min="14" max="16384" width="9" style="72"/>
  </cols>
  <sheetData>
    <row r="2" spans="1:13" s="50" customFormat="1" ht="21" customHeight="1">
      <c r="A2" s="228" t="s">
        <v>1055</v>
      </c>
      <c r="B2" s="228"/>
    </row>
    <row r="3" spans="1:13" s="50" customFormat="1" ht="13.5" customHeight="1"/>
    <row r="4" spans="1:13" ht="21" customHeight="1">
      <c r="A4" s="229" t="s">
        <v>1056</v>
      </c>
      <c r="B4" s="229"/>
      <c r="C4" s="229"/>
      <c r="D4" s="229"/>
    </row>
    <row r="5" spans="1:13" ht="67.5" customHeight="1">
      <c r="A5" s="700" t="s">
        <v>1057</v>
      </c>
      <c r="B5" s="700"/>
      <c r="C5" s="700"/>
      <c r="D5" s="700"/>
      <c r="E5" s="700"/>
      <c r="F5" s="700"/>
      <c r="G5" s="700"/>
      <c r="H5" s="700"/>
      <c r="I5" s="700"/>
      <c r="J5" s="700"/>
      <c r="K5" s="700"/>
      <c r="L5" s="700"/>
      <c r="M5" s="700"/>
    </row>
    <row r="6" spans="1:13" ht="15.75" customHeight="1">
      <c r="A6" s="230"/>
      <c r="B6" s="230"/>
      <c r="C6" s="230"/>
      <c r="D6" s="230"/>
      <c r="E6" s="230"/>
      <c r="F6" s="230"/>
      <c r="G6" s="230"/>
      <c r="H6" s="230"/>
      <c r="I6" s="230"/>
      <c r="J6" s="230"/>
      <c r="K6" s="230"/>
      <c r="L6" s="230"/>
      <c r="M6" s="231" t="s">
        <v>1058</v>
      </c>
    </row>
    <row r="7" spans="1:13" ht="18" customHeight="1">
      <c r="A7" s="701" t="s">
        <v>1059</v>
      </c>
      <c r="B7" s="697" t="s">
        <v>1060</v>
      </c>
      <c r="C7" s="678" t="s">
        <v>1061</v>
      </c>
      <c r="D7" s="703"/>
      <c r="E7" s="703"/>
      <c r="F7" s="676"/>
      <c r="G7" s="701" t="s">
        <v>1062</v>
      </c>
      <c r="H7" s="519" t="s">
        <v>1063</v>
      </c>
      <c r="I7" s="635"/>
      <c r="J7" s="635"/>
      <c r="K7" s="520"/>
      <c r="L7" s="678" t="s">
        <v>1064</v>
      </c>
      <c r="M7" s="676"/>
    </row>
    <row r="8" spans="1:13" ht="18" customHeight="1">
      <c r="A8" s="702"/>
      <c r="B8" s="699"/>
      <c r="C8" s="679"/>
      <c r="D8" s="513"/>
      <c r="E8" s="513"/>
      <c r="F8" s="677"/>
      <c r="G8" s="702"/>
      <c r="H8" s="704" t="s">
        <v>1065</v>
      </c>
      <c r="I8" s="705"/>
      <c r="J8" s="519" t="s">
        <v>1066</v>
      </c>
      <c r="K8" s="520"/>
      <c r="L8" s="679"/>
      <c r="M8" s="677"/>
    </row>
    <row r="9" spans="1:13" ht="17.25" customHeight="1">
      <c r="A9" s="662" t="s">
        <v>1067</v>
      </c>
      <c r="B9" s="664" t="s">
        <v>1068</v>
      </c>
      <c r="C9" s="232"/>
      <c r="D9" s="233" t="s">
        <v>1069</v>
      </c>
      <c r="E9" s="694"/>
      <c r="F9" s="695"/>
      <c r="G9" s="691">
        <v>190000</v>
      </c>
      <c r="H9" s="666">
        <f>(G9*8/10)</f>
        <v>152000</v>
      </c>
      <c r="I9" s="668" t="s">
        <v>1070</v>
      </c>
      <c r="J9" s="666">
        <f>(G9*2/10)</f>
        <v>38000</v>
      </c>
      <c r="K9" s="668" t="s">
        <v>1071</v>
      </c>
      <c r="L9" s="670" t="s">
        <v>1072</v>
      </c>
      <c r="M9" s="671"/>
    </row>
    <row r="10" spans="1:13" ht="17.25" customHeight="1">
      <c r="A10" s="663"/>
      <c r="B10" s="665"/>
      <c r="C10" s="234"/>
      <c r="D10" s="235" t="s">
        <v>1073</v>
      </c>
      <c r="E10" s="236" t="s">
        <v>1074</v>
      </c>
      <c r="F10" s="230" t="s">
        <v>1075</v>
      </c>
      <c r="G10" s="692"/>
      <c r="H10" s="667"/>
      <c r="I10" s="669"/>
      <c r="J10" s="667"/>
      <c r="K10" s="669"/>
      <c r="L10" s="672"/>
      <c r="M10" s="673"/>
    </row>
    <row r="11" spans="1:13" ht="17.25" customHeight="1">
      <c r="A11" s="662" t="s">
        <v>1067</v>
      </c>
      <c r="B11" s="664" t="s">
        <v>1076</v>
      </c>
      <c r="C11" s="232"/>
      <c r="D11" s="233" t="s">
        <v>1077</v>
      </c>
      <c r="E11" s="233"/>
      <c r="F11" s="237"/>
      <c r="G11" s="691">
        <v>25000</v>
      </c>
      <c r="H11" s="666">
        <f>(G11*5/10)</f>
        <v>12500</v>
      </c>
      <c r="I11" s="668" t="s">
        <v>1078</v>
      </c>
      <c r="J11" s="666">
        <f>(G11*5/10)</f>
        <v>12500</v>
      </c>
      <c r="K11" s="668" t="s">
        <v>1078</v>
      </c>
      <c r="L11" s="696"/>
      <c r="M11" s="697"/>
    </row>
    <row r="12" spans="1:13" ht="17.25" customHeight="1">
      <c r="A12" s="663"/>
      <c r="B12" s="665"/>
      <c r="C12" s="186"/>
      <c r="D12" s="230" t="s">
        <v>1079</v>
      </c>
      <c r="E12" s="238" t="s">
        <v>1080</v>
      </c>
      <c r="F12" s="230" t="s">
        <v>1075</v>
      </c>
      <c r="G12" s="692"/>
      <c r="H12" s="667"/>
      <c r="I12" s="669"/>
      <c r="J12" s="667"/>
      <c r="K12" s="669"/>
      <c r="L12" s="698"/>
      <c r="M12" s="699"/>
    </row>
    <row r="13" spans="1:13" ht="17.25" customHeight="1">
      <c r="A13" s="662" t="s">
        <v>1081</v>
      </c>
      <c r="B13" s="664" t="s">
        <v>1068</v>
      </c>
      <c r="C13" s="239"/>
      <c r="D13" s="236" t="s">
        <v>1082</v>
      </c>
      <c r="E13" s="690"/>
      <c r="F13" s="671"/>
      <c r="G13" s="691">
        <v>38000</v>
      </c>
      <c r="H13" s="657">
        <f>(G13*8/10)</f>
        <v>30400</v>
      </c>
      <c r="I13" s="676" t="s">
        <v>1070</v>
      </c>
      <c r="J13" s="657">
        <f>(G13*2/10)</f>
        <v>7600</v>
      </c>
      <c r="K13" s="676" t="s">
        <v>1083</v>
      </c>
      <c r="L13" s="678"/>
      <c r="M13" s="676"/>
    </row>
    <row r="14" spans="1:13" ht="17.25" customHeight="1">
      <c r="A14" s="663"/>
      <c r="B14" s="665"/>
      <c r="C14" s="239"/>
      <c r="D14" s="240" t="s">
        <v>1073</v>
      </c>
      <c r="E14" s="72" t="s">
        <v>1084</v>
      </c>
      <c r="F14" s="230" t="s">
        <v>1075</v>
      </c>
      <c r="G14" s="692"/>
      <c r="H14" s="658"/>
      <c r="I14" s="677"/>
      <c r="J14" s="658"/>
      <c r="K14" s="677"/>
      <c r="L14" s="679"/>
      <c r="M14" s="677"/>
    </row>
    <row r="15" spans="1:13" ht="17.25" customHeight="1">
      <c r="A15" s="662" t="s">
        <v>1081</v>
      </c>
      <c r="B15" s="664" t="s">
        <v>1085</v>
      </c>
      <c r="C15" s="232"/>
      <c r="D15" s="241" t="s">
        <v>1086</v>
      </c>
      <c r="E15" s="690"/>
      <c r="F15" s="671"/>
      <c r="G15" s="691">
        <v>55800</v>
      </c>
      <c r="H15" s="666">
        <f>(G15*5/10)</f>
        <v>27900</v>
      </c>
      <c r="I15" s="668" t="s">
        <v>1078</v>
      </c>
      <c r="J15" s="666">
        <f>(G15*5/10)</f>
        <v>27900</v>
      </c>
      <c r="K15" s="668" t="s">
        <v>1078</v>
      </c>
      <c r="L15" s="670" t="s">
        <v>1087</v>
      </c>
      <c r="M15" s="671"/>
    </row>
    <row r="16" spans="1:13" ht="17.25" customHeight="1">
      <c r="A16" s="663"/>
      <c r="B16" s="665"/>
      <c r="C16" s="186"/>
      <c r="D16" s="689" t="s">
        <v>1088</v>
      </c>
      <c r="E16" s="689"/>
      <c r="F16" s="230" t="s">
        <v>1075</v>
      </c>
      <c r="G16" s="692"/>
      <c r="H16" s="667"/>
      <c r="I16" s="669"/>
      <c r="J16" s="667"/>
      <c r="K16" s="669"/>
      <c r="L16" s="672"/>
      <c r="M16" s="673"/>
    </row>
    <row r="17" spans="1:13" ht="17.25" customHeight="1">
      <c r="A17" s="662" t="s">
        <v>1067</v>
      </c>
      <c r="B17" s="664" t="s">
        <v>1089</v>
      </c>
      <c r="C17" s="234"/>
      <c r="D17" s="236" t="s">
        <v>1086</v>
      </c>
      <c r="E17" s="690"/>
      <c r="F17" s="671"/>
      <c r="G17" s="691">
        <v>127300</v>
      </c>
      <c r="H17" s="666">
        <f>(G17*5/10)</f>
        <v>63650</v>
      </c>
      <c r="I17" s="668" t="s">
        <v>1090</v>
      </c>
      <c r="J17" s="666">
        <f>(G17*5/10)</f>
        <v>63650</v>
      </c>
      <c r="K17" s="668" t="s">
        <v>1078</v>
      </c>
      <c r="L17" s="670" t="s">
        <v>1091</v>
      </c>
      <c r="M17" s="671"/>
    </row>
    <row r="18" spans="1:13" ht="17.25" customHeight="1">
      <c r="A18" s="663"/>
      <c r="B18" s="665"/>
      <c r="C18" s="234"/>
      <c r="D18" s="693" t="s">
        <v>1092</v>
      </c>
      <c r="E18" s="693"/>
      <c r="F18" s="242" t="s">
        <v>1075</v>
      </c>
      <c r="G18" s="692"/>
      <c r="H18" s="667"/>
      <c r="I18" s="669"/>
      <c r="J18" s="667"/>
      <c r="K18" s="669"/>
      <c r="L18" s="672"/>
      <c r="M18" s="673"/>
    </row>
    <row r="19" spans="1:13" ht="17.25" customHeight="1">
      <c r="A19" s="662" t="s">
        <v>1067</v>
      </c>
      <c r="B19" s="664" t="s">
        <v>1093</v>
      </c>
      <c r="C19" s="243"/>
      <c r="D19" s="244" t="s">
        <v>1094</v>
      </c>
      <c r="E19" s="244"/>
      <c r="F19" s="244"/>
      <c r="G19" s="653">
        <v>30000</v>
      </c>
      <c r="H19" s="666">
        <f>(G19*5/10)</f>
        <v>15000</v>
      </c>
      <c r="I19" s="668" t="s">
        <v>1078</v>
      </c>
      <c r="J19" s="666">
        <f>(G19*5/10)</f>
        <v>15000</v>
      </c>
      <c r="K19" s="668" t="s">
        <v>1090</v>
      </c>
      <c r="L19" s="670" t="s">
        <v>1095</v>
      </c>
      <c r="M19" s="671"/>
    </row>
    <row r="20" spans="1:13" ht="17.25" customHeight="1">
      <c r="A20" s="663"/>
      <c r="B20" s="665"/>
      <c r="C20" s="245"/>
      <c r="D20" s="688" t="s">
        <v>1096</v>
      </c>
      <c r="E20" s="688"/>
      <c r="F20" s="230" t="s">
        <v>1075</v>
      </c>
      <c r="G20" s="654"/>
      <c r="H20" s="667"/>
      <c r="I20" s="669"/>
      <c r="J20" s="667"/>
      <c r="K20" s="669"/>
      <c r="L20" s="672"/>
      <c r="M20" s="673"/>
    </row>
    <row r="21" spans="1:13" ht="17.25" customHeight="1">
      <c r="A21" s="662" t="s">
        <v>1081</v>
      </c>
      <c r="B21" s="664" t="s">
        <v>1097</v>
      </c>
      <c r="C21" s="243"/>
      <c r="D21" s="244" t="s">
        <v>1094</v>
      </c>
      <c r="E21" s="244"/>
      <c r="F21" s="244"/>
      <c r="G21" s="653">
        <v>20000</v>
      </c>
      <c r="H21" s="666">
        <f>(G21*5/10)</f>
        <v>10000</v>
      </c>
      <c r="I21" s="668" t="s">
        <v>1078</v>
      </c>
      <c r="J21" s="666">
        <f>(G21*5/10)</f>
        <v>10000</v>
      </c>
      <c r="K21" s="668" t="s">
        <v>1090</v>
      </c>
      <c r="L21" s="670" t="s">
        <v>1098</v>
      </c>
      <c r="M21" s="671"/>
    </row>
    <row r="22" spans="1:13" ht="17.25" customHeight="1">
      <c r="A22" s="663"/>
      <c r="B22" s="665"/>
      <c r="C22" s="245"/>
      <c r="D22" s="681" t="s">
        <v>1099</v>
      </c>
      <c r="E22" s="681"/>
      <c r="F22" s="230" t="s">
        <v>1075</v>
      </c>
      <c r="G22" s="654"/>
      <c r="H22" s="667"/>
      <c r="I22" s="669"/>
      <c r="J22" s="667"/>
      <c r="K22" s="669"/>
      <c r="L22" s="672"/>
      <c r="M22" s="673"/>
    </row>
    <row r="23" spans="1:13" ht="17.25" customHeight="1">
      <c r="A23" s="662" t="s">
        <v>1081</v>
      </c>
      <c r="B23" s="664" t="s">
        <v>1089</v>
      </c>
      <c r="C23" s="243"/>
      <c r="D23" s="244" t="s">
        <v>1094</v>
      </c>
      <c r="E23" s="244"/>
      <c r="F23" s="244"/>
      <c r="G23" s="653">
        <v>30000</v>
      </c>
      <c r="H23" s="666">
        <f>(G23*5/10)</f>
        <v>15000</v>
      </c>
      <c r="I23" s="668" t="s">
        <v>1090</v>
      </c>
      <c r="J23" s="666">
        <f>(G23*5/10)</f>
        <v>15000</v>
      </c>
      <c r="K23" s="668" t="s">
        <v>1090</v>
      </c>
      <c r="L23" s="670" t="s">
        <v>1100</v>
      </c>
      <c r="M23" s="671"/>
    </row>
    <row r="24" spans="1:13" ht="17.25" customHeight="1">
      <c r="A24" s="663"/>
      <c r="B24" s="665"/>
      <c r="C24" s="245"/>
      <c r="D24" s="681" t="s">
        <v>1101</v>
      </c>
      <c r="E24" s="681"/>
      <c r="F24" s="230" t="s">
        <v>1075</v>
      </c>
      <c r="G24" s="654"/>
      <c r="H24" s="667"/>
      <c r="I24" s="669"/>
      <c r="J24" s="667"/>
      <c r="K24" s="669"/>
      <c r="L24" s="672"/>
      <c r="M24" s="673"/>
    </row>
    <row r="25" spans="1:13" ht="17.25" customHeight="1">
      <c r="A25" s="662" t="s">
        <v>1081</v>
      </c>
      <c r="B25" s="664" t="s">
        <v>1102</v>
      </c>
      <c r="C25" s="243"/>
      <c r="D25" s="686" t="s">
        <v>1103</v>
      </c>
      <c r="E25" s="686"/>
      <c r="F25" s="687"/>
      <c r="G25" s="653">
        <v>80000</v>
      </c>
      <c r="H25" s="657">
        <f>(G25*5/10)</f>
        <v>40000</v>
      </c>
      <c r="I25" s="655" t="s">
        <v>1090</v>
      </c>
      <c r="J25" s="657">
        <f>(G25*5/10)</f>
        <v>40000</v>
      </c>
      <c r="K25" s="655" t="s">
        <v>1078</v>
      </c>
      <c r="L25" s="659"/>
      <c r="M25" s="655"/>
    </row>
    <row r="26" spans="1:13" ht="17.25" customHeight="1">
      <c r="A26" s="663"/>
      <c r="B26" s="665"/>
      <c r="C26" s="246"/>
      <c r="D26" s="661" t="s">
        <v>1104</v>
      </c>
      <c r="E26" s="661"/>
      <c r="F26" s="247" t="s">
        <v>1105</v>
      </c>
      <c r="G26" s="654"/>
      <c r="H26" s="658"/>
      <c r="I26" s="656"/>
      <c r="J26" s="658"/>
      <c r="K26" s="656"/>
      <c r="L26" s="660"/>
      <c r="M26" s="656"/>
    </row>
    <row r="27" spans="1:13" ht="17.25" customHeight="1">
      <c r="A27" s="662" t="s">
        <v>1081</v>
      </c>
      <c r="B27" s="664" t="s">
        <v>1106</v>
      </c>
      <c r="C27" s="682"/>
      <c r="D27" s="684" t="s">
        <v>1107</v>
      </c>
      <c r="E27" s="684"/>
      <c r="F27" s="685"/>
      <c r="G27" s="653">
        <v>15000</v>
      </c>
      <c r="H27" s="674">
        <f>(G27*0.8)</f>
        <v>12000</v>
      </c>
      <c r="I27" s="676" t="s">
        <v>1108</v>
      </c>
      <c r="J27" s="657">
        <f>(G27*0.2)</f>
        <v>3000</v>
      </c>
      <c r="K27" s="676" t="s">
        <v>1071</v>
      </c>
      <c r="L27" s="678"/>
      <c r="M27" s="676"/>
    </row>
    <row r="28" spans="1:13" ht="17.25" customHeight="1">
      <c r="A28" s="663"/>
      <c r="B28" s="665"/>
      <c r="C28" s="683"/>
      <c r="D28" s="680" t="s">
        <v>1109</v>
      </c>
      <c r="E28" s="680"/>
      <c r="F28" s="248" t="s">
        <v>1105</v>
      </c>
      <c r="G28" s="654"/>
      <c r="H28" s="675"/>
      <c r="I28" s="677"/>
      <c r="J28" s="658"/>
      <c r="K28" s="677"/>
      <c r="L28" s="679"/>
      <c r="M28" s="677"/>
    </row>
  </sheetData>
  <sheetProtection selectLockedCells="1" selectUnlockedCells="1"/>
  <mergeCells count="103">
    <mergeCell ref="A5:M5"/>
    <mergeCell ref="A7:A8"/>
    <mergeCell ref="B7:B8"/>
    <mergeCell ref="C7:F8"/>
    <mergeCell ref="G7:G8"/>
    <mergeCell ref="H7:K7"/>
    <mergeCell ref="L7:M8"/>
    <mergeCell ref="H8:I8"/>
    <mergeCell ref="J8:K8"/>
    <mergeCell ref="J9:J10"/>
    <mergeCell ref="K9:K10"/>
    <mergeCell ref="L9:M10"/>
    <mergeCell ref="A11:A12"/>
    <mergeCell ref="B11:B12"/>
    <mergeCell ref="G11:G12"/>
    <mergeCell ref="H11:H12"/>
    <mergeCell ref="I11:I12"/>
    <mergeCell ref="J11:J12"/>
    <mergeCell ref="K11:K12"/>
    <mergeCell ref="A9:A10"/>
    <mergeCell ref="B9:B10"/>
    <mergeCell ref="E9:F9"/>
    <mergeCell ref="G9:G10"/>
    <mergeCell ref="H9:H10"/>
    <mergeCell ref="I9:I10"/>
    <mergeCell ref="L11:M12"/>
    <mergeCell ref="A13:A14"/>
    <mergeCell ref="B13:B14"/>
    <mergeCell ref="E13:F13"/>
    <mergeCell ref="G13:G14"/>
    <mergeCell ref="H13:H14"/>
    <mergeCell ref="I13:I14"/>
    <mergeCell ref="J13:J14"/>
    <mergeCell ref="K13:K14"/>
    <mergeCell ref="L13:M14"/>
    <mergeCell ref="J15:J16"/>
    <mergeCell ref="K15:K16"/>
    <mergeCell ref="L15:M16"/>
    <mergeCell ref="D16:E16"/>
    <mergeCell ref="A17:A18"/>
    <mergeCell ref="B17:B18"/>
    <mergeCell ref="E17:F17"/>
    <mergeCell ref="G17:G18"/>
    <mergeCell ref="H17:H18"/>
    <mergeCell ref="I17:I18"/>
    <mergeCell ref="A15:A16"/>
    <mergeCell ref="B15:B16"/>
    <mergeCell ref="E15:F15"/>
    <mergeCell ref="G15:G16"/>
    <mergeCell ref="H15:H16"/>
    <mergeCell ref="I15:I16"/>
    <mergeCell ref="J17:J18"/>
    <mergeCell ref="K17:K18"/>
    <mergeCell ref="L17:M18"/>
    <mergeCell ref="D18:E18"/>
    <mergeCell ref="A19:A20"/>
    <mergeCell ref="B19:B20"/>
    <mergeCell ref="G19:G20"/>
    <mergeCell ref="H19:H20"/>
    <mergeCell ref="I19:I20"/>
    <mergeCell ref="J19:J20"/>
    <mergeCell ref="K19:K20"/>
    <mergeCell ref="L19:M20"/>
    <mergeCell ref="D20:E20"/>
    <mergeCell ref="H27:H28"/>
    <mergeCell ref="I27:I28"/>
    <mergeCell ref="J27:J28"/>
    <mergeCell ref="K27:K28"/>
    <mergeCell ref="L27:M28"/>
    <mergeCell ref="D28:E28"/>
    <mergeCell ref="A21:A22"/>
    <mergeCell ref="B21:B22"/>
    <mergeCell ref="G21:G22"/>
    <mergeCell ref="H21:H22"/>
    <mergeCell ref="I21:I22"/>
    <mergeCell ref="J21:J22"/>
    <mergeCell ref="K21:K22"/>
    <mergeCell ref="L21:M22"/>
    <mergeCell ref="D22:E22"/>
    <mergeCell ref="A27:A28"/>
    <mergeCell ref="B27:B28"/>
    <mergeCell ref="C27:C28"/>
    <mergeCell ref="D27:F27"/>
    <mergeCell ref="G27:G28"/>
    <mergeCell ref="D24:E24"/>
    <mergeCell ref="A25:A26"/>
    <mergeCell ref="B25:B26"/>
    <mergeCell ref="D25:F25"/>
    <mergeCell ref="G25:G26"/>
    <mergeCell ref="I25:I26"/>
    <mergeCell ref="J25:J26"/>
    <mergeCell ref="K25:K26"/>
    <mergeCell ref="L25:M26"/>
    <mergeCell ref="D26:E26"/>
    <mergeCell ref="H25:H26"/>
    <mergeCell ref="A23:A24"/>
    <mergeCell ref="B23:B24"/>
    <mergeCell ref="G23:G24"/>
    <mergeCell ref="H23:H24"/>
    <mergeCell ref="I23:I24"/>
    <mergeCell ref="J23:J24"/>
    <mergeCell ref="K23:K24"/>
    <mergeCell ref="L23:M24"/>
  </mergeCells>
  <phoneticPr fontId="3"/>
  <printOptions verticalCentered="1"/>
  <pageMargins left="0.78740157480314965" right="0.39370078740157483" top="0.39370078740157483" bottom="0.39370078740157483" header="0" footer="0"/>
  <pageSetup paperSize="9" firstPageNumber="0" orientation="landscape" r:id="rId1"/>
  <headerFooter scaleWithDoc="0" alignWithMargins="0">
    <oddFooter>&amp;C&amp;"ＭＳ 明朝,標準"&amp;10－２３－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Layout" topLeftCell="A16" zoomScale="70" zoomScaleNormal="70" zoomScaleSheetLayoutView="80" zoomScalePageLayoutView="70" workbookViewId="0">
      <selection activeCell="C28" sqref="C28:D28"/>
    </sheetView>
  </sheetViews>
  <sheetFormatPr defaultColWidth="11.625" defaultRowHeight="14.25"/>
  <cols>
    <col min="1" max="2" width="11.625" style="249" customWidth="1"/>
    <col min="3" max="4" width="14.125" style="249" customWidth="1"/>
    <col min="5" max="7" width="11.625" style="249" customWidth="1"/>
    <col min="8" max="8" width="10.75" style="249" customWidth="1"/>
    <col min="9" max="15" width="11.625" style="249" customWidth="1"/>
    <col min="16" max="16" width="55.75" style="249" customWidth="1"/>
    <col min="17" max="16384" width="11.625" style="249"/>
  </cols>
  <sheetData>
    <row r="1" spans="1:16" ht="27" customHeight="1">
      <c r="A1" s="712" t="s">
        <v>1110</v>
      </c>
      <c r="B1" s="712"/>
      <c r="C1" s="712"/>
      <c r="D1" s="712"/>
      <c r="E1" s="712"/>
    </row>
    <row r="2" spans="1:16" s="250" customFormat="1" ht="31.5" customHeight="1">
      <c r="A2" s="713" t="s">
        <v>1111</v>
      </c>
      <c r="B2" s="713"/>
      <c r="C2" s="713"/>
      <c r="D2" s="713"/>
    </row>
    <row r="3" spans="1:16" ht="31.5" customHeight="1">
      <c r="A3" s="533" t="s">
        <v>1112</v>
      </c>
      <c r="B3" s="533"/>
      <c r="C3" s="533"/>
      <c r="D3" s="533"/>
      <c r="E3" s="533"/>
      <c r="F3" s="533"/>
      <c r="G3" s="533"/>
      <c r="H3" s="533"/>
      <c r="I3" s="533"/>
      <c r="J3" s="533"/>
      <c r="K3" s="533"/>
      <c r="L3" s="533"/>
      <c r="M3" s="533"/>
      <c r="N3" s="533"/>
      <c r="O3" s="533"/>
      <c r="P3" s="533"/>
    </row>
    <row r="4" spans="1:16" ht="31.5" customHeight="1">
      <c r="A4" s="714" t="s">
        <v>1113</v>
      </c>
      <c r="B4" s="714"/>
      <c r="C4" s="714"/>
      <c r="D4" s="714"/>
      <c r="E4" s="714"/>
      <c r="F4" s="714"/>
      <c r="G4" s="714"/>
      <c r="H4" s="714"/>
      <c r="I4" s="714"/>
      <c r="J4" s="714"/>
      <c r="K4" s="714"/>
      <c r="L4" s="714"/>
      <c r="M4" s="714"/>
      <c r="N4" s="714"/>
      <c r="O4" s="714"/>
      <c r="P4" s="714"/>
    </row>
    <row r="5" spans="1:16" ht="31.5" customHeight="1">
      <c r="A5" s="533" t="s">
        <v>1114</v>
      </c>
      <c r="B5" s="533"/>
      <c r="C5" s="533"/>
      <c r="D5" s="533"/>
      <c r="E5" s="533"/>
      <c r="F5" s="533"/>
      <c r="G5" s="533"/>
      <c r="H5" s="533"/>
      <c r="I5" s="533"/>
      <c r="J5" s="533"/>
      <c r="K5" s="533"/>
      <c r="L5" s="533"/>
      <c r="M5" s="533"/>
      <c r="N5" s="533"/>
      <c r="O5" s="533"/>
      <c r="P5" s="533"/>
    </row>
    <row r="6" spans="1:16" ht="22.5" customHeight="1">
      <c r="A6" s="533"/>
      <c r="B6" s="533"/>
      <c r="C6" s="533"/>
      <c r="D6" s="533"/>
      <c r="E6" s="533"/>
      <c r="F6" s="533"/>
      <c r="G6" s="533"/>
      <c r="H6" s="533"/>
      <c r="I6" s="533"/>
      <c r="J6" s="533"/>
      <c r="K6" s="533"/>
      <c r="L6" s="533"/>
      <c r="M6" s="533"/>
      <c r="N6" s="533"/>
      <c r="O6" s="533"/>
      <c r="P6" s="533"/>
    </row>
    <row r="7" spans="1:16" s="251" customFormat="1" ht="29.25" customHeight="1">
      <c r="A7" s="708" t="s">
        <v>1115</v>
      </c>
      <c r="B7" s="708"/>
      <c r="C7" s="708" t="s">
        <v>1116</v>
      </c>
      <c r="D7" s="708"/>
      <c r="E7" s="708" t="s">
        <v>1117</v>
      </c>
      <c r="F7" s="708"/>
      <c r="G7" s="708"/>
      <c r="H7" s="710" t="s">
        <v>1118</v>
      </c>
      <c r="I7" s="708" t="s">
        <v>1119</v>
      </c>
      <c r="J7" s="708"/>
      <c r="K7" s="708" t="s">
        <v>1120</v>
      </c>
      <c r="L7" s="710" t="s">
        <v>1121</v>
      </c>
      <c r="M7" s="708" t="s">
        <v>1122</v>
      </c>
      <c r="N7" s="708"/>
      <c r="O7" s="710" t="s">
        <v>1123</v>
      </c>
      <c r="P7" s="708" t="s">
        <v>1124</v>
      </c>
    </row>
    <row r="8" spans="1:16" s="251" customFormat="1" ht="29.25" customHeight="1">
      <c r="A8" s="252" t="s">
        <v>1125</v>
      </c>
      <c r="B8" s="252" t="s">
        <v>1126</v>
      </c>
      <c r="C8" s="708"/>
      <c r="D8" s="708"/>
      <c r="E8" s="252" t="s">
        <v>1127</v>
      </c>
      <c r="F8" s="252" t="s">
        <v>1128</v>
      </c>
      <c r="G8" s="252" t="s">
        <v>1129</v>
      </c>
      <c r="H8" s="710"/>
      <c r="I8" s="252" t="s">
        <v>1130</v>
      </c>
      <c r="J8" s="252" t="s">
        <v>1131</v>
      </c>
      <c r="K8" s="708"/>
      <c r="L8" s="708"/>
      <c r="M8" s="252" t="s">
        <v>1130</v>
      </c>
      <c r="N8" s="252" t="s">
        <v>1131</v>
      </c>
      <c r="O8" s="708"/>
      <c r="P8" s="708"/>
    </row>
    <row r="9" spans="1:16" ht="70.5" customHeight="1">
      <c r="A9" s="710" t="s">
        <v>1132</v>
      </c>
      <c r="B9" s="252" t="s">
        <v>1133</v>
      </c>
      <c r="C9" s="709" t="s">
        <v>1134</v>
      </c>
      <c r="D9" s="709"/>
      <c r="E9" s="253">
        <v>10771</v>
      </c>
      <c r="F9" s="253">
        <v>9124</v>
      </c>
      <c r="G9" s="253">
        <f>E9+F9</f>
        <v>19895</v>
      </c>
      <c r="H9" s="253">
        <v>10496</v>
      </c>
      <c r="I9" s="253">
        <v>875</v>
      </c>
      <c r="J9" s="253"/>
      <c r="K9" s="252" t="s">
        <v>1135</v>
      </c>
      <c r="L9" s="253">
        <v>8321</v>
      </c>
      <c r="M9" s="253">
        <v>470</v>
      </c>
      <c r="N9" s="253"/>
      <c r="O9" s="253">
        <v>8216</v>
      </c>
      <c r="P9" s="254" t="s">
        <v>1136</v>
      </c>
    </row>
    <row r="10" spans="1:16" ht="84" customHeight="1">
      <c r="A10" s="710"/>
      <c r="B10" s="252" t="s">
        <v>1137</v>
      </c>
      <c r="C10" s="709" t="s">
        <v>1138</v>
      </c>
      <c r="D10" s="709"/>
      <c r="E10" s="253">
        <v>16555</v>
      </c>
      <c r="F10" s="253">
        <v>15269</v>
      </c>
      <c r="G10" s="253">
        <f>E10+F10</f>
        <v>31824</v>
      </c>
      <c r="H10" s="253">
        <v>13704</v>
      </c>
      <c r="I10" s="253">
        <v>3045</v>
      </c>
      <c r="J10" s="253">
        <v>221</v>
      </c>
      <c r="K10" s="252" t="s">
        <v>1139</v>
      </c>
      <c r="L10" s="253">
        <v>9638</v>
      </c>
      <c r="M10" s="253">
        <v>705</v>
      </c>
      <c r="N10" s="253"/>
      <c r="O10" s="253">
        <v>8993</v>
      </c>
      <c r="P10" s="254" t="s">
        <v>1140</v>
      </c>
    </row>
    <row r="11" spans="1:16" ht="31.5" customHeight="1">
      <c r="A11" s="710"/>
      <c r="B11" s="252" t="s">
        <v>1141</v>
      </c>
      <c r="C11" s="709" t="s">
        <v>1142</v>
      </c>
      <c r="D11" s="709"/>
      <c r="E11" s="253">
        <v>161</v>
      </c>
      <c r="F11" s="253">
        <v>264</v>
      </c>
      <c r="G11" s="253">
        <f>E11+F11</f>
        <v>425</v>
      </c>
      <c r="H11" s="253">
        <v>57</v>
      </c>
      <c r="I11" s="253"/>
      <c r="J11" s="253"/>
      <c r="K11" s="252" t="s">
        <v>1143</v>
      </c>
      <c r="L11" s="253">
        <v>57</v>
      </c>
      <c r="M11" s="253"/>
      <c r="N11" s="253"/>
      <c r="O11" s="253">
        <v>57</v>
      </c>
      <c r="P11" s="254"/>
    </row>
    <row r="12" spans="1:16" ht="35.25" customHeight="1">
      <c r="A12" s="710"/>
      <c r="B12" s="252" t="s">
        <v>1144</v>
      </c>
      <c r="C12" s="709" t="s">
        <v>1145</v>
      </c>
      <c r="D12" s="709"/>
      <c r="E12" s="253">
        <v>4230</v>
      </c>
      <c r="F12" s="253">
        <v>4974</v>
      </c>
      <c r="G12" s="253">
        <f>E12+F12</f>
        <v>9204</v>
      </c>
      <c r="H12" s="253">
        <v>5230</v>
      </c>
      <c r="I12" s="255">
        <v>221</v>
      </c>
      <c r="J12" s="253"/>
      <c r="K12" s="252" t="s">
        <v>1144</v>
      </c>
      <c r="L12" s="253">
        <v>4826</v>
      </c>
      <c r="M12" s="255">
        <v>65</v>
      </c>
      <c r="N12" s="253"/>
      <c r="O12" s="253">
        <v>4771</v>
      </c>
      <c r="P12" s="254" t="s">
        <v>1146</v>
      </c>
    </row>
    <row r="13" spans="1:16" ht="32.25" customHeight="1">
      <c r="A13" s="710"/>
      <c r="B13" s="710" t="s">
        <v>1147</v>
      </c>
      <c r="C13" s="710"/>
      <c r="D13" s="710"/>
      <c r="E13" s="253">
        <f>SUM(E9:E12)</f>
        <v>31717</v>
      </c>
      <c r="F13" s="253">
        <f>SUM(F9:F12)</f>
        <v>29631</v>
      </c>
      <c r="G13" s="253">
        <f>+E13+F13</f>
        <v>61348</v>
      </c>
      <c r="H13" s="253">
        <f>SUM(H9:H12)</f>
        <v>29487</v>
      </c>
      <c r="I13" s="253">
        <f>SUM(I9:I12)</f>
        <v>4141</v>
      </c>
      <c r="J13" s="253">
        <f>SUM(J9:J12)</f>
        <v>221</v>
      </c>
      <c r="K13" s="252" t="s">
        <v>1147</v>
      </c>
      <c r="L13" s="253">
        <f>SUM(L9:L12)</f>
        <v>22842</v>
      </c>
      <c r="M13" s="253"/>
      <c r="N13" s="253"/>
      <c r="O13" s="253">
        <f>SUM(O9:O12)</f>
        <v>22037</v>
      </c>
      <c r="P13" s="254"/>
    </row>
    <row r="14" spans="1:16" ht="32.25" customHeight="1">
      <c r="A14" s="711" t="s">
        <v>1148</v>
      </c>
      <c r="B14" s="711"/>
      <c r="C14" s="709" t="s">
        <v>1149</v>
      </c>
      <c r="D14" s="709"/>
      <c r="E14" s="253">
        <v>814</v>
      </c>
      <c r="F14" s="253">
        <v>1186</v>
      </c>
      <c r="G14" s="253">
        <f>+E14+F14</f>
        <v>2000</v>
      </c>
      <c r="H14" s="253">
        <v>1489</v>
      </c>
      <c r="I14" s="253"/>
      <c r="J14" s="253">
        <v>309</v>
      </c>
      <c r="K14" s="252" t="s">
        <v>1148</v>
      </c>
      <c r="L14" s="253">
        <v>1413</v>
      </c>
      <c r="M14" s="253"/>
      <c r="N14" s="253"/>
      <c r="O14" s="253">
        <v>1390</v>
      </c>
      <c r="P14" s="254" t="s">
        <v>1150</v>
      </c>
    </row>
    <row r="15" spans="1:16" ht="32.25" customHeight="1">
      <c r="A15" s="710" t="s">
        <v>1151</v>
      </c>
      <c r="B15" s="252" t="s">
        <v>1152</v>
      </c>
      <c r="C15" s="709" t="s">
        <v>1153</v>
      </c>
      <c r="D15" s="709"/>
      <c r="E15" s="253">
        <v>6</v>
      </c>
      <c r="F15" s="253">
        <v>30</v>
      </c>
      <c r="G15" s="253">
        <f>+E15+F15</f>
        <v>36</v>
      </c>
      <c r="H15" s="253">
        <v>9</v>
      </c>
      <c r="I15" s="253"/>
      <c r="J15" s="253">
        <v>300</v>
      </c>
      <c r="K15" s="252" t="s">
        <v>1154</v>
      </c>
      <c r="L15" s="253">
        <v>308</v>
      </c>
      <c r="M15" s="253"/>
      <c r="N15" s="253"/>
      <c r="O15" s="253">
        <v>298</v>
      </c>
      <c r="P15" s="254" t="s">
        <v>1155</v>
      </c>
    </row>
    <row r="16" spans="1:16" ht="32.25" customHeight="1">
      <c r="A16" s="710"/>
      <c r="B16" s="252" t="s">
        <v>1156</v>
      </c>
      <c r="C16" s="709" t="s">
        <v>1157</v>
      </c>
      <c r="D16" s="709"/>
      <c r="E16" s="253">
        <v>31</v>
      </c>
      <c r="F16" s="253">
        <v>132</v>
      </c>
      <c r="G16" s="253">
        <f>+E16+F16</f>
        <v>163</v>
      </c>
      <c r="H16" s="253">
        <v>51</v>
      </c>
      <c r="I16" s="253"/>
      <c r="J16" s="253">
        <v>55</v>
      </c>
      <c r="K16" s="252" t="s">
        <v>1158</v>
      </c>
      <c r="L16" s="255">
        <v>106</v>
      </c>
      <c r="M16" s="253"/>
      <c r="N16" s="253"/>
      <c r="O16" s="253">
        <v>106</v>
      </c>
      <c r="P16" s="256" t="s">
        <v>1159</v>
      </c>
    </row>
    <row r="17" spans="1:17" ht="35.25" customHeight="1">
      <c r="A17" s="710"/>
      <c r="B17" s="252" t="s">
        <v>1160</v>
      </c>
      <c r="C17" s="709" t="s">
        <v>1161</v>
      </c>
      <c r="D17" s="709"/>
      <c r="E17" s="253">
        <v>765</v>
      </c>
      <c r="F17" s="253">
        <v>1280</v>
      </c>
      <c r="G17" s="253">
        <f t="shared" ref="G17:G22" si="0">+E17+F17</f>
        <v>2045</v>
      </c>
      <c r="H17" s="253">
        <v>1514</v>
      </c>
      <c r="I17" s="253">
        <v>367</v>
      </c>
      <c r="J17" s="253"/>
      <c r="K17" s="252" t="s">
        <v>1162</v>
      </c>
      <c r="L17" s="253">
        <v>1131</v>
      </c>
      <c r="M17" s="253"/>
      <c r="N17" s="253">
        <v>404</v>
      </c>
      <c r="O17" s="253">
        <v>1415</v>
      </c>
      <c r="P17" s="257" t="s">
        <v>1163</v>
      </c>
    </row>
    <row r="18" spans="1:17" ht="35.25" customHeight="1">
      <c r="A18" s="710"/>
      <c r="B18" s="252" t="s">
        <v>1164</v>
      </c>
      <c r="C18" s="709" t="s">
        <v>1165</v>
      </c>
      <c r="D18" s="709"/>
      <c r="E18" s="253">
        <v>641</v>
      </c>
      <c r="F18" s="253">
        <v>890</v>
      </c>
      <c r="G18" s="253">
        <f t="shared" si="0"/>
        <v>1531</v>
      </c>
      <c r="H18" s="253">
        <v>731</v>
      </c>
      <c r="I18" s="253">
        <v>122</v>
      </c>
      <c r="J18" s="253"/>
      <c r="K18" s="252" t="s">
        <v>1166</v>
      </c>
      <c r="L18" s="253">
        <v>584</v>
      </c>
      <c r="M18" s="253"/>
      <c r="N18" s="253">
        <v>320</v>
      </c>
      <c r="O18" s="253">
        <v>899</v>
      </c>
      <c r="P18" s="257" t="s">
        <v>1167</v>
      </c>
    </row>
    <row r="19" spans="1:17" ht="32.25" customHeight="1">
      <c r="A19" s="710"/>
      <c r="B19" s="252" t="s">
        <v>1168</v>
      </c>
      <c r="C19" s="709" t="s">
        <v>1169</v>
      </c>
      <c r="D19" s="709"/>
      <c r="E19" s="253">
        <v>254</v>
      </c>
      <c r="F19" s="253">
        <v>535</v>
      </c>
      <c r="G19" s="253">
        <f t="shared" si="0"/>
        <v>789</v>
      </c>
      <c r="H19" s="253">
        <v>557</v>
      </c>
      <c r="I19" s="253"/>
      <c r="J19" s="253">
        <v>338</v>
      </c>
      <c r="K19" s="252" t="s">
        <v>1168</v>
      </c>
      <c r="L19" s="253">
        <v>868</v>
      </c>
      <c r="M19" s="253"/>
      <c r="N19" s="253"/>
      <c r="O19" s="253">
        <v>825</v>
      </c>
      <c r="P19" s="256" t="s">
        <v>1170</v>
      </c>
      <c r="Q19" s="258"/>
    </row>
    <row r="20" spans="1:17" ht="32.25" customHeight="1">
      <c r="A20" s="710"/>
      <c r="B20" s="252" t="s">
        <v>1171</v>
      </c>
      <c r="C20" s="709" t="s">
        <v>1172</v>
      </c>
      <c r="D20" s="709"/>
      <c r="E20" s="253">
        <v>60</v>
      </c>
      <c r="F20" s="253">
        <v>102</v>
      </c>
      <c r="G20" s="253">
        <f t="shared" si="0"/>
        <v>162</v>
      </c>
      <c r="H20" s="253">
        <v>151</v>
      </c>
      <c r="I20" s="253"/>
      <c r="J20" s="253">
        <v>96</v>
      </c>
      <c r="K20" s="252" t="s">
        <v>1171</v>
      </c>
      <c r="L20" s="253">
        <v>247</v>
      </c>
      <c r="M20" s="253"/>
      <c r="N20" s="253"/>
      <c r="O20" s="253">
        <v>242</v>
      </c>
      <c r="P20" s="254" t="s">
        <v>1173</v>
      </c>
    </row>
    <row r="21" spans="1:17" ht="32.25" customHeight="1">
      <c r="A21" s="710"/>
      <c r="B21" s="252" t="s">
        <v>1174</v>
      </c>
      <c r="C21" s="709" t="s">
        <v>1175</v>
      </c>
      <c r="D21" s="709"/>
      <c r="E21" s="253"/>
      <c r="F21" s="253"/>
      <c r="G21" s="253">
        <f t="shared" si="0"/>
        <v>0</v>
      </c>
      <c r="H21" s="253">
        <v>0</v>
      </c>
      <c r="I21" s="253"/>
      <c r="J21" s="253"/>
      <c r="K21" s="708" t="s">
        <v>1176</v>
      </c>
      <c r="L21" s="706">
        <v>435</v>
      </c>
      <c r="M21" s="253"/>
      <c r="N21" s="253"/>
      <c r="O21" s="706">
        <v>755</v>
      </c>
      <c r="P21" s="254"/>
    </row>
    <row r="22" spans="1:17" ht="32.25" customHeight="1">
      <c r="A22" s="710"/>
      <c r="B22" s="252" t="s">
        <v>1177</v>
      </c>
      <c r="C22" s="709" t="s">
        <v>1178</v>
      </c>
      <c r="D22" s="709"/>
      <c r="E22" s="253">
        <v>1</v>
      </c>
      <c r="F22" s="253">
        <v>5</v>
      </c>
      <c r="G22" s="253">
        <f t="shared" si="0"/>
        <v>6</v>
      </c>
      <c r="H22" s="253">
        <v>0</v>
      </c>
      <c r="I22" s="253"/>
      <c r="J22" s="253"/>
      <c r="K22" s="708"/>
      <c r="L22" s="706"/>
      <c r="M22" s="253"/>
      <c r="N22" s="253">
        <v>20</v>
      </c>
      <c r="O22" s="706"/>
      <c r="P22" s="254" t="s">
        <v>1179</v>
      </c>
    </row>
    <row r="23" spans="1:17" ht="35.25" customHeight="1">
      <c r="A23" s="710"/>
      <c r="B23" s="252" t="s">
        <v>1176</v>
      </c>
      <c r="C23" s="709" t="s">
        <v>1178</v>
      </c>
      <c r="D23" s="709"/>
      <c r="E23" s="253">
        <v>95</v>
      </c>
      <c r="F23" s="253">
        <v>243</v>
      </c>
      <c r="G23" s="253">
        <f>+E23+F23</f>
        <v>338</v>
      </c>
      <c r="H23" s="253">
        <v>141</v>
      </c>
      <c r="I23" s="253"/>
      <c r="J23" s="253">
        <v>300</v>
      </c>
      <c r="K23" s="708"/>
      <c r="L23" s="706"/>
      <c r="M23" s="253">
        <v>20</v>
      </c>
      <c r="N23" s="253">
        <v>320</v>
      </c>
      <c r="O23" s="706"/>
      <c r="P23" s="254" t="s">
        <v>1180</v>
      </c>
    </row>
    <row r="24" spans="1:17" ht="33" customHeight="1">
      <c r="A24" s="710"/>
      <c r="B24" s="710" t="s">
        <v>1147</v>
      </c>
      <c r="C24" s="710"/>
      <c r="D24" s="710"/>
      <c r="E24" s="253">
        <f>SUM(E15:E23)</f>
        <v>1853</v>
      </c>
      <c r="F24" s="253">
        <f>SUM(F15:F23)</f>
        <v>3217</v>
      </c>
      <c r="G24" s="253">
        <f>SUM(E24:F24)</f>
        <v>5070</v>
      </c>
      <c r="H24" s="253">
        <f>SUM(H15:H23)</f>
        <v>3154</v>
      </c>
      <c r="I24" s="253">
        <f>SUM(I15:I23)</f>
        <v>489</v>
      </c>
      <c r="J24" s="253">
        <f>SUM(J15:J23)</f>
        <v>1089</v>
      </c>
      <c r="K24" s="252" t="s">
        <v>1147</v>
      </c>
      <c r="L24" s="253">
        <f>SUM(L15:L23)</f>
        <v>3679</v>
      </c>
      <c r="M24" s="253"/>
      <c r="N24" s="253"/>
      <c r="O24" s="253">
        <f>SUM(O15:O23)</f>
        <v>4540</v>
      </c>
      <c r="P24" s="254"/>
    </row>
    <row r="25" spans="1:17" ht="33" customHeight="1">
      <c r="A25" s="708" t="s">
        <v>1181</v>
      </c>
      <c r="B25" s="708"/>
      <c r="C25" s="709" t="s">
        <v>1182</v>
      </c>
      <c r="D25" s="709"/>
      <c r="E25" s="253"/>
      <c r="F25" s="253"/>
      <c r="G25" s="253">
        <f>+E25+F25</f>
        <v>0</v>
      </c>
      <c r="H25" s="253">
        <v>0</v>
      </c>
      <c r="I25" s="253"/>
      <c r="J25" s="253"/>
      <c r="K25" s="252" t="s">
        <v>1181</v>
      </c>
      <c r="L25" s="253">
        <v>0</v>
      </c>
      <c r="M25" s="253"/>
      <c r="N25" s="253"/>
      <c r="O25" s="253">
        <v>0</v>
      </c>
      <c r="P25" s="254"/>
    </row>
    <row r="26" spans="1:17" ht="33" customHeight="1">
      <c r="A26" s="708" t="s">
        <v>1183</v>
      </c>
      <c r="B26" s="708"/>
      <c r="C26" s="709" t="s">
        <v>1184</v>
      </c>
      <c r="D26" s="709"/>
      <c r="E26" s="253">
        <v>360</v>
      </c>
      <c r="F26" s="253">
        <v>363</v>
      </c>
      <c r="G26" s="253">
        <f>+E26+F26</f>
        <v>723</v>
      </c>
      <c r="H26" s="253">
        <v>576</v>
      </c>
      <c r="I26" s="253"/>
      <c r="J26" s="253">
        <v>100</v>
      </c>
      <c r="K26" s="252" t="s">
        <v>1185</v>
      </c>
      <c r="L26" s="253">
        <v>661</v>
      </c>
      <c r="M26" s="253"/>
      <c r="N26" s="253"/>
      <c r="O26" s="253">
        <v>654</v>
      </c>
      <c r="P26" s="254" t="s">
        <v>1186</v>
      </c>
    </row>
    <row r="27" spans="1:17" ht="33" customHeight="1">
      <c r="A27" s="708" t="s">
        <v>1187</v>
      </c>
      <c r="B27" s="708"/>
      <c r="C27" s="709" t="s">
        <v>1188</v>
      </c>
      <c r="D27" s="709"/>
      <c r="E27" s="253">
        <v>19</v>
      </c>
      <c r="F27" s="253">
        <v>24</v>
      </c>
      <c r="G27" s="253">
        <f>+E27+F27</f>
        <v>43</v>
      </c>
      <c r="H27" s="706">
        <v>222</v>
      </c>
      <c r="I27" s="706"/>
      <c r="J27" s="706">
        <v>40</v>
      </c>
      <c r="K27" s="708" t="s">
        <v>1189</v>
      </c>
      <c r="L27" s="706">
        <v>231</v>
      </c>
      <c r="M27" s="706"/>
      <c r="N27" s="706"/>
      <c r="O27" s="706">
        <v>228</v>
      </c>
      <c r="P27" s="707" t="s">
        <v>1190</v>
      </c>
    </row>
    <row r="28" spans="1:17" ht="33" customHeight="1">
      <c r="A28" s="708" t="s">
        <v>1191</v>
      </c>
      <c r="B28" s="708"/>
      <c r="C28" s="709" t="s">
        <v>1178</v>
      </c>
      <c r="D28" s="709"/>
      <c r="E28" s="253">
        <v>152</v>
      </c>
      <c r="F28" s="253">
        <v>218</v>
      </c>
      <c r="G28" s="253">
        <f>+E28+F28</f>
        <v>370</v>
      </c>
      <c r="H28" s="706"/>
      <c r="I28" s="706"/>
      <c r="J28" s="706"/>
      <c r="K28" s="708"/>
      <c r="L28" s="706"/>
      <c r="M28" s="706"/>
      <c r="N28" s="706"/>
      <c r="O28" s="706"/>
      <c r="P28" s="707"/>
    </row>
    <row r="29" spans="1:17" ht="33" customHeight="1">
      <c r="A29" s="708" t="s">
        <v>1192</v>
      </c>
      <c r="B29" s="708"/>
      <c r="C29" s="708"/>
      <c r="D29" s="708"/>
      <c r="E29" s="253">
        <f>SUM(E9:E12,E14:E23,E25:E28)</f>
        <v>34915</v>
      </c>
      <c r="F29" s="253">
        <f>SUM(F9:F12,F14:F23,F25:F28)</f>
        <v>34639</v>
      </c>
      <c r="G29" s="253">
        <f>SUM(E29:F29)</f>
        <v>69554</v>
      </c>
      <c r="H29" s="253">
        <f>SUM(H9:H12,H14:H23,H25:H28)</f>
        <v>34928</v>
      </c>
      <c r="I29" s="253">
        <f>SUM(I9:I12,I14:I23,I25:I28)</f>
        <v>4630</v>
      </c>
      <c r="J29" s="253">
        <f>SUM(J9:J12,J14:J23,J25:J28)</f>
        <v>1759</v>
      </c>
      <c r="K29" s="252" t="s">
        <v>1192</v>
      </c>
      <c r="L29" s="253">
        <f>SUM(L9:L12,L14:L23,L25:L28)</f>
        <v>28826</v>
      </c>
      <c r="M29" s="253">
        <f>SUM(M9:M12,M14:M23,M25:M28)</f>
        <v>1260</v>
      </c>
      <c r="N29" s="253">
        <f>SUM(N9:N12,N14:N23,N25:N28)</f>
        <v>1064</v>
      </c>
      <c r="O29" s="253">
        <f>SUM(O9:O12,O14:O23,O25:O28)</f>
        <v>28849</v>
      </c>
      <c r="P29" s="259" t="s">
        <v>1193</v>
      </c>
    </row>
  </sheetData>
  <sheetProtection selectLockedCells="1" selectUnlockedCells="1"/>
  <mergeCells count="56">
    <mergeCell ref="A6:P6"/>
    <mergeCell ref="A1:E1"/>
    <mergeCell ref="A2:D2"/>
    <mergeCell ref="A3:P3"/>
    <mergeCell ref="A4:P4"/>
    <mergeCell ref="A5:P5"/>
    <mergeCell ref="L7:L8"/>
    <mergeCell ref="M7:N7"/>
    <mergeCell ref="O7:O8"/>
    <mergeCell ref="P7:P8"/>
    <mergeCell ref="A9:A13"/>
    <mergeCell ref="C9:D9"/>
    <mergeCell ref="C10:D10"/>
    <mergeCell ref="C11:D11"/>
    <mergeCell ref="C12:D12"/>
    <mergeCell ref="B13:D13"/>
    <mergeCell ref="A7:B7"/>
    <mergeCell ref="C7:D8"/>
    <mergeCell ref="E7:G7"/>
    <mergeCell ref="H7:H8"/>
    <mergeCell ref="I7:J7"/>
    <mergeCell ref="K7:K8"/>
    <mergeCell ref="B24:D24"/>
    <mergeCell ref="A14:B14"/>
    <mergeCell ref="C14:D14"/>
    <mergeCell ref="A15:A24"/>
    <mergeCell ref="C15:D15"/>
    <mergeCell ref="C16:D16"/>
    <mergeCell ref="C17:D17"/>
    <mergeCell ref="C18:D18"/>
    <mergeCell ref="C19:D19"/>
    <mergeCell ref="C20:D20"/>
    <mergeCell ref="C21:D21"/>
    <mergeCell ref="K21:K23"/>
    <mergeCell ref="L21:L23"/>
    <mergeCell ref="O21:O23"/>
    <mergeCell ref="C22:D22"/>
    <mergeCell ref="C23:D23"/>
    <mergeCell ref="A25:B25"/>
    <mergeCell ref="C25:D25"/>
    <mergeCell ref="A26:B26"/>
    <mergeCell ref="C26:D26"/>
    <mergeCell ref="A27:B27"/>
    <mergeCell ref="C27:D27"/>
    <mergeCell ref="A29:D29"/>
    <mergeCell ref="H27:H28"/>
    <mergeCell ref="I27:I28"/>
    <mergeCell ref="J27:J28"/>
    <mergeCell ref="K27:K28"/>
    <mergeCell ref="N27:N28"/>
    <mergeCell ref="O27:O28"/>
    <mergeCell ref="P27:P28"/>
    <mergeCell ref="A28:B28"/>
    <mergeCell ref="C28:D28"/>
    <mergeCell ref="L27:L28"/>
    <mergeCell ref="M27:M28"/>
  </mergeCells>
  <phoneticPr fontId="3"/>
  <pageMargins left="0.78740157480314965" right="0.19685039370078741" top="0.19685039370078741" bottom="0.39370078740157483" header="0" footer="0"/>
  <pageSetup paperSize="9" scale="59" firstPageNumber="0" orientation="landscape" r:id="rId1"/>
  <headerFooter scaleWithDoc="0" alignWithMargins="0">
    <oddFooter>&amp;C&amp;"ＭＳ 明朝,標準"&amp;10－２４－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zoomScaleNormal="100" workbookViewId="0"/>
  </sheetViews>
  <sheetFormatPr defaultRowHeight="14.25"/>
  <cols>
    <col min="1" max="13" width="9" style="261"/>
    <col min="14" max="14" width="4.125" style="261" customWidth="1"/>
    <col min="15" max="15" width="3.5" style="261" customWidth="1"/>
    <col min="16" max="16384" width="9" style="261"/>
  </cols>
  <sheetData>
    <row r="1" spans="1:16">
      <c r="A1" s="260"/>
      <c r="B1" s="260"/>
      <c r="C1" s="260"/>
      <c r="D1" s="260"/>
      <c r="E1" s="260"/>
      <c r="F1" s="260"/>
      <c r="G1" s="260"/>
      <c r="H1" s="260"/>
      <c r="I1" s="260"/>
      <c r="J1" s="260"/>
      <c r="K1" s="260"/>
      <c r="L1" s="260"/>
      <c r="M1" s="260"/>
      <c r="N1" s="260"/>
      <c r="O1" s="260"/>
      <c r="P1" s="260"/>
    </row>
    <row r="2" spans="1:16">
      <c r="A2" s="260"/>
      <c r="B2" s="260"/>
      <c r="C2" s="260"/>
      <c r="D2" s="260"/>
      <c r="E2" s="260"/>
      <c r="F2" s="260"/>
      <c r="G2" s="260"/>
      <c r="H2" s="260"/>
      <c r="I2" s="260"/>
      <c r="J2" s="260"/>
      <c r="K2" s="260"/>
      <c r="L2" s="260"/>
      <c r="M2" s="260"/>
      <c r="N2" s="260"/>
      <c r="O2" s="260"/>
      <c r="P2" s="260"/>
    </row>
    <row r="3" spans="1:16">
      <c r="A3" s="260"/>
      <c r="B3" s="260"/>
      <c r="C3" s="260"/>
      <c r="D3" s="260"/>
      <c r="E3" s="260"/>
      <c r="F3" s="260"/>
      <c r="G3" s="260"/>
      <c r="H3" s="260"/>
      <c r="I3" s="260"/>
      <c r="J3" s="260"/>
      <c r="K3" s="260"/>
      <c r="L3" s="260"/>
      <c r="M3" s="260"/>
      <c r="N3" s="260"/>
      <c r="O3" s="260"/>
      <c r="P3" s="260"/>
    </row>
    <row r="4" spans="1:16">
      <c r="A4" s="260"/>
      <c r="B4" s="260"/>
      <c r="C4" s="260"/>
      <c r="D4" s="260"/>
      <c r="E4" s="260"/>
      <c r="F4" s="260"/>
      <c r="G4" s="260"/>
      <c r="H4" s="260"/>
      <c r="I4" s="260"/>
      <c r="J4" s="260"/>
      <c r="K4" s="260"/>
      <c r="L4" s="260"/>
      <c r="M4" s="260"/>
      <c r="N4" s="260"/>
      <c r="O4" s="260"/>
      <c r="P4" s="260"/>
    </row>
    <row r="5" spans="1:16">
      <c r="A5" s="260"/>
      <c r="B5" s="260"/>
      <c r="C5" s="260"/>
      <c r="D5" s="260"/>
      <c r="E5" s="260"/>
      <c r="F5" s="260"/>
      <c r="G5" s="260"/>
      <c r="H5" s="260"/>
      <c r="I5" s="260"/>
      <c r="J5" s="260"/>
      <c r="K5" s="260"/>
      <c r="L5" s="260"/>
      <c r="M5" s="260"/>
      <c r="N5" s="260"/>
      <c r="O5" s="260"/>
      <c r="P5" s="260"/>
    </row>
    <row r="6" spans="1:16">
      <c r="A6" s="260"/>
      <c r="B6" s="260"/>
      <c r="C6" s="260"/>
      <c r="D6" s="260"/>
      <c r="E6" s="260"/>
      <c r="F6" s="260"/>
      <c r="G6" s="260"/>
      <c r="H6" s="260"/>
      <c r="I6" s="260"/>
      <c r="J6" s="260"/>
      <c r="K6" s="260"/>
      <c r="L6" s="260"/>
      <c r="M6" s="260"/>
      <c r="N6" s="260"/>
      <c r="O6" s="260"/>
      <c r="P6" s="260"/>
    </row>
    <row r="7" spans="1:16">
      <c r="A7" s="260"/>
      <c r="B7" s="260"/>
      <c r="C7" s="260"/>
      <c r="D7" s="260"/>
      <c r="E7" s="260"/>
      <c r="F7" s="260"/>
      <c r="G7" s="260"/>
      <c r="H7" s="260"/>
      <c r="I7" s="260"/>
      <c r="J7" s="260"/>
      <c r="K7" s="260"/>
      <c r="L7" s="260"/>
      <c r="M7" s="260"/>
      <c r="N7" s="260"/>
      <c r="O7" s="260"/>
      <c r="P7" s="260"/>
    </row>
    <row r="8" spans="1:16">
      <c r="A8" s="260"/>
      <c r="B8" s="260"/>
      <c r="C8" s="260"/>
      <c r="D8" s="260"/>
      <c r="E8" s="260"/>
      <c r="F8" s="260"/>
      <c r="G8" s="260"/>
      <c r="H8" s="260"/>
      <c r="I8" s="260"/>
      <c r="J8" s="260"/>
      <c r="K8" s="260"/>
      <c r="L8" s="260"/>
      <c r="M8" s="260"/>
      <c r="N8" s="260"/>
      <c r="O8" s="260"/>
      <c r="P8" s="260"/>
    </row>
    <row r="9" spans="1:16">
      <c r="A9" s="260"/>
      <c r="B9" s="260"/>
      <c r="C9" s="260"/>
      <c r="D9" s="260"/>
      <c r="E9" s="260"/>
      <c r="F9" s="260"/>
      <c r="G9" s="260"/>
      <c r="H9" s="260"/>
      <c r="I9" s="260"/>
      <c r="J9" s="260"/>
      <c r="K9" s="260"/>
      <c r="L9" s="260"/>
      <c r="M9" s="260"/>
      <c r="N9" s="260"/>
      <c r="O9" s="260"/>
      <c r="P9" s="260"/>
    </row>
    <row r="10" spans="1:16">
      <c r="A10" s="260"/>
      <c r="B10" s="260"/>
      <c r="C10" s="260"/>
      <c r="D10" s="260"/>
      <c r="E10" s="260"/>
      <c r="F10" s="260"/>
      <c r="G10" s="260"/>
      <c r="H10" s="260"/>
      <c r="I10" s="260"/>
      <c r="J10" s="260"/>
      <c r="K10" s="260"/>
      <c r="L10" s="260"/>
      <c r="M10" s="260"/>
      <c r="N10" s="260"/>
      <c r="O10" s="260"/>
      <c r="P10" s="260"/>
    </row>
    <row r="11" spans="1:16">
      <c r="A11" s="260"/>
      <c r="B11" s="260"/>
      <c r="C11" s="260"/>
      <c r="D11" s="260"/>
      <c r="E11" s="260"/>
      <c r="F11" s="260"/>
      <c r="G11" s="260"/>
      <c r="H11" s="260"/>
      <c r="I11" s="260"/>
      <c r="J11" s="260"/>
      <c r="K11" s="260"/>
      <c r="L11" s="260"/>
      <c r="M11" s="260"/>
      <c r="N11" s="260"/>
      <c r="O11" s="260"/>
      <c r="P11" s="260"/>
    </row>
    <row r="12" spans="1:16">
      <c r="A12" s="260"/>
      <c r="B12" s="260"/>
      <c r="C12" s="260"/>
      <c r="D12" s="260"/>
      <c r="E12" s="260"/>
      <c r="F12" s="260"/>
      <c r="G12" s="260"/>
      <c r="H12" s="260"/>
      <c r="I12" s="260"/>
      <c r="J12" s="260"/>
      <c r="K12" s="260"/>
      <c r="L12" s="260"/>
      <c r="M12" s="260"/>
      <c r="N12" s="260"/>
      <c r="O12" s="260"/>
      <c r="P12" s="260"/>
    </row>
    <row r="13" spans="1:16">
      <c r="A13" s="260"/>
      <c r="B13" s="260"/>
      <c r="C13" s="260"/>
      <c r="D13" s="260"/>
      <c r="E13" s="260"/>
      <c r="F13" s="260"/>
      <c r="G13" s="260"/>
      <c r="H13" s="260"/>
      <c r="I13" s="260"/>
      <c r="J13" s="260"/>
      <c r="K13" s="260"/>
      <c r="L13" s="260"/>
      <c r="M13" s="260"/>
      <c r="N13" s="260"/>
      <c r="O13" s="260"/>
      <c r="P13" s="260"/>
    </row>
    <row r="14" spans="1:16">
      <c r="A14" s="260"/>
      <c r="B14" s="260"/>
      <c r="C14" s="260"/>
      <c r="D14" s="260"/>
      <c r="E14" s="260"/>
      <c r="F14" s="260"/>
      <c r="G14" s="260"/>
      <c r="H14" s="260"/>
      <c r="I14" s="260"/>
      <c r="J14" s="260"/>
      <c r="K14" s="260"/>
      <c r="L14" s="260"/>
      <c r="M14" s="260"/>
      <c r="N14" s="260"/>
      <c r="O14" s="260"/>
      <c r="P14" s="260"/>
    </row>
    <row r="15" spans="1:16">
      <c r="A15" s="260"/>
      <c r="B15" s="260"/>
      <c r="C15" s="260"/>
      <c r="D15" s="260"/>
      <c r="E15" s="260"/>
      <c r="F15" s="260"/>
      <c r="G15" s="260"/>
      <c r="H15" s="260"/>
      <c r="I15" s="260"/>
      <c r="J15" s="260"/>
      <c r="K15" s="260"/>
      <c r="L15" s="260"/>
      <c r="M15" s="260"/>
      <c r="N15" s="260"/>
      <c r="O15" s="260"/>
      <c r="P15" s="260"/>
    </row>
    <row r="16" spans="1:16">
      <c r="A16" s="260"/>
      <c r="B16" s="260"/>
      <c r="C16" s="260"/>
      <c r="D16" s="260"/>
      <c r="E16" s="260"/>
      <c r="F16" s="260"/>
      <c r="G16" s="260"/>
      <c r="H16" s="260"/>
      <c r="I16" s="260"/>
      <c r="J16" s="260"/>
      <c r="K16" s="260"/>
      <c r="L16" s="260"/>
      <c r="M16" s="260"/>
      <c r="N16" s="260"/>
      <c r="O16" s="260"/>
      <c r="P16" s="260"/>
    </row>
    <row r="17" spans="1:16">
      <c r="A17" s="260"/>
      <c r="B17" s="260"/>
      <c r="C17" s="260"/>
      <c r="D17" s="260"/>
      <c r="E17" s="260"/>
      <c r="F17" s="260"/>
      <c r="G17" s="260"/>
      <c r="H17" s="260"/>
      <c r="I17" s="260"/>
      <c r="J17" s="260"/>
      <c r="K17" s="260"/>
      <c r="L17" s="260"/>
      <c r="M17" s="260"/>
      <c r="N17" s="260"/>
      <c r="O17" s="260"/>
      <c r="P17" s="260"/>
    </row>
    <row r="18" spans="1:16">
      <c r="A18" s="260"/>
      <c r="B18" s="260"/>
      <c r="C18" s="260"/>
      <c r="D18" s="260"/>
      <c r="E18" s="260"/>
      <c r="F18" s="260"/>
      <c r="G18" s="260"/>
      <c r="H18" s="260"/>
      <c r="I18" s="260"/>
      <c r="J18" s="260"/>
      <c r="K18" s="260"/>
      <c r="L18" s="260"/>
      <c r="M18" s="260"/>
      <c r="N18" s="260"/>
      <c r="O18" s="260"/>
      <c r="P18" s="260"/>
    </row>
    <row r="19" spans="1:16">
      <c r="A19" s="260"/>
      <c r="B19" s="260"/>
      <c r="C19" s="260"/>
      <c r="D19" s="260"/>
      <c r="E19" s="260"/>
      <c r="F19" s="260"/>
      <c r="G19" s="260"/>
      <c r="H19" s="260"/>
      <c r="I19" s="260"/>
      <c r="J19" s="260"/>
      <c r="K19" s="260"/>
      <c r="L19" s="260"/>
      <c r="M19" s="260"/>
      <c r="N19" s="260"/>
      <c r="O19" s="260"/>
      <c r="P19" s="260"/>
    </row>
    <row r="20" spans="1:16">
      <c r="A20" s="260"/>
      <c r="B20" s="260"/>
      <c r="C20" s="260"/>
      <c r="D20" s="260"/>
      <c r="E20" s="260"/>
      <c r="F20" s="260"/>
      <c r="G20" s="260"/>
      <c r="H20" s="260"/>
      <c r="I20" s="260"/>
      <c r="J20" s="260"/>
      <c r="K20" s="260"/>
      <c r="L20" s="260"/>
      <c r="M20" s="260"/>
      <c r="N20" s="260"/>
      <c r="O20" s="260"/>
      <c r="P20" s="260"/>
    </row>
    <row r="21" spans="1:16">
      <c r="A21" s="260"/>
      <c r="B21" s="260"/>
      <c r="C21" s="260"/>
      <c r="D21" s="260"/>
      <c r="E21" s="260"/>
      <c r="F21" s="260"/>
      <c r="G21" s="260"/>
      <c r="H21" s="260"/>
      <c r="I21" s="260"/>
      <c r="J21" s="260"/>
      <c r="K21" s="260"/>
      <c r="L21" s="260"/>
      <c r="M21" s="260"/>
      <c r="N21" s="260"/>
      <c r="O21" s="260"/>
      <c r="P21" s="260"/>
    </row>
    <row r="22" spans="1:16">
      <c r="A22" s="260"/>
      <c r="B22" s="260"/>
      <c r="C22" s="260"/>
      <c r="D22" s="260"/>
      <c r="E22" s="260"/>
      <c r="F22" s="260"/>
      <c r="G22" s="260"/>
      <c r="H22" s="260"/>
      <c r="I22" s="260"/>
      <c r="J22" s="260"/>
      <c r="K22" s="260"/>
      <c r="L22" s="260"/>
      <c r="M22" s="260"/>
      <c r="N22" s="260"/>
      <c r="O22" s="260"/>
      <c r="P22" s="260"/>
    </row>
    <row r="23" spans="1:16">
      <c r="A23" s="260"/>
      <c r="B23" s="260"/>
      <c r="C23" s="260"/>
      <c r="D23" s="260"/>
      <c r="E23" s="260"/>
      <c r="F23" s="260"/>
      <c r="G23" s="260"/>
      <c r="H23" s="260"/>
      <c r="I23" s="260"/>
      <c r="J23" s="260"/>
      <c r="K23" s="260"/>
      <c r="L23" s="260"/>
      <c r="M23" s="260"/>
      <c r="N23" s="260"/>
      <c r="O23" s="260"/>
      <c r="P23" s="260"/>
    </row>
    <row r="24" spans="1:16">
      <c r="A24" s="260"/>
      <c r="B24" s="260"/>
      <c r="C24" s="260"/>
      <c r="D24" s="260"/>
      <c r="E24" s="260"/>
      <c r="F24" s="260"/>
      <c r="G24" s="260"/>
      <c r="H24" s="260"/>
      <c r="I24" s="260"/>
      <c r="J24" s="260"/>
      <c r="K24" s="260"/>
      <c r="L24" s="260"/>
      <c r="M24" s="260"/>
      <c r="N24" s="260"/>
      <c r="O24" s="260"/>
      <c r="P24" s="260"/>
    </row>
    <row r="25" spans="1:16">
      <c r="A25" s="260"/>
      <c r="B25" s="260"/>
      <c r="C25" s="260"/>
      <c r="D25" s="260"/>
      <c r="E25" s="260"/>
      <c r="F25" s="260"/>
      <c r="G25" s="260"/>
      <c r="H25" s="260"/>
      <c r="I25" s="260"/>
      <c r="J25" s="260"/>
      <c r="K25" s="260"/>
      <c r="L25" s="260"/>
      <c r="M25" s="260"/>
      <c r="N25" s="260"/>
      <c r="O25" s="260"/>
      <c r="P25" s="260"/>
    </row>
    <row r="26" spans="1:16">
      <c r="A26" s="260"/>
      <c r="B26" s="260"/>
      <c r="C26" s="260"/>
      <c r="D26" s="260"/>
      <c r="E26" s="260"/>
      <c r="F26" s="260"/>
      <c r="G26" s="260"/>
      <c r="H26" s="260"/>
      <c r="I26" s="260"/>
      <c r="J26" s="260"/>
      <c r="K26" s="260"/>
      <c r="L26" s="260"/>
      <c r="M26" s="260"/>
      <c r="N26" s="260"/>
      <c r="O26" s="260"/>
      <c r="P26" s="260"/>
    </row>
    <row r="27" spans="1:16">
      <c r="A27" s="260"/>
      <c r="B27" s="260"/>
      <c r="C27" s="260"/>
      <c r="D27" s="260"/>
      <c r="E27" s="260"/>
      <c r="F27" s="260"/>
      <c r="G27" s="260"/>
      <c r="H27" s="260"/>
      <c r="I27" s="260"/>
      <c r="J27" s="260"/>
      <c r="K27" s="260"/>
      <c r="L27" s="260"/>
      <c r="M27" s="260"/>
      <c r="N27" s="260"/>
      <c r="O27" s="260"/>
      <c r="P27" s="260"/>
    </row>
    <row r="28" spans="1:16">
      <c r="A28" s="260"/>
      <c r="B28" s="260"/>
      <c r="C28" s="260"/>
      <c r="D28" s="260"/>
      <c r="E28" s="260"/>
      <c r="F28" s="260"/>
      <c r="G28" s="260"/>
      <c r="H28" s="260"/>
      <c r="I28" s="260"/>
      <c r="J28" s="260"/>
      <c r="K28" s="260"/>
      <c r="L28" s="260"/>
      <c r="M28" s="260"/>
      <c r="N28" s="260"/>
      <c r="O28" s="260"/>
      <c r="P28" s="260"/>
    </row>
    <row r="29" spans="1:16">
      <c r="A29" s="260"/>
      <c r="B29" s="260"/>
      <c r="C29" s="260"/>
      <c r="D29" s="260"/>
      <c r="E29" s="260"/>
      <c r="F29" s="260"/>
      <c r="G29" s="260"/>
      <c r="H29" s="260"/>
      <c r="I29" s="260"/>
      <c r="J29" s="260"/>
      <c r="K29" s="260"/>
      <c r="L29" s="260"/>
      <c r="M29" s="260"/>
      <c r="N29" s="260"/>
      <c r="O29" s="260"/>
      <c r="P29" s="260"/>
    </row>
    <row r="30" spans="1:16">
      <c r="A30" s="260"/>
      <c r="B30" s="260"/>
      <c r="C30" s="260"/>
      <c r="D30" s="260"/>
      <c r="E30" s="260"/>
      <c r="F30" s="260"/>
      <c r="G30" s="260"/>
      <c r="H30" s="260"/>
      <c r="I30" s="260"/>
      <c r="J30" s="260"/>
      <c r="K30" s="260"/>
      <c r="L30" s="260"/>
      <c r="M30" s="260"/>
      <c r="N30" s="260"/>
      <c r="O30" s="260"/>
      <c r="P30" s="260"/>
    </row>
    <row r="31" spans="1:16">
      <c r="A31" s="260"/>
      <c r="B31" s="260"/>
      <c r="C31" s="260"/>
      <c r="D31" s="260"/>
      <c r="E31" s="260"/>
      <c r="F31" s="260"/>
      <c r="G31" s="260"/>
      <c r="H31" s="260"/>
      <c r="I31" s="260"/>
      <c r="J31" s="260"/>
      <c r="K31" s="260"/>
      <c r="L31" s="260"/>
      <c r="M31" s="260"/>
      <c r="N31" s="260"/>
      <c r="O31" s="260"/>
      <c r="P31" s="260"/>
    </row>
    <row r="32" spans="1:16">
      <c r="A32" s="260"/>
      <c r="B32" s="260"/>
      <c r="C32" s="260"/>
      <c r="D32" s="260"/>
      <c r="E32" s="260"/>
      <c r="F32" s="260"/>
      <c r="G32" s="260"/>
      <c r="H32" s="260"/>
      <c r="I32" s="260"/>
      <c r="J32" s="260"/>
      <c r="K32" s="260"/>
      <c r="L32" s="260"/>
      <c r="M32" s="260"/>
      <c r="N32" s="260"/>
      <c r="O32" s="260"/>
      <c r="P32" s="260"/>
    </row>
    <row r="33" spans="1:16">
      <c r="A33" s="260"/>
      <c r="B33" s="260"/>
      <c r="C33" s="260"/>
      <c r="D33" s="260"/>
      <c r="E33" s="260"/>
      <c r="F33" s="260"/>
      <c r="G33" s="260"/>
      <c r="H33" s="260"/>
      <c r="I33" s="260"/>
      <c r="J33" s="260"/>
      <c r="K33" s="260"/>
      <c r="L33" s="260"/>
      <c r="M33" s="260"/>
      <c r="N33" s="260"/>
      <c r="O33" s="260"/>
      <c r="P33" s="260"/>
    </row>
    <row r="34" spans="1:16">
      <c r="A34" s="260"/>
      <c r="B34" s="260"/>
      <c r="C34" s="260"/>
      <c r="D34" s="260"/>
      <c r="E34" s="260"/>
      <c r="F34" s="260"/>
      <c r="G34" s="260"/>
      <c r="H34" s="260"/>
      <c r="I34" s="260"/>
      <c r="J34" s="260"/>
      <c r="K34" s="260"/>
      <c r="L34" s="260"/>
      <c r="M34" s="260"/>
      <c r="N34" s="260"/>
      <c r="O34" s="260"/>
      <c r="P34" s="260"/>
    </row>
    <row r="35" spans="1:16">
      <c r="A35" s="260"/>
      <c r="B35" s="260"/>
      <c r="C35" s="260"/>
      <c r="D35" s="260"/>
      <c r="E35" s="260"/>
      <c r="F35" s="260"/>
      <c r="G35" s="260"/>
      <c r="H35" s="260"/>
      <c r="I35" s="260"/>
      <c r="J35" s="260"/>
      <c r="K35" s="260"/>
      <c r="L35" s="260"/>
      <c r="M35" s="260"/>
      <c r="N35" s="260"/>
      <c r="O35" s="260"/>
      <c r="P35" s="260"/>
    </row>
    <row r="36" spans="1:16">
      <c r="A36" s="260"/>
      <c r="B36" s="260"/>
      <c r="C36" s="260"/>
      <c r="D36" s="260"/>
      <c r="E36" s="260"/>
      <c r="F36" s="260"/>
      <c r="G36" s="260"/>
      <c r="H36" s="260"/>
      <c r="I36" s="260"/>
      <c r="J36" s="260"/>
      <c r="K36" s="260"/>
      <c r="L36" s="260"/>
      <c r="M36" s="260"/>
      <c r="N36" s="260"/>
      <c r="O36" s="260"/>
      <c r="P36" s="260"/>
    </row>
    <row r="37" spans="1:16">
      <c r="A37" s="260"/>
      <c r="B37" s="260"/>
      <c r="C37" s="260"/>
      <c r="D37" s="260"/>
      <c r="E37" s="260"/>
      <c r="F37" s="260"/>
      <c r="G37" s="260"/>
      <c r="H37" s="260"/>
      <c r="I37" s="260"/>
      <c r="J37" s="260"/>
      <c r="K37" s="260"/>
      <c r="L37" s="260"/>
      <c r="M37" s="260"/>
      <c r="N37" s="260"/>
      <c r="O37" s="260"/>
      <c r="P37" s="260"/>
    </row>
    <row r="38" spans="1:16">
      <c r="A38" s="260"/>
      <c r="B38" s="260"/>
      <c r="C38" s="260"/>
      <c r="D38" s="260"/>
      <c r="E38" s="260"/>
      <c r="F38" s="260"/>
      <c r="G38" s="260"/>
      <c r="H38" s="260"/>
      <c r="I38" s="260"/>
      <c r="J38" s="260"/>
      <c r="K38" s="260"/>
      <c r="L38" s="260"/>
      <c r="M38" s="260"/>
      <c r="N38" s="260"/>
      <c r="O38" s="260"/>
      <c r="P38" s="260"/>
    </row>
    <row r="39" spans="1:16">
      <c r="A39" s="260"/>
      <c r="B39" s="260"/>
      <c r="C39" s="260"/>
      <c r="D39" s="260"/>
      <c r="E39" s="260"/>
      <c r="F39" s="260"/>
      <c r="G39" s="260"/>
      <c r="H39" s="260"/>
      <c r="I39" s="260"/>
      <c r="J39" s="260"/>
      <c r="K39" s="260"/>
      <c r="L39" s="260"/>
      <c r="M39" s="260"/>
      <c r="N39" s="260"/>
      <c r="O39" s="260"/>
      <c r="P39" s="260"/>
    </row>
    <row r="40" spans="1:16">
      <c r="A40" s="260"/>
      <c r="B40" s="260"/>
      <c r="C40" s="260"/>
      <c r="D40" s="260"/>
      <c r="E40" s="260"/>
      <c r="F40" s="260"/>
      <c r="G40" s="260"/>
      <c r="H40" s="260"/>
      <c r="I40" s="260"/>
      <c r="J40" s="260"/>
      <c r="K40" s="260"/>
      <c r="L40" s="260"/>
      <c r="M40" s="260"/>
      <c r="N40" s="260"/>
      <c r="O40" s="260"/>
      <c r="P40" s="260"/>
    </row>
    <row r="41" spans="1:16">
      <c r="A41" s="260"/>
      <c r="B41" s="260"/>
      <c r="C41" s="260"/>
      <c r="D41" s="260"/>
      <c r="E41" s="260"/>
      <c r="F41" s="260"/>
      <c r="G41" s="260"/>
      <c r="H41" s="260"/>
      <c r="I41" s="260"/>
      <c r="J41" s="260"/>
      <c r="K41" s="260"/>
      <c r="L41" s="260"/>
      <c r="M41" s="260"/>
      <c r="N41" s="260"/>
      <c r="O41" s="260"/>
      <c r="P41" s="260"/>
    </row>
  </sheetData>
  <phoneticPr fontId="3"/>
  <pageMargins left="0.78740157480314965" right="0.39370078740157483" top="0.39370078740157483" bottom="0.39370078740157483" header="0" footer="0"/>
  <pageSetup paperSize="9" orientation="landscape" r:id="rId1"/>
  <headerFooter scaleWithDoc="0" alignWithMargins="0">
    <oddFooter>&amp;C&amp;"ＭＳ 明朝,標準"&amp;10－２５－</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Layout" zoomScaleNormal="90" zoomScaleSheetLayoutView="80" workbookViewId="0">
      <selection activeCell="E5" sqref="E5"/>
    </sheetView>
  </sheetViews>
  <sheetFormatPr defaultRowHeight="14.25"/>
  <cols>
    <col min="1" max="2" width="6.125" style="72" customWidth="1"/>
    <col min="3" max="4" width="9" style="72" customWidth="1"/>
    <col min="5" max="11" width="9.25" style="72" customWidth="1"/>
    <col min="12" max="12" width="7.125" style="72" customWidth="1"/>
    <col min="13" max="13" width="15.625" style="72" customWidth="1"/>
    <col min="14" max="14" width="18.875" style="72" customWidth="1"/>
    <col min="15" max="16384" width="9" style="72"/>
  </cols>
  <sheetData>
    <row r="1" spans="1:14" s="50" customFormat="1" ht="21" customHeight="1">
      <c r="N1" s="262"/>
    </row>
    <row r="2" spans="1:14" ht="30" customHeight="1">
      <c r="A2" s="263" t="s">
        <v>1194</v>
      </c>
      <c r="B2" s="728" t="s">
        <v>1195</v>
      </c>
      <c r="C2" s="729"/>
      <c r="D2" s="729"/>
      <c r="E2" s="729"/>
      <c r="N2" s="265" t="s">
        <v>1196</v>
      </c>
    </row>
    <row r="3" spans="1:14" ht="45" customHeight="1">
      <c r="A3" s="530" t="s">
        <v>1197</v>
      </c>
      <c r="B3" s="530"/>
      <c r="C3" s="530" t="s">
        <v>1198</v>
      </c>
      <c r="D3" s="530"/>
      <c r="E3" s="530" t="s">
        <v>1199</v>
      </c>
      <c r="F3" s="530"/>
      <c r="G3" s="530" t="s">
        <v>1200</v>
      </c>
      <c r="H3" s="530"/>
      <c r="I3" s="74" t="s">
        <v>1201</v>
      </c>
      <c r="J3" s="74" t="s">
        <v>652</v>
      </c>
      <c r="K3" s="530" t="s">
        <v>1202</v>
      </c>
      <c r="L3" s="530"/>
      <c r="M3" s="530"/>
      <c r="N3" s="530"/>
    </row>
    <row r="4" spans="1:14" ht="45" customHeight="1">
      <c r="A4" s="530">
        <v>3</v>
      </c>
      <c r="B4" s="530"/>
      <c r="C4" s="724" t="s">
        <v>1203</v>
      </c>
      <c r="D4" s="530"/>
      <c r="E4" s="724" t="s">
        <v>2110</v>
      </c>
      <c r="F4" s="530"/>
      <c r="G4" s="530" t="s">
        <v>1204</v>
      </c>
      <c r="H4" s="530"/>
      <c r="I4" s="266">
        <v>195</v>
      </c>
      <c r="J4" s="266">
        <v>195</v>
      </c>
      <c r="K4" s="725" t="s">
        <v>1205</v>
      </c>
      <c r="L4" s="725"/>
      <c r="M4" s="725"/>
      <c r="N4" s="725"/>
    </row>
    <row r="5" spans="1:14" ht="27.75" customHeight="1">
      <c r="A5" s="84"/>
      <c r="B5" s="84"/>
      <c r="C5" s="84"/>
      <c r="D5" s="84"/>
      <c r="E5" s="84"/>
      <c r="F5" s="84"/>
      <c r="G5" s="84"/>
      <c r="H5" s="84"/>
      <c r="I5" s="84"/>
      <c r="J5" s="84"/>
      <c r="K5" s="71"/>
      <c r="L5" s="71"/>
      <c r="M5" s="71"/>
      <c r="N5" s="71"/>
    </row>
    <row r="6" spans="1:14" ht="20.100000000000001" customHeight="1">
      <c r="A6" s="726" t="s">
        <v>1206</v>
      </c>
      <c r="B6" s="726"/>
      <c r="C6" s="726"/>
      <c r="D6" s="726"/>
      <c r="E6" s="151"/>
      <c r="F6" s="151"/>
      <c r="G6" s="151"/>
      <c r="H6" s="151"/>
      <c r="I6" s="151"/>
      <c r="J6" s="151"/>
      <c r="K6" s="151"/>
      <c r="L6" s="151"/>
      <c r="M6" s="151"/>
      <c r="N6" s="379" t="s">
        <v>1207</v>
      </c>
    </row>
    <row r="7" spans="1:14" ht="21.95" customHeight="1">
      <c r="A7" s="380"/>
      <c r="B7" s="381" t="s">
        <v>1208</v>
      </c>
      <c r="C7" s="727" t="s">
        <v>1209</v>
      </c>
      <c r="D7" s="727" t="s">
        <v>1210</v>
      </c>
      <c r="E7" s="598" t="s">
        <v>1211</v>
      </c>
      <c r="F7" s="598"/>
      <c r="G7" s="598"/>
      <c r="H7" s="598"/>
      <c r="I7" s="598"/>
      <c r="J7" s="598" t="s">
        <v>1212</v>
      </c>
      <c r="K7" s="598" t="s">
        <v>1202</v>
      </c>
      <c r="L7" s="598"/>
      <c r="M7" s="598"/>
      <c r="N7" s="598"/>
    </row>
    <row r="8" spans="1:14" ht="21.95" customHeight="1">
      <c r="A8" s="382" t="s">
        <v>1213</v>
      </c>
      <c r="B8" s="383"/>
      <c r="C8" s="727"/>
      <c r="D8" s="727"/>
      <c r="E8" s="384" t="s">
        <v>1214</v>
      </c>
      <c r="F8" s="384" t="s">
        <v>1215</v>
      </c>
      <c r="G8" s="384" t="s">
        <v>1216</v>
      </c>
      <c r="H8" s="384" t="s">
        <v>1217</v>
      </c>
      <c r="I8" s="384" t="s">
        <v>1218</v>
      </c>
      <c r="J8" s="598"/>
      <c r="K8" s="598"/>
      <c r="L8" s="598"/>
      <c r="M8" s="598"/>
      <c r="N8" s="598"/>
    </row>
    <row r="9" spans="1:14" ht="45" customHeight="1">
      <c r="A9" s="530">
        <v>3</v>
      </c>
      <c r="B9" s="530"/>
      <c r="C9" s="385">
        <v>27.3</v>
      </c>
      <c r="D9" s="385">
        <v>39</v>
      </c>
      <c r="E9" s="385">
        <v>18.399999999999999</v>
      </c>
      <c r="F9" s="385">
        <v>28</v>
      </c>
      <c r="G9" s="385">
        <v>27</v>
      </c>
      <c r="H9" s="385">
        <v>29</v>
      </c>
      <c r="I9" s="385">
        <v>59.6</v>
      </c>
      <c r="J9" s="386">
        <f>SUM(C9:I9)</f>
        <v>228.29999999999998</v>
      </c>
      <c r="K9" s="603" t="s">
        <v>1219</v>
      </c>
      <c r="L9" s="604"/>
      <c r="M9" s="604"/>
      <c r="N9" s="605"/>
    </row>
    <row r="10" spans="1:14" ht="28.5" customHeight="1">
      <c r="A10" s="387"/>
      <c r="B10" s="387"/>
      <c r="C10" s="388"/>
      <c r="D10" s="388"/>
      <c r="E10" s="388"/>
      <c r="F10" s="388"/>
      <c r="G10" s="388"/>
      <c r="H10" s="388"/>
      <c r="I10" s="388"/>
      <c r="J10" s="389"/>
      <c r="K10" s="153"/>
      <c r="L10" s="153"/>
      <c r="M10" s="390"/>
      <c r="N10" s="387"/>
    </row>
    <row r="11" spans="1:14" ht="20.100000000000001" customHeight="1">
      <c r="A11" s="717" t="s">
        <v>1220</v>
      </c>
      <c r="B11" s="717"/>
      <c r="C11" s="717"/>
      <c r="D11" s="717"/>
      <c r="E11" s="151"/>
      <c r="F11" s="151"/>
      <c r="G11" s="151"/>
      <c r="H11" s="151"/>
      <c r="I11" s="151"/>
      <c r="J11" s="151"/>
      <c r="K11" s="151"/>
      <c r="L11" s="151"/>
      <c r="M11" s="151"/>
      <c r="N11" s="379" t="s">
        <v>1221</v>
      </c>
    </row>
    <row r="12" spans="1:14" ht="21.75" customHeight="1">
      <c r="A12" s="391"/>
      <c r="B12" s="392" t="s">
        <v>1222</v>
      </c>
      <c r="C12" s="598" t="s">
        <v>1223</v>
      </c>
      <c r="D12" s="598"/>
      <c r="E12" s="598" t="s">
        <v>1224</v>
      </c>
      <c r="F12" s="598"/>
      <c r="G12" s="598" t="s">
        <v>1225</v>
      </c>
      <c r="H12" s="598"/>
      <c r="I12" s="719" t="s">
        <v>1967</v>
      </c>
      <c r="J12" s="719"/>
      <c r="K12" s="598" t="s">
        <v>1226</v>
      </c>
      <c r="L12" s="598"/>
      <c r="M12" s="598" t="s">
        <v>1227</v>
      </c>
      <c r="N12" s="598"/>
    </row>
    <row r="13" spans="1:14" ht="21.75" customHeight="1">
      <c r="A13" s="393" t="s">
        <v>1228</v>
      </c>
      <c r="B13" s="394"/>
      <c r="C13" s="598"/>
      <c r="D13" s="598"/>
      <c r="E13" s="598"/>
      <c r="F13" s="598"/>
      <c r="G13" s="598"/>
      <c r="H13" s="598"/>
      <c r="I13" s="719"/>
      <c r="J13" s="719"/>
      <c r="K13" s="598"/>
      <c r="L13" s="598"/>
      <c r="M13" s="598"/>
      <c r="N13" s="598"/>
    </row>
    <row r="14" spans="1:14" ht="45" customHeight="1">
      <c r="A14" s="720">
        <v>3</v>
      </c>
      <c r="B14" s="721"/>
      <c r="C14" s="715">
        <v>29.5</v>
      </c>
      <c r="D14" s="715"/>
      <c r="E14" s="716">
        <v>50.5</v>
      </c>
      <c r="F14" s="716"/>
      <c r="G14" s="716">
        <v>29.5</v>
      </c>
      <c r="H14" s="716"/>
      <c r="I14" s="716">
        <v>29.5</v>
      </c>
      <c r="J14" s="716"/>
      <c r="K14" s="715">
        <v>139</v>
      </c>
      <c r="L14" s="715"/>
      <c r="M14" s="722" t="s">
        <v>1229</v>
      </c>
      <c r="N14" s="723"/>
    </row>
    <row r="15" spans="1:14" ht="28.5" customHeight="1">
      <c r="A15" s="387"/>
      <c r="B15" s="387"/>
      <c r="C15" s="395"/>
      <c r="D15" s="395"/>
      <c r="E15" s="396"/>
      <c r="F15" s="396"/>
      <c r="G15" s="396"/>
      <c r="H15" s="396"/>
      <c r="I15" s="396"/>
      <c r="J15" s="396"/>
      <c r="K15" s="395"/>
      <c r="L15" s="395"/>
      <c r="M15" s="397"/>
      <c r="N15" s="398"/>
    </row>
    <row r="16" spans="1:14" ht="20.100000000000001" customHeight="1">
      <c r="A16" s="717" t="s">
        <v>1968</v>
      </c>
      <c r="B16" s="717"/>
      <c r="C16" s="717"/>
      <c r="D16" s="717"/>
      <c r="E16" s="151"/>
      <c r="F16" s="151"/>
      <c r="G16" s="151"/>
      <c r="H16" s="151"/>
      <c r="I16" s="151"/>
      <c r="J16" s="151"/>
      <c r="K16" s="151"/>
      <c r="L16" s="151"/>
      <c r="M16" s="151"/>
      <c r="N16" s="379" t="s">
        <v>1221</v>
      </c>
    </row>
    <row r="17" spans="1:14" ht="21.75" customHeight="1">
      <c r="A17" s="391"/>
      <c r="B17" s="392" t="s">
        <v>1222</v>
      </c>
      <c r="C17" s="718" t="s">
        <v>1969</v>
      </c>
      <c r="D17" s="598"/>
      <c r="E17" s="598" t="s">
        <v>1224</v>
      </c>
      <c r="F17" s="598"/>
      <c r="G17" s="598" t="s">
        <v>1225</v>
      </c>
      <c r="H17" s="598"/>
      <c r="I17" s="719" t="s">
        <v>1967</v>
      </c>
      <c r="J17" s="719"/>
      <c r="K17" s="598" t="s">
        <v>1226</v>
      </c>
      <c r="L17" s="598"/>
      <c r="M17" s="598" t="s">
        <v>1227</v>
      </c>
      <c r="N17" s="598"/>
    </row>
    <row r="18" spans="1:14" ht="21.75" customHeight="1">
      <c r="A18" s="393" t="s">
        <v>1228</v>
      </c>
      <c r="B18" s="394"/>
      <c r="C18" s="598"/>
      <c r="D18" s="598"/>
      <c r="E18" s="598"/>
      <c r="F18" s="598"/>
      <c r="G18" s="598"/>
      <c r="H18" s="598"/>
      <c r="I18" s="719"/>
      <c r="J18" s="719"/>
      <c r="K18" s="598"/>
      <c r="L18" s="598"/>
      <c r="M18" s="598"/>
      <c r="N18" s="598"/>
    </row>
    <row r="19" spans="1:14" ht="45" customHeight="1">
      <c r="A19" s="530">
        <v>3</v>
      </c>
      <c r="B19" s="530"/>
      <c r="C19" s="715">
        <v>3.4</v>
      </c>
      <c r="D19" s="715"/>
      <c r="E19" s="716">
        <v>17</v>
      </c>
      <c r="F19" s="716"/>
      <c r="G19" s="715">
        <v>6.8</v>
      </c>
      <c r="H19" s="715"/>
      <c r="I19" s="716">
        <v>6.8</v>
      </c>
      <c r="J19" s="716"/>
      <c r="K19" s="715">
        <f>SUM(C19+E19+G19+I19)</f>
        <v>34</v>
      </c>
      <c r="L19" s="715"/>
      <c r="M19" s="399" t="s">
        <v>1230</v>
      </c>
      <c r="N19" s="399"/>
    </row>
    <row r="20" spans="1:14" ht="20.100000000000001" customHeight="1"/>
  </sheetData>
  <sheetProtection selectLockedCells="1" selectUnlockedCells="1"/>
  <mergeCells count="46">
    <mergeCell ref="K3:N3"/>
    <mergeCell ref="B2:E2"/>
    <mergeCell ref="A3:B3"/>
    <mergeCell ref="C3:D3"/>
    <mergeCell ref="E3:F3"/>
    <mergeCell ref="G3:H3"/>
    <mergeCell ref="A9:B9"/>
    <mergeCell ref="K9:N9"/>
    <mergeCell ref="A4:B4"/>
    <mergeCell ref="C4:D4"/>
    <mergeCell ref="E4:F4"/>
    <mergeCell ref="G4:H4"/>
    <mergeCell ref="K4:N4"/>
    <mergeCell ref="A6:D6"/>
    <mergeCell ref="C7:C8"/>
    <mergeCell ref="D7:D8"/>
    <mergeCell ref="E7:I7"/>
    <mergeCell ref="J7:J8"/>
    <mergeCell ref="K7:N8"/>
    <mergeCell ref="A11:D11"/>
    <mergeCell ref="C12:D13"/>
    <mergeCell ref="E12:F13"/>
    <mergeCell ref="G12:H13"/>
    <mergeCell ref="I12:J13"/>
    <mergeCell ref="M12:N13"/>
    <mergeCell ref="A14:B14"/>
    <mergeCell ref="C14:D14"/>
    <mergeCell ref="E14:F14"/>
    <mergeCell ref="G14:H14"/>
    <mergeCell ref="I14:J14"/>
    <mergeCell ref="K14:L14"/>
    <mergeCell ref="M14:N14"/>
    <mergeCell ref="K12:L13"/>
    <mergeCell ref="A16:D16"/>
    <mergeCell ref="C17:D18"/>
    <mergeCell ref="E17:F18"/>
    <mergeCell ref="G17:H18"/>
    <mergeCell ref="I17:J18"/>
    <mergeCell ref="M17:N18"/>
    <mergeCell ref="A19:B19"/>
    <mergeCell ref="C19:D19"/>
    <mergeCell ref="E19:F19"/>
    <mergeCell ref="G19:H19"/>
    <mergeCell ref="I19:J19"/>
    <mergeCell ref="K19:L19"/>
    <mergeCell ref="K17:L18"/>
  </mergeCells>
  <phoneticPr fontId="3"/>
  <pageMargins left="0.78740157480314965" right="0.39370078740157483" top="0.39370078740157483" bottom="0.39370078740157483" header="0" footer="0"/>
  <pageSetup paperSize="9" firstPageNumber="0" orientation="landscape" horizontalDpi="300" verticalDpi="300" r:id="rId1"/>
  <headerFooter scaleWithDoc="0" alignWithMargins="0">
    <oddFooter>&amp;C&amp;"ＭＳ 明朝,標準"&amp;10－２６－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Layout" topLeftCell="A13" zoomScaleNormal="100" zoomScaleSheetLayoutView="90" workbookViewId="0">
      <selection sqref="A1:E1"/>
    </sheetView>
  </sheetViews>
  <sheetFormatPr defaultColWidth="9" defaultRowHeight="14.25"/>
  <cols>
    <col min="1" max="1" width="6.875" style="85" customWidth="1"/>
    <col min="2" max="2" width="6.25" style="85" customWidth="1"/>
    <col min="3" max="13" width="10.75" style="85" customWidth="1"/>
    <col min="14" max="16384" width="9" style="85"/>
  </cols>
  <sheetData>
    <row r="1" spans="1:13" s="264" customFormat="1" ht="21" customHeight="1">
      <c r="A1" s="731" t="s">
        <v>1765</v>
      </c>
      <c r="B1" s="731"/>
      <c r="C1" s="731"/>
      <c r="D1" s="731"/>
      <c r="E1" s="731"/>
    </row>
    <row r="2" spans="1:13" s="264" customFormat="1" ht="21" customHeight="1">
      <c r="A2" s="732" t="s">
        <v>1766</v>
      </c>
      <c r="B2" s="732"/>
      <c r="C2" s="732"/>
      <c r="G2" s="85"/>
      <c r="M2" s="264" t="s">
        <v>1767</v>
      </c>
    </row>
    <row r="3" spans="1:13" ht="26.25" customHeight="1">
      <c r="A3" s="530" t="s">
        <v>1768</v>
      </c>
      <c r="B3" s="530"/>
      <c r="C3" s="530"/>
      <c r="D3" s="91" t="s">
        <v>1769</v>
      </c>
      <c r="E3" s="91" t="s">
        <v>1770</v>
      </c>
      <c r="F3" s="91" t="s">
        <v>1771</v>
      </c>
      <c r="G3" s="91" t="s">
        <v>1772</v>
      </c>
      <c r="H3" s="91" t="s">
        <v>1773</v>
      </c>
      <c r="I3" s="91" t="s">
        <v>1774</v>
      </c>
      <c r="J3" s="91" t="s">
        <v>1775</v>
      </c>
      <c r="K3" s="91" t="s">
        <v>1776</v>
      </c>
      <c r="L3" s="91" t="s">
        <v>1777</v>
      </c>
      <c r="M3" s="91" t="s">
        <v>224</v>
      </c>
    </row>
    <row r="4" spans="1:13" ht="26.25" customHeight="1">
      <c r="A4" s="530" t="s">
        <v>1778</v>
      </c>
      <c r="B4" s="530"/>
      <c r="C4" s="530"/>
      <c r="D4" s="91"/>
      <c r="E4" s="91"/>
      <c r="F4" s="91"/>
      <c r="G4" s="91"/>
      <c r="H4" s="91"/>
      <c r="I4" s="91"/>
      <c r="J4" s="91"/>
      <c r="K4" s="91"/>
      <c r="L4" s="91"/>
      <c r="M4" s="91">
        <f>SUM(D4:L4)</f>
        <v>0</v>
      </c>
    </row>
    <row r="5" spans="1:13" ht="26.25" customHeight="1">
      <c r="A5" s="530" t="s">
        <v>1779</v>
      </c>
      <c r="B5" s="530"/>
      <c r="C5" s="530"/>
      <c r="D5" s="91"/>
      <c r="E5" s="91"/>
      <c r="F5" s="91"/>
      <c r="G5" s="91"/>
      <c r="H5" s="91"/>
      <c r="I5" s="91">
        <v>1</v>
      </c>
      <c r="J5" s="336"/>
      <c r="K5" s="91">
        <v>7</v>
      </c>
      <c r="L5" s="91"/>
      <c r="M5" s="91">
        <f>SUM(D5:L5)</f>
        <v>8</v>
      </c>
    </row>
    <row r="6" spans="1:13" ht="27" customHeight="1">
      <c r="K6" s="730" t="s">
        <v>1780</v>
      </c>
      <c r="L6" s="730"/>
      <c r="M6" s="730"/>
    </row>
    <row r="7" spans="1:13" s="264" customFormat="1" ht="21" customHeight="1">
      <c r="A7" s="732" t="s">
        <v>1781</v>
      </c>
      <c r="B7" s="732"/>
      <c r="C7" s="732"/>
    </row>
    <row r="8" spans="1:13" s="264" customFormat="1" ht="21" customHeight="1">
      <c r="A8" s="337" t="s">
        <v>1782</v>
      </c>
      <c r="B8" s="337"/>
      <c r="C8" s="337"/>
    </row>
    <row r="9" spans="1:13" s="264" customFormat="1" ht="27" customHeight="1">
      <c r="A9" s="337"/>
      <c r="B9" s="337"/>
      <c r="C9" s="337"/>
    </row>
    <row r="10" spans="1:13" s="264" customFormat="1" ht="21" customHeight="1">
      <c r="A10" s="732" t="s">
        <v>1783</v>
      </c>
      <c r="B10" s="732"/>
      <c r="C10" s="732"/>
      <c r="D10" s="732"/>
      <c r="E10" s="732"/>
    </row>
    <row r="11" spans="1:13" ht="26.25" customHeight="1">
      <c r="A11" s="530" t="s">
        <v>1784</v>
      </c>
      <c r="B11" s="530"/>
      <c r="C11" s="530"/>
      <c r="D11" s="530" t="s">
        <v>1785</v>
      </c>
      <c r="E11" s="530"/>
      <c r="F11" s="530" t="s">
        <v>1786</v>
      </c>
      <c r="G11" s="530"/>
      <c r="H11" s="530" t="s">
        <v>1787</v>
      </c>
      <c r="I11" s="530"/>
      <c r="M11" s="88"/>
    </row>
    <row r="12" spans="1:13" ht="26.25" customHeight="1">
      <c r="A12" s="530"/>
      <c r="B12" s="530"/>
      <c r="C12" s="530"/>
      <c r="D12" s="530"/>
      <c r="E12" s="530"/>
      <c r="F12" s="530"/>
      <c r="G12" s="530"/>
      <c r="H12" s="530"/>
      <c r="I12" s="530"/>
      <c r="M12" s="88"/>
    </row>
    <row r="13" spans="1:13" ht="26.25" customHeight="1">
      <c r="A13" s="530"/>
      <c r="B13" s="530"/>
      <c r="C13" s="530"/>
      <c r="D13" s="530"/>
      <c r="E13" s="530"/>
      <c r="F13" s="530"/>
      <c r="G13" s="530"/>
      <c r="H13" s="530"/>
      <c r="I13" s="530"/>
      <c r="M13" s="88"/>
    </row>
    <row r="14" spans="1:13" ht="26.25" customHeight="1">
      <c r="A14" s="530"/>
      <c r="B14" s="530"/>
      <c r="C14" s="530"/>
      <c r="D14" s="530"/>
      <c r="E14" s="530"/>
      <c r="F14" s="530"/>
      <c r="G14" s="530"/>
      <c r="H14" s="530"/>
      <c r="I14" s="530"/>
      <c r="M14" s="88"/>
    </row>
    <row r="15" spans="1:13" ht="26.25" customHeight="1">
      <c r="A15" s="703"/>
      <c r="B15" s="703"/>
      <c r="C15" s="703"/>
      <c r="D15" s="703"/>
      <c r="E15" s="703"/>
      <c r="F15" s="703"/>
      <c r="G15" s="703"/>
      <c r="H15" s="703"/>
      <c r="I15" s="703"/>
    </row>
    <row r="16" spans="1:13" ht="26.25" customHeight="1">
      <c r="A16" s="516"/>
      <c r="B16" s="516"/>
      <c r="C16" s="516"/>
      <c r="D16" s="516"/>
      <c r="E16" s="516"/>
      <c r="F16" s="516"/>
      <c r="G16" s="516"/>
      <c r="H16" s="516"/>
      <c r="I16" s="516"/>
      <c r="J16" s="516"/>
      <c r="K16" s="516"/>
    </row>
    <row r="17" spans="1:13" ht="15.75" customHeight="1">
      <c r="A17" s="86" t="s">
        <v>1788</v>
      </c>
      <c r="B17" s="86"/>
      <c r="C17" s="86"/>
      <c r="D17" s="86"/>
    </row>
    <row r="18" spans="1:13" ht="25.5" customHeight="1">
      <c r="A18" s="530" t="s">
        <v>1784</v>
      </c>
      <c r="B18" s="530"/>
      <c r="C18" s="530"/>
      <c r="D18" s="530" t="s">
        <v>1785</v>
      </c>
      <c r="E18" s="530"/>
      <c r="F18" s="530" t="s">
        <v>1789</v>
      </c>
      <c r="G18" s="530"/>
      <c r="H18" s="530" t="s">
        <v>1790</v>
      </c>
      <c r="I18" s="530"/>
      <c r="J18" s="530" t="s">
        <v>1791</v>
      </c>
      <c r="K18" s="530"/>
      <c r="L18" s="530" t="s">
        <v>1792</v>
      </c>
      <c r="M18" s="530"/>
    </row>
    <row r="19" spans="1:13" ht="25.5" customHeight="1">
      <c r="A19" s="530">
        <v>51</v>
      </c>
      <c r="B19" s="530"/>
      <c r="C19" s="530"/>
      <c r="D19" s="733" t="s">
        <v>1793</v>
      </c>
      <c r="E19" s="733"/>
      <c r="F19" s="734" t="s">
        <v>1794</v>
      </c>
      <c r="G19" s="734"/>
      <c r="H19" s="735" t="s">
        <v>1795</v>
      </c>
      <c r="I19" s="735"/>
      <c r="J19" s="530" t="s">
        <v>1796</v>
      </c>
      <c r="K19" s="530"/>
      <c r="L19" s="530" t="s">
        <v>1797</v>
      </c>
      <c r="M19" s="530"/>
    </row>
    <row r="20" spans="1:13" ht="25.5" customHeight="1">
      <c r="A20" s="530">
        <v>58</v>
      </c>
      <c r="B20" s="530"/>
      <c r="C20" s="530"/>
      <c r="D20" s="733" t="s">
        <v>1798</v>
      </c>
      <c r="E20" s="733"/>
      <c r="F20" s="734" t="s">
        <v>1794</v>
      </c>
      <c r="G20" s="734"/>
      <c r="H20" s="735" t="s">
        <v>1799</v>
      </c>
      <c r="I20" s="735"/>
      <c r="J20" s="530" t="s">
        <v>1796</v>
      </c>
      <c r="K20" s="530"/>
      <c r="L20" s="530" t="s">
        <v>1797</v>
      </c>
      <c r="M20" s="530"/>
    </row>
    <row r="21" spans="1:13" ht="25.5" customHeight="1">
      <c r="A21" s="530"/>
      <c r="B21" s="530"/>
      <c r="C21" s="530"/>
      <c r="D21" s="733"/>
      <c r="E21" s="733"/>
      <c r="F21" s="530"/>
      <c r="G21" s="530"/>
      <c r="H21" s="735"/>
      <c r="I21" s="735"/>
      <c r="J21" s="530"/>
      <c r="K21" s="530"/>
      <c r="L21" s="530"/>
      <c r="M21" s="530"/>
    </row>
  </sheetData>
  <sheetProtection selectLockedCells="1" selectUnlockedCells="1"/>
  <mergeCells count="56">
    <mergeCell ref="L21:M21"/>
    <mergeCell ref="A20:C20"/>
    <mergeCell ref="D20:E20"/>
    <mergeCell ref="F20:G20"/>
    <mergeCell ref="H20:I20"/>
    <mergeCell ref="J20:K20"/>
    <mergeCell ref="L20:M20"/>
    <mergeCell ref="A21:C21"/>
    <mergeCell ref="D21:E21"/>
    <mergeCell ref="F21:G21"/>
    <mergeCell ref="H21:I21"/>
    <mergeCell ref="J21:K21"/>
    <mergeCell ref="L18:M18"/>
    <mergeCell ref="A19:C19"/>
    <mergeCell ref="D19:E19"/>
    <mergeCell ref="F19:G19"/>
    <mergeCell ref="H19:I19"/>
    <mergeCell ref="J19:K19"/>
    <mergeCell ref="L19:M19"/>
    <mergeCell ref="A16:D16"/>
    <mergeCell ref="E16:G16"/>
    <mergeCell ref="H16:I16"/>
    <mergeCell ref="J16:K16"/>
    <mergeCell ref="A18:C18"/>
    <mergeCell ref="D18:E18"/>
    <mergeCell ref="F18:G18"/>
    <mergeCell ref="H18:I18"/>
    <mergeCell ref="J18:K18"/>
    <mergeCell ref="A14:C14"/>
    <mergeCell ref="D14:E14"/>
    <mergeCell ref="F14:G14"/>
    <mergeCell ref="H14:I14"/>
    <mergeCell ref="A15:C15"/>
    <mergeCell ref="D15:E15"/>
    <mergeCell ref="F15:G15"/>
    <mergeCell ref="H15:I15"/>
    <mergeCell ref="A12:C12"/>
    <mergeCell ref="D12:E12"/>
    <mergeCell ref="F12:G12"/>
    <mergeCell ref="H12:I12"/>
    <mergeCell ref="A13:C13"/>
    <mergeCell ref="D13:E13"/>
    <mergeCell ref="F13:G13"/>
    <mergeCell ref="H13:I13"/>
    <mergeCell ref="K6:M6"/>
    <mergeCell ref="H11:I11"/>
    <mergeCell ref="A1:E1"/>
    <mergeCell ref="A2:C2"/>
    <mergeCell ref="A3:C3"/>
    <mergeCell ref="A4:C4"/>
    <mergeCell ref="A5:C5"/>
    <mergeCell ref="A7:C7"/>
    <mergeCell ref="A10:E10"/>
    <mergeCell ref="A11:C11"/>
    <mergeCell ref="D11:E11"/>
    <mergeCell ref="F11:G11"/>
  </mergeCells>
  <phoneticPr fontId="3"/>
  <pageMargins left="0.78740157480314965" right="0.39370078740157483" top="0.39370078740157483" bottom="0.39370078740157483" header="0" footer="0"/>
  <pageSetup paperSize="9" firstPageNumber="0" orientation="landscape" horizontalDpi="300" verticalDpi="300" r:id="rId1"/>
  <headerFooter scaleWithDoc="0" alignWithMargins="0">
    <oddFooter>&amp;C&amp;"ＭＳ 明朝,標準"&amp;10－２７－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Layout" zoomScaleNormal="100" workbookViewId="0">
      <selection activeCell="A2" sqref="A2"/>
    </sheetView>
  </sheetViews>
  <sheetFormatPr defaultRowHeight="15.75"/>
  <cols>
    <col min="1" max="16384" width="9" style="8"/>
  </cols>
  <sheetData>
    <row r="1" spans="1:15">
      <c r="A1" s="7"/>
      <c r="B1" s="7"/>
      <c r="C1" s="7"/>
      <c r="D1" s="7"/>
      <c r="E1" s="7"/>
      <c r="F1" s="7"/>
      <c r="G1" s="7"/>
      <c r="H1" s="7"/>
      <c r="I1" s="7"/>
      <c r="J1" s="7"/>
      <c r="K1" s="7"/>
      <c r="L1" s="7"/>
      <c r="M1" s="7"/>
      <c r="N1" s="7"/>
      <c r="O1" s="7"/>
    </row>
    <row r="2" spans="1:15">
      <c r="A2" s="7"/>
      <c r="B2" s="7"/>
      <c r="C2" s="7"/>
      <c r="D2" s="7"/>
      <c r="E2" s="7"/>
      <c r="F2" s="7"/>
      <c r="G2" s="7"/>
      <c r="H2" s="7"/>
      <c r="I2" s="7"/>
      <c r="J2" s="7"/>
      <c r="K2" s="7"/>
      <c r="L2" s="7"/>
      <c r="M2" s="7"/>
      <c r="N2" s="7"/>
      <c r="O2" s="7"/>
    </row>
    <row r="3" spans="1:15">
      <c r="A3" s="7"/>
      <c r="B3" s="7"/>
      <c r="C3" s="7"/>
      <c r="D3" s="7"/>
      <c r="E3" s="7"/>
      <c r="F3" s="7"/>
      <c r="G3" s="7"/>
      <c r="H3" s="7"/>
      <c r="I3" s="7"/>
      <c r="J3" s="7"/>
      <c r="K3" s="7"/>
      <c r="L3" s="7"/>
      <c r="M3" s="7"/>
      <c r="N3" s="7"/>
      <c r="O3" s="7"/>
    </row>
    <row r="4" spans="1:15">
      <c r="A4" s="7"/>
      <c r="B4" s="7"/>
      <c r="C4" s="7"/>
      <c r="D4" s="7"/>
      <c r="E4" s="7"/>
      <c r="F4" s="7"/>
      <c r="G4" s="7"/>
      <c r="H4" s="7"/>
      <c r="I4" s="7"/>
      <c r="J4" s="7"/>
      <c r="K4" s="7"/>
      <c r="L4" s="7"/>
      <c r="M4" s="7"/>
      <c r="N4" s="7"/>
      <c r="O4" s="7"/>
    </row>
    <row r="5" spans="1:15">
      <c r="A5" s="7"/>
      <c r="B5" s="7"/>
      <c r="C5" s="7"/>
      <c r="D5" s="7"/>
      <c r="E5" s="7"/>
      <c r="F5" s="7"/>
      <c r="G5" s="7"/>
      <c r="H5" s="7"/>
      <c r="I5" s="7"/>
      <c r="J5" s="7"/>
      <c r="K5" s="7"/>
      <c r="L5" s="7"/>
      <c r="M5" s="7"/>
      <c r="N5" s="7"/>
      <c r="O5" s="7"/>
    </row>
    <row r="6" spans="1:15">
      <c r="A6" s="7"/>
      <c r="B6" s="7"/>
      <c r="C6" s="7"/>
      <c r="D6" s="7"/>
      <c r="E6" s="7"/>
      <c r="F6" s="7"/>
      <c r="G6" s="7"/>
      <c r="H6" s="7"/>
      <c r="I6" s="7"/>
      <c r="J6" s="7"/>
      <c r="K6" s="7"/>
      <c r="L6" s="7"/>
      <c r="M6" s="7"/>
      <c r="N6" s="7"/>
      <c r="O6" s="7"/>
    </row>
    <row r="7" spans="1:15">
      <c r="A7" s="7"/>
      <c r="B7" s="7"/>
      <c r="C7" s="7"/>
      <c r="D7" s="7"/>
      <c r="E7" s="7"/>
      <c r="F7" s="7"/>
      <c r="G7" s="7"/>
      <c r="H7" s="7"/>
      <c r="I7" s="7"/>
      <c r="J7" s="7"/>
      <c r="K7" s="7"/>
      <c r="L7" s="7"/>
      <c r="M7" s="7"/>
      <c r="N7" s="7"/>
      <c r="O7" s="7"/>
    </row>
    <row r="8" spans="1:15">
      <c r="A8" s="7"/>
      <c r="B8" s="7"/>
      <c r="C8" s="7"/>
      <c r="D8" s="7"/>
      <c r="E8" s="7"/>
      <c r="F8" s="7"/>
      <c r="G8" s="7"/>
      <c r="H8" s="7"/>
      <c r="I8" s="7"/>
      <c r="J8" s="7"/>
      <c r="K8" s="7"/>
      <c r="L8" s="7"/>
      <c r="M8" s="7"/>
      <c r="N8" s="7"/>
      <c r="O8" s="7"/>
    </row>
    <row r="9" spans="1:15">
      <c r="A9" s="7"/>
      <c r="B9" s="7"/>
      <c r="C9" s="7"/>
      <c r="D9" s="7"/>
      <c r="E9" s="7"/>
      <c r="F9" s="7"/>
      <c r="G9" s="7"/>
      <c r="H9" s="7"/>
      <c r="I9" s="7"/>
      <c r="J9" s="7"/>
      <c r="K9" s="7"/>
      <c r="L9" s="7"/>
      <c r="M9" s="7"/>
      <c r="N9" s="7"/>
      <c r="O9" s="7"/>
    </row>
    <row r="10" spans="1:15">
      <c r="A10" s="7"/>
      <c r="B10" s="7"/>
      <c r="C10" s="7"/>
      <c r="D10" s="7"/>
      <c r="E10" s="7"/>
      <c r="F10" s="7"/>
      <c r="G10" s="7"/>
      <c r="H10" s="7"/>
      <c r="I10" s="7"/>
      <c r="J10" s="7"/>
      <c r="K10" s="7"/>
      <c r="L10" s="7"/>
      <c r="M10" s="7"/>
      <c r="N10" s="7"/>
      <c r="O10" s="7"/>
    </row>
    <row r="11" spans="1:15">
      <c r="A11" s="7"/>
      <c r="B11" s="7"/>
      <c r="C11" s="7"/>
      <c r="D11" s="7"/>
      <c r="E11" s="7"/>
      <c r="F11" s="7"/>
      <c r="G11" s="7"/>
      <c r="H11" s="7"/>
      <c r="I11" s="7"/>
      <c r="J11" s="7"/>
      <c r="K11" s="7"/>
      <c r="L11" s="7"/>
      <c r="M11" s="7"/>
      <c r="N11" s="7"/>
      <c r="O11" s="7"/>
    </row>
    <row r="12" spans="1:15">
      <c r="A12" s="7"/>
      <c r="B12" s="7"/>
      <c r="C12" s="7"/>
      <c r="D12" s="7"/>
      <c r="E12" s="7"/>
      <c r="F12" s="7"/>
      <c r="G12" s="7"/>
      <c r="H12" s="7"/>
      <c r="I12" s="7"/>
      <c r="J12" s="7"/>
      <c r="K12" s="7"/>
      <c r="L12" s="7"/>
      <c r="M12" s="7"/>
      <c r="N12" s="7"/>
      <c r="O12" s="7"/>
    </row>
    <row r="13" spans="1:15">
      <c r="A13" s="7"/>
      <c r="B13" s="7"/>
      <c r="C13" s="7"/>
      <c r="D13" s="7"/>
      <c r="E13" s="7"/>
      <c r="F13" s="7"/>
      <c r="G13" s="7"/>
      <c r="H13" s="7"/>
      <c r="I13" s="7"/>
      <c r="J13" s="7"/>
      <c r="K13" s="7"/>
      <c r="L13" s="7"/>
      <c r="M13" s="7"/>
      <c r="N13" s="7"/>
      <c r="O13" s="7"/>
    </row>
    <row r="14" spans="1:15">
      <c r="A14" s="7"/>
      <c r="B14" s="7"/>
      <c r="C14" s="7"/>
      <c r="D14" s="7"/>
      <c r="E14" s="7"/>
      <c r="F14" s="7"/>
      <c r="G14" s="7"/>
      <c r="H14" s="7"/>
      <c r="I14" s="7"/>
      <c r="J14" s="7"/>
      <c r="K14" s="7"/>
      <c r="L14" s="7"/>
      <c r="M14" s="7"/>
      <c r="N14" s="7"/>
      <c r="O14" s="7"/>
    </row>
    <row r="15" spans="1:15">
      <c r="A15" s="7"/>
      <c r="B15" s="7"/>
      <c r="C15" s="7"/>
      <c r="D15" s="7"/>
      <c r="E15" s="7"/>
      <c r="F15" s="7"/>
      <c r="G15" s="7"/>
      <c r="H15" s="7"/>
      <c r="I15" s="7"/>
      <c r="J15" s="7"/>
      <c r="K15" s="7"/>
      <c r="L15" s="7"/>
      <c r="M15" s="7"/>
      <c r="N15" s="7"/>
      <c r="O15" s="7"/>
    </row>
    <row r="16" spans="1:15">
      <c r="A16" s="7"/>
      <c r="B16" s="7"/>
      <c r="C16" s="7"/>
      <c r="D16" s="7"/>
      <c r="E16" s="7"/>
      <c r="F16" s="7"/>
      <c r="G16" s="7"/>
      <c r="H16" s="7"/>
      <c r="I16" s="7"/>
      <c r="J16" s="7"/>
      <c r="K16" s="7"/>
      <c r="L16" s="7"/>
      <c r="M16" s="7"/>
      <c r="N16" s="7"/>
      <c r="O16" s="7"/>
    </row>
    <row r="17" spans="1:15">
      <c r="A17" s="7"/>
      <c r="B17" s="7"/>
      <c r="C17" s="7"/>
      <c r="D17" s="7"/>
      <c r="E17" s="7"/>
      <c r="F17" s="7"/>
      <c r="G17" s="7"/>
      <c r="H17" s="7"/>
      <c r="I17" s="7"/>
      <c r="J17" s="7"/>
      <c r="K17" s="7"/>
      <c r="L17" s="7"/>
      <c r="M17" s="7"/>
      <c r="N17" s="7"/>
      <c r="O17" s="7"/>
    </row>
    <row r="18" spans="1:15">
      <c r="A18" s="7"/>
      <c r="B18" s="7"/>
      <c r="C18" s="7"/>
      <c r="D18" s="7"/>
      <c r="E18" s="7"/>
      <c r="F18" s="7"/>
      <c r="G18" s="7"/>
      <c r="H18" s="7"/>
      <c r="I18" s="7"/>
      <c r="J18" s="7"/>
      <c r="K18" s="7"/>
      <c r="L18" s="7"/>
      <c r="M18" s="7"/>
      <c r="N18" s="7"/>
      <c r="O18" s="7"/>
    </row>
    <row r="19" spans="1:15">
      <c r="A19" s="7"/>
      <c r="B19" s="7"/>
      <c r="C19" s="7"/>
      <c r="D19" s="7"/>
      <c r="E19" s="7"/>
      <c r="F19" s="7"/>
      <c r="G19" s="7"/>
      <c r="H19" s="7"/>
      <c r="I19" s="7"/>
      <c r="J19" s="7"/>
      <c r="K19" s="7"/>
      <c r="L19" s="7"/>
      <c r="M19" s="7"/>
      <c r="N19" s="7"/>
      <c r="O19" s="7"/>
    </row>
    <row r="20" spans="1:15">
      <c r="A20" s="7"/>
      <c r="B20" s="7"/>
      <c r="C20" s="7"/>
      <c r="D20" s="7"/>
      <c r="E20" s="7"/>
      <c r="F20" s="7"/>
      <c r="G20" s="7"/>
      <c r="H20" s="7"/>
      <c r="I20" s="7"/>
      <c r="J20" s="7"/>
      <c r="K20" s="7"/>
      <c r="L20" s="7"/>
      <c r="M20" s="7"/>
      <c r="N20" s="7"/>
      <c r="O20" s="7"/>
    </row>
    <row r="21" spans="1:15">
      <c r="A21" s="7"/>
      <c r="B21" s="7"/>
      <c r="C21" s="7"/>
      <c r="D21" s="7"/>
      <c r="E21" s="7"/>
      <c r="F21" s="7"/>
      <c r="G21" s="7"/>
      <c r="H21" s="7"/>
      <c r="I21" s="7"/>
      <c r="J21" s="7"/>
      <c r="K21" s="7"/>
      <c r="L21" s="7"/>
      <c r="M21" s="7"/>
      <c r="N21" s="7"/>
      <c r="O21" s="7"/>
    </row>
    <row r="22" spans="1:15">
      <c r="A22" s="7"/>
      <c r="B22" s="7"/>
      <c r="C22" s="7"/>
      <c r="D22" s="7"/>
      <c r="E22" s="7"/>
      <c r="F22" s="7"/>
      <c r="G22" s="7"/>
      <c r="H22" s="7"/>
      <c r="I22" s="7"/>
      <c r="J22" s="7"/>
      <c r="K22" s="7"/>
      <c r="L22" s="7"/>
      <c r="M22" s="7"/>
      <c r="N22" s="7"/>
      <c r="O22" s="7"/>
    </row>
    <row r="23" spans="1:15">
      <c r="A23" s="7"/>
      <c r="B23" s="7"/>
      <c r="C23" s="7"/>
      <c r="D23" s="7"/>
      <c r="E23" s="7"/>
      <c r="F23" s="7"/>
      <c r="G23" s="7"/>
      <c r="H23" s="7"/>
      <c r="I23" s="7"/>
      <c r="J23" s="7"/>
      <c r="K23" s="7"/>
      <c r="L23" s="7"/>
      <c r="M23" s="7"/>
      <c r="N23" s="7"/>
      <c r="O23" s="7"/>
    </row>
    <row r="24" spans="1:15">
      <c r="A24" s="7"/>
      <c r="B24" s="7"/>
      <c r="C24" s="7"/>
      <c r="D24" s="7"/>
      <c r="E24" s="7"/>
      <c r="F24" s="7"/>
      <c r="G24" s="7"/>
      <c r="H24" s="7"/>
      <c r="I24" s="7"/>
      <c r="J24" s="7"/>
      <c r="K24" s="7"/>
      <c r="L24" s="7"/>
      <c r="M24" s="7"/>
      <c r="N24" s="7"/>
      <c r="O24" s="7"/>
    </row>
    <row r="25" spans="1:15">
      <c r="A25" s="7"/>
      <c r="B25" s="7"/>
      <c r="C25" s="7"/>
      <c r="D25" s="7"/>
      <c r="E25" s="7"/>
      <c r="F25" s="7"/>
      <c r="G25" s="7"/>
      <c r="H25" s="7"/>
      <c r="I25" s="7"/>
      <c r="J25" s="7"/>
      <c r="K25" s="7"/>
      <c r="L25" s="7"/>
      <c r="M25" s="7"/>
      <c r="N25" s="7"/>
      <c r="O25" s="7"/>
    </row>
    <row r="26" spans="1:15">
      <c r="A26" s="7"/>
      <c r="B26" s="7"/>
      <c r="C26" s="7"/>
      <c r="D26" s="7"/>
      <c r="E26" s="7"/>
      <c r="F26" s="7"/>
      <c r="G26" s="7"/>
      <c r="H26" s="7"/>
      <c r="I26" s="7"/>
      <c r="J26" s="7"/>
      <c r="K26" s="7"/>
      <c r="L26" s="7"/>
      <c r="M26" s="7"/>
      <c r="N26" s="7"/>
      <c r="O26" s="7"/>
    </row>
    <row r="27" spans="1:15">
      <c r="A27" s="7"/>
      <c r="B27" s="7"/>
      <c r="C27" s="7"/>
      <c r="D27" s="7"/>
      <c r="E27" s="7"/>
      <c r="F27" s="7"/>
      <c r="G27" s="7"/>
      <c r="H27" s="7"/>
      <c r="I27" s="7"/>
      <c r="J27" s="7"/>
      <c r="K27" s="7"/>
      <c r="L27" s="7"/>
      <c r="M27" s="7"/>
      <c r="N27" s="7"/>
      <c r="O27" s="7"/>
    </row>
    <row r="28" spans="1:15">
      <c r="A28" s="7"/>
      <c r="B28" s="7"/>
      <c r="C28" s="7"/>
      <c r="D28" s="7"/>
      <c r="E28" s="7"/>
      <c r="F28" s="7"/>
      <c r="G28" s="7"/>
      <c r="H28" s="7"/>
      <c r="I28" s="7"/>
      <c r="J28" s="7"/>
      <c r="K28" s="7"/>
      <c r="L28" s="7"/>
      <c r="M28" s="7"/>
      <c r="N28" s="7"/>
      <c r="O28" s="7"/>
    </row>
    <row r="29" spans="1:15">
      <c r="A29" s="7"/>
      <c r="B29" s="7"/>
      <c r="C29" s="7"/>
      <c r="D29" s="7"/>
      <c r="E29" s="7"/>
      <c r="F29" s="7"/>
      <c r="G29" s="7"/>
      <c r="H29" s="7"/>
      <c r="I29" s="7"/>
      <c r="J29" s="7"/>
      <c r="K29" s="7"/>
      <c r="L29" s="7"/>
      <c r="M29" s="7"/>
      <c r="N29" s="7"/>
      <c r="O29" s="7"/>
    </row>
    <row r="30" spans="1:15">
      <c r="A30" s="7"/>
      <c r="B30" s="7"/>
      <c r="C30" s="7"/>
      <c r="D30" s="7"/>
      <c r="E30" s="7"/>
      <c r="F30" s="7"/>
      <c r="G30" s="7"/>
      <c r="H30" s="7"/>
      <c r="I30" s="7"/>
      <c r="J30" s="7"/>
      <c r="K30" s="7"/>
      <c r="L30" s="7"/>
      <c r="M30" s="7"/>
      <c r="N30" s="7"/>
      <c r="O30" s="7"/>
    </row>
    <row r="31" spans="1:15">
      <c r="A31" s="7"/>
      <c r="B31" s="7"/>
      <c r="C31" s="7"/>
      <c r="D31" s="7"/>
      <c r="E31" s="7"/>
      <c r="F31" s="7"/>
      <c r="G31" s="7"/>
      <c r="H31" s="7"/>
      <c r="I31" s="7"/>
      <c r="J31" s="7"/>
      <c r="K31" s="7"/>
      <c r="L31" s="7"/>
      <c r="M31" s="7"/>
      <c r="N31" s="7"/>
      <c r="O31" s="7"/>
    </row>
    <row r="32" spans="1:15">
      <c r="A32" s="7"/>
      <c r="B32" s="7"/>
      <c r="C32" s="7"/>
      <c r="D32" s="7"/>
      <c r="E32" s="7"/>
      <c r="F32" s="7"/>
      <c r="G32" s="7"/>
      <c r="H32" s="7"/>
      <c r="I32" s="7"/>
      <c r="J32" s="7"/>
      <c r="K32" s="7"/>
      <c r="L32" s="7"/>
      <c r="M32" s="7"/>
      <c r="N32" s="7"/>
      <c r="O32" s="7"/>
    </row>
    <row r="33" spans="1:15">
      <c r="A33" s="7"/>
      <c r="B33" s="7"/>
      <c r="C33" s="7"/>
      <c r="D33" s="7"/>
      <c r="E33" s="7"/>
      <c r="F33" s="7"/>
      <c r="G33" s="7"/>
      <c r="H33" s="7"/>
      <c r="I33" s="7"/>
      <c r="J33" s="7"/>
      <c r="K33" s="7"/>
      <c r="L33" s="7"/>
      <c r="M33" s="7"/>
      <c r="N33" s="7"/>
      <c r="O33" s="7"/>
    </row>
    <row r="34" spans="1:15">
      <c r="A34" s="7"/>
      <c r="B34" s="7"/>
      <c r="C34" s="7"/>
      <c r="D34" s="7"/>
      <c r="E34" s="7"/>
      <c r="F34" s="7"/>
      <c r="G34" s="7"/>
      <c r="H34" s="7"/>
      <c r="I34" s="7"/>
      <c r="J34" s="7"/>
      <c r="K34" s="7"/>
      <c r="L34" s="7"/>
      <c r="M34" s="7"/>
      <c r="N34" s="7"/>
      <c r="O34" s="7"/>
    </row>
    <row r="35" spans="1:15">
      <c r="A35" s="7"/>
      <c r="B35" s="7"/>
      <c r="C35" s="7"/>
      <c r="D35" s="7"/>
      <c r="E35" s="7"/>
      <c r="F35" s="7"/>
      <c r="G35" s="7"/>
      <c r="H35" s="7"/>
      <c r="I35" s="7"/>
      <c r="J35" s="7"/>
      <c r="K35" s="7"/>
      <c r="L35" s="7"/>
      <c r="M35" s="7"/>
      <c r="N35" s="7"/>
      <c r="O35" s="7"/>
    </row>
    <row r="36" spans="1:15">
      <c r="A36" s="7"/>
      <c r="B36" s="7"/>
      <c r="C36" s="7"/>
      <c r="D36" s="7"/>
      <c r="E36" s="7"/>
      <c r="F36" s="7"/>
      <c r="G36" s="7"/>
      <c r="H36" s="7"/>
      <c r="I36" s="7"/>
      <c r="J36" s="7"/>
      <c r="K36" s="7"/>
      <c r="L36" s="7"/>
      <c r="M36" s="7"/>
      <c r="N36" s="7"/>
      <c r="O36" s="7"/>
    </row>
    <row r="37" spans="1:15">
      <c r="A37" s="7"/>
      <c r="B37" s="7"/>
      <c r="C37" s="7"/>
      <c r="D37" s="7"/>
      <c r="E37" s="7"/>
      <c r="F37" s="7"/>
      <c r="G37" s="7"/>
      <c r="H37" s="7"/>
      <c r="I37" s="7"/>
      <c r="J37" s="7"/>
      <c r="K37" s="7"/>
      <c r="L37" s="7"/>
      <c r="M37" s="7"/>
      <c r="N37" s="7"/>
      <c r="O37" s="7"/>
    </row>
  </sheetData>
  <phoneticPr fontId="3"/>
  <pageMargins left="0.78740157480314965" right="0.39370078740157483" top="0.39370078740157483" bottom="0.39370078740157483" header="0" footer="0"/>
  <pageSetup paperSize="9" fitToWidth="0" fitToHeight="0" orientation="landscape" r:id="rId1"/>
  <headerFooter scaleWithDoc="0" alignWithMargins="0">
    <oddFooter>&amp;C&amp;"ＭＳ 明朝,標準"&amp;10－１－</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view="pageLayout" zoomScaleNormal="100" zoomScaleSheetLayoutView="100" workbookViewId="0"/>
  </sheetViews>
  <sheetFormatPr defaultColWidth="9" defaultRowHeight="14.25"/>
  <cols>
    <col min="1" max="1" width="5.75" style="85" customWidth="1"/>
    <col min="2" max="2" width="17.625" style="86" customWidth="1"/>
    <col min="3" max="3" width="28" style="85" customWidth="1"/>
    <col min="4" max="4" width="12.5" style="85" customWidth="1"/>
    <col min="5" max="5" width="34.625" style="85" customWidth="1"/>
    <col min="6" max="6" width="6" style="85" customWidth="1"/>
    <col min="7" max="7" width="1.25" style="88" customWidth="1"/>
    <col min="8" max="8" width="50.25" style="85" customWidth="1"/>
    <col min="9" max="16384" width="9" style="85"/>
  </cols>
  <sheetData>
    <row r="1" spans="1:9" ht="26.25" customHeight="1">
      <c r="A1" s="338" t="s">
        <v>1800</v>
      </c>
      <c r="B1" s="339"/>
      <c r="C1" s="338"/>
      <c r="D1" s="338"/>
      <c r="E1" s="338"/>
      <c r="F1" s="338"/>
      <c r="G1" s="340"/>
      <c r="H1" s="338"/>
      <c r="I1" s="338"/>
    </row>
    <row r="2" spans="1:9" ht="26.25" customHeight="1">
      <c r="A2" s="338" t="s">
        <v>1801</v>
      </c>
      <c r="B2" s="339"/>
      <c r="C2" s="338"/>
      <c r="D2" s="341"/>
      <c r="E2" s="338"/>
      <c r="F2" s="338"/>
      <c r="G2" s="340"/>
      <c r="H2" s="342"/>
      <c r="I2" s="338"/>
    </row>
    <row r="3" spans="1:9" ht="26.25" customHeight="1">
      <c r="A3" s="343" t="s">
        <v>1802</v>
      </c>
      <c r="B3" s="343" t="s">
        <v>1803</v>
      </c>
      <c r="C3" s="343" t="s">
        <v>1804</v>
      </c>
      <c r="D3" s="343" t="s">
        <v>1805</v>
      </c>
      <c r="E3" s="343" t="s">
        <v>1806</v>
      </c>
      <c r="F3" s="736" t="s">
        <v>1807</v>
      </c>
      <c r="G3" s="737"/>
      <c r="H3" s="343" t="s">
        <v>1808</v>
      </c>
      <c r="I3" s="338"/>
    </row>
    <row r="4" spans="1:9" ht="29.45" customHeight="1">
      <c r="A4" s="343">
        <v>1</v>
      </c>
      <c r="B4" s="344" t="s">
        <v>1809</v>
      </c>
      <c r="C4" s="345" t="s">
        <v>1810</v>
      </c>
      <c r="D4" s="345" t="s">
        <v>1811</v>
      </c>
      <c r="E4" s="345" t="s">
        <v>1812</v>
      </c>
      <c r="F4" s="346">
        <v>96</v>
      </c>
      <c r="G4" s="347"/>
      <c r="H4" s="348" t="s">
        <v>1813</v>
      </c>
      <c r="I4" s="338"/>
    </row>
    <row r="5" spans="1:9" ht="29.45" customHeight="1">
      <c r="A5" s="343">
        <v>2</v>
      </c>
      <c r="B5" s="344" t="s">
        <v>1814</v>
      </c>
      <c r="C5" s="345" t="s">
        <v>1815</v>
      </c>
      <c r="D5" s="345" t="s">
        <v>1816</v>
      </c>
      <c r="E5" s="345" t="s">
        <v>1812</v>
      </c>
      <c r="F5" s="346">
        <v>62</v>
      </c>
      <c r="G5" s="347"/>
      <c r="H5" s="348" t="s">
        <v>1817</v>
      </c>
      <c r="I5" s="338"/>
    </row>
    <row r="6" spans="1:9" ht="29.45" customHeight="1">
      <c r="A6" s="343">
        <v>3</v>
      </c>
      <c r="B6" s="344" t="s">
        <v>1818</v>
      </c>
      <c r="C6" s="349" t="s">
        <v>1819</v>
      </c>
      <c r="D6" s="349" t="s">
        <v>1820</v>
      </c>
      <c r="E6" s="345" t="s">
        <v>1821</v>
      </c>
      <c r="F6" s="346">
        <v>33</v>
      </c>
      <c r="G6" s="347"/>
      <c r="H6" s="348" t="s">
        <v>1822</v>
      </c>
      <c r="I6" s="338"/>
    </row>
    <row r="7" spans="1:9" ht="29.45" customHeight="1">
      <c r="A7" s="343">
        <v>4</v>
      </c>
      <c r="B7" s="344" t="s">
        <v>1823</v>
      </c>
      <c r="C7" s="350" t="s">
        <v>1824</v>
      </c>
      <c r="D7" s="349" t="s">
        <v>1816</v>
      </c>
      <c r="E7" s="350" t="s">
        <v>1825</v>
      </c>
      <c r="F7" s="351">
        <v>62</v>
      </c>
      <c r="G7" s="352"/>
      <c r="H7" s="348" t="s">
        <v>1826</v>
      </c>
      <c r="I7" s="338"/>
    </row>
    <row r="8" spans="1:9" ht="40.700000000000003" customHeight="1">
      <c r="A8" s="343">
        <v>5</v>
      </c>
      <c r="B8" s="344" t="s">
        <v>1827</v>
      </c>
      <c r="C8" s="345" t="s">
        <v>1828</v>
      </c>
      <c r="D8" s="349" t="s">
        <v>1820</v>
      </c>
      <c r="E8" s="345" t="s">
        <v>1829</v>
      </c>
      <c r="F8" s="346">
        <v>12</v>
      </c>
      <c r="G8" s="347"/>
      <c r="H8" s="348" t="s">
        <v>1830</v>
      </c>
      <c r="I8" s="338"/>
    </row>
    <row r="9" spans="1:9" ht="40.700000000000003" customHeight="1">
      <c r="A9" s="343">
        <v>6</v>
      </c>
      <c r="B9" s="344" t="s">
        <v>1831</v>
      </c>
      <c r="C9" s="345" t="s">
        <v>1828</v>
      </c>
      <c r="D9" s="349" t="s">
        <v>1820</v>
      </c>
      <c r="E9" s="345" t="s">
        <v>1832</v>
      </c>
      <c r="F9" s="346">
        <v>7</v>
      </c>
      <c r="G9" s="347"/>
      <c r="H9" s="348" t="s">
        <v>1830</v>
      </c>
      <c r="I9" s="338"/>
    </row>
    <row r="10" spans="1:9" ht="29.45" customHeight="1">
      <c r="A10" s="343">
        <v>7</v>
      </c>
      <c r="B10" s="344" t="s">
        <v>1833</v>
      </c>
      <c r="C10" s="345" t="s">
        <v>1834</v>
      </c>
      <c r="D10" s="349" t="s">
        <v>1820</v>
      </c>
      <c r="E10" s="350" t="s">
        <v>1835</v>
      </c>
      <c r="F10" s="346">
        <v>38</v>
      </c>
      <c r="G10" s="347"/>
      <c r="H10" s="348" t="s">
        <v>1836</v>
      </c>
      <c r="I10" s="338"/>
    </row>
    <row r="11" spans="1:9" ht="29.45" customHeight="1">
      <c r="A11" s="343">
        <v>8</v>
      </c>
      <c r="B11" s="344" t="s">
        <v>1837</v>
      </c>
      <c r="C11" s="345" t="s">
        <v>1838</v>
      </c>
      <c r="D11" s="349" t="s">
        <v>1816</v>
      </c>
      <c r="E11" s="350" t="s">
        <v>1839</v>
      </c>
      <c r="F11" s="346">
        <v>58</v>
      </c>
      <c r="G11" s="347"/>
      <c r="H11" s="348" t="s">
        <v>1840</v>
      </c>
      <c r="I11" s="338"/>
    </row>
    <row r="12" spans="1:9" ht="29.45" customHeight="1">
      <c r="A12" s="343">
        <v>9</v>
      </c>
      <c r="B12" s="344" t="s">
        <v>1841</v>
      </c>
      <c r="C12" s="345" t="s">
        <v>1842</v>
      </c>
      <c r="D12" s="349" t="s">
        <v>1816</v>
      </c>
      <c r="E12" s="345" t="s">
        <v>1843</v>
      </c>
      <c r="F12" s="346">
        <v>174</v>
      </c>
      <c r="G12" s="347"/>
      <c r="H12" s="348" t="s">
        <v>1844</v>
      </c>
      <c r="I12" s="338"/>
    </row>
    <row r="13" spans="1:9" ht="29.45" customHeight="1">
      <c r="A13" s="343">
        <v>10</v>
      </c>
      <c r="B13" s="344" t="s">
        <v>1845</v>
      </c>
      <c r="C13" s="345" t="s">
        <v>1846</v>
      </c>
      <c r="D13" s="349" t="s">
        <v>1816</v>
      </c>
      <c r="E13" s="345" t="s">
        <v>1847</v>
      </c>
      <c r="F13" s="346">
        <v>106</v>
      </c>
      <c r="G13" s="347"/>
      <c r="H13" s="348" t="s">
        <v>1840</v>
      </c>
      <c r="I13" s="338"/>
    </row>
    <row r="14" spans="1:9" ht="29.45" customHeight="1">
      <c r="A14" s="343">
        <v>11</v>
      </c>
      <c r="B14" s="344" t="s">
        <v>1848</v>
      </c>
      <c r="C14" s="345" t="s">
        <v>1849</v>
      </c>
      <c r="D14" s="349" t="s">
        <v>1816</v>
      </c>
      <c r="E14" s="345" t="s">
        <v>1850</v>
      </c>
      <c r="F14" s="346">
        <v>50</v>
      </c>
      <c r="G14" s="347"/>
      <c r="H14" s="348" t="s">
        <v>1851</v>
      </c>
      <c r="I14" s="338"/>
    </row>
    <row r="15" spans="1:9" ht="29.45" customHeight="1">
      <c r="A15" s="343">
        <v>12</v>
      </c>
      <c r="B15" s="344" t="s">
        <v>1852</v>
      </c>
      <c r="C15" s="345" t="s">
        <v>1853</v>
      </c>
      <c r="D15" s="349" t="s">
        <v>1820</v>
      </c>
      <c r="E15" s="345" t="s">
        <v>1854</v>
      </c>
      <c r="F15" s="346">
        <v>10</v>
      </c>
      <c r="G15" s="347"/>
      <c r="H15" s="348" t="s">
        <v>1855</v>
      </c>
      <c r="I15" s="338"/>
    </row>
    <row r="16" spans="1:9" ht="40.700000000000003" customHeight="1">
      <c r="A16" s="343">
        <v>13</v>
      </c>
      <c r="B16" s="344" t="s">
        <v>1856</v>
      </c>
      <c r="C16" s="353" t="s">
        <v>1857</v>
      </c>
      <c r="D16" s="349" t="s">
        <v>1858</v>
      </c>
      <c r="E16" s="345" t="s">
        <v>1854</v>
      </c>
      <c r="F16" s="346">
        <v>26</v>
      </c>
      <c r="G16" s="347"/>
      <c r="H16" s="348" t="s">
        <v>1859</v>
      </c>
      <c r="I16" s="338"/>
    </row>
    <row r="17" spans="1:9" ht="29.45" customHeight="1">
      <c r="A17" s="343">
        <v>14</v>
      </c>
      <c r="B17" s="344" t="s">
        <v>1860</v>
      </c>
      <c r="C17" s="354" t="s">
        <v>1861</v>
      </c>
      <c r="D17" s="349" t="s">
        <v>1816</v>
      </c>
      <c r="E17" s="350" t="s">
        <v>1862</v>
      </c>
      <c r="F17" s="351">
        <v>45</v>
      </c>
      <c r="G17" s="352"/>
      <c r="H17" s="348" t="s">
        <v>1826</v>
      </c>
      <c r="I17" s="338"/>
    </row>
    <row r="18" spans="1:9" ht="29.45" customHeight="1">
      <c r="A18" s="343">
        <v>15</v>
      </c>
      <c r="B18" s="344" t="s">
        <v>1863</v>
      </c>
      <c r="C18" s="350" t="s">
        <v>1834</v>
      </c>
      <c r="D18" s="350" t="s">
        <v>1864</v>
      </c>
      <c r="E18" s="350" t="s">
        <v>1865</v>
      </c>
      <c r="F18" s="351">
        <v>30</v>
      </c>
      <c r="G18" s="352"/>
      <c r="H18" s="348" t="s">
        <v>1836</v>
      </c>
      <c r="I18" s="338"/>
    </row>
    <row r="19" spans="1:9" ht="29.45" customHeight="1">
      <c r="A19" s="343">
        <v>16</v>
      </c>
      <c r="B19" s="344" t="s">
        <v>1866</v>
      </c>
      <c r="C19" s="350" t="s">
        <v>1867</v>
      </c>
      <c r="D19" s="350" t="s">
        <v>1864</v>
      </c>
      <c r="E19" s="350" t="s">
        <v>1868</v>
      </c>
      <c r="F19" s="351">
        <v>39</v>
      </c>
      <c r="G19" s="352"/>
      <c r="H19" s="348" t="s">
        <v>1869</v>
      </c>
      <c r="I19" s="338"/>
    </row>
    <row r="20" spans="1:9" ht="29.45" customHeight="1">
      <c r="A20" s="343">
        <v>17</v>
      </c>
      <c r="B20" s="344" t="s">
        <v>1870</v>
      </c>
      <c r="C20" s="350" t="s">
        <v>1867</v>
      </c>
      <c r="D20" s="350" t="s">
        <v>1864</v>
      </c>
      <c r="E20" s="350" t="s">
        <v>1868</v>
      </c>
      <c r="F20" s="351">
        <v>29</v>
      </c>
      <c r="G20" s="352"/>
      <c r="H20" s="348" t="s">
        <v>1869</v>
      </c>
      <c r="I20" s="338"/>
    </row>
    <row r="21" spans="1:9" ht="29.45" customHeight="1">
      <c r="A21" s="343">
        <v>18</v>
      </c>
      <c r="B21" s="344" t="s">
        <v>1871</v>
      </c>
      <c r="C21" s="350" t="s">
        <v>1867</v>
      </c>
      <c r="D21" s="350" t="s">
        <v>1864</v>
      </c>
      <c r="E21" s="350" t="s">
        <v>1868</v>
      </c>
      <c r="F21" s="351">
        <v>31</v>
      </c>
      <c r="G21" s="352"/>
      <c r="H21" s="348" t="s">
        <v>1869</v>
      </c>
      <c r="I21" s="338"/>
    </row>
    <row r="22" spans="1:9" ht="29.45" customHeight="1">
      <c r="A22" s="343">
        <v>19</v>
      </c>
      <c r="B22" s="344" t="s">
        <v>1872</v>
      </c>
      <c r="C22" s="350" t="s">
        <v>1867</v>
      </c>
      <c r="D22" s="350" t="s">
        <v>1864</v>
      </c>
      <c r="E22" s="350" t="s">
        <v>1873</v>
      </c>
      <c r="F22" s="351">
        <v>31</v>
      </c>
      <c r="G22" s="352"/>
      <c r="H22" s="348" t="s">
        <v>1869</v>
      </c>
      <c r="I22" s="338"/>
    </row>
    <row r="23" spans="1:9" ht="29.45" customHeight="1">
      <c r="A23" s="343">
        <v>20</v>
      </c>
      <c r="B23" s="344" t="s">
        <v>1874</v>
      </c>
      <c r="C23" s="350" t="s">
        <v>1867</v>
      </c>
      <c r="D23" s="350" t="s">
        <v>1864</v>
      </c>
      <c r="E23" s="348" t="s">
        <v>1875</v>
      </c>
      <c r="F23" s="351">
        <v>40</v>
      </c>
      <c r="G23" s="352"/>
      <c r="H23" s="348" t="s">
        <v>1869</v>
      </c>
      <c r="I23" s="338"/>
    </row>
    <row r="24" spans="1:9" ht="22.7" customHeight="1">
      <c r="A24" s="338"/>
      <c r="B24" s="339"/>
      <c r="C24" s="338"/>
      <c r="D24" s="338"/>
      <c r="E24" s="338"/>
      <c r="F24" s="338"/>
      <c r="G24" s="340"/>
      <c r="H24" s="338"/>
      <c r="I24" s="338"/>
    </row>
    <row r="25" spans="1:9" ht="22.7" customHeight="1">
      <c r="A25" s="338"/>
      <c r="B25" s="339"/>
      <c r="C25" s="338"/>
      <c r="D25" s="338"/>
      <c r="E25" s="338"/>
      <c r="F25" s="338"/>
      <c r="G25" s="340"/>
      <c r="H25" s="338"/>
      <c r="I25" s="338"/>
    </row>
    <row r="26" spans="1:9" ht="22.7" customHeight="1"/>
    <row r="27" spans="1:9" ht="22.7" customHeight="1"/>
    <row r="28" spans="1:9" ht="15" customHeight="1"/>
    <row r="31" spans="1:9" ht="13.7" customHeight="1"/>
    <row r="34" ht="13.7" customHeight="1"/>
    <row r="37" ht="13.7" customHeight="1"/>
    <row r="40" ht="13.7" customHeight="1"/>
    <row r="43" ht="13.7" customHeight="1"/>
    <row r="46" ht="13.7" customHeight="1"/>
    <row r="49" ht="13.7" customHeight="1"/>
    <row r="52" ht="13.7" customHeight="1"/>
    <row r="55" ht="13.7" customHeight="1"/>
    <row r="58" ht="13.7" customHeight="1"/>
    <row r="61" ht="13.7" customHeight="1"/>
    <row r="64" ht="13.7" customHeight="1"/>
    <row r="70" ht="13.7" customHeight="1"/>
    <row r="73" ht="13.7" customHeight="1"/>
    <row r="76" ht="13.7" customHeight="1"/>
    <row r="79" ht="13.7" customHeight="1"/>
    <row r="82" ht="13.7" customHeight="1"/>
    <row r="85" ht="13.7" customHeight="1"/>
    <row r="88" ht="13.7" customHeight="1"/>
    <row r="91" ht="13.7" customHeight="1"/>
    <row r="94" ht="13.7" customHeight="1"/>
  </sheetData>
  <sheetProtection selectLockedCells="1" selectUnlockedCells="1"/>
  <mergeCells count="1">
    <mergeCell ref="F3:G3"/>
  </mergeCells>
  <phoneticPr fontId="3"/>
  <pageMargins left="0.78740157480314965" right="0.39370078740157483" top="0.39370078740157483" bottom="0.39370078740157483" header="0" footer="0"/>
  <pageSetup paperSize="9" scale="80" firstPageNumber="0" orientation="landscape" r:id="rId1"/>
  <headerFooter scaleWithDoc="0" alignWithMargins="0">
    <oddFooter>&amp;C&amp;"ＭＳ 明朝,標準"&amp;10－２８－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Layout" topLeftCell="A4" zoomScaleNormal="100" workbookViewId="0">
      <selection activeCell="I11" sqref="I11"/>
    </sheetView>
  </sheetViews>
  <sheetFormatPr defaultColWidth="9" defaultRowHeight="14.25"/>
  <cols>
    <col min="1" max="2" width="14.375" style="410" customWidth="1"/>
    <col min="3" max="4" width="24.5" style="410" customWidth="1"/>
    <col min="5" max="5" width="11.25" style="410" customWidth="1"/>
    <col min="6" max="6" width="17.625" style="410" customWidth="1"/>
    <col min="7" max="7" width="27" style="410" customWidth="1"/>
    <col min="8" max="8" width="28.625" style="410" customWidth="1"/>
    <col min="9" max="9" width="21.875" style="410" customWidth="1"/>
    <col min="10" max="10" width="12" style="410" customWidth="1"/>
    <col min="11" max="16384" width="9" style="410"/>
  </cols>
  <sheetData>
    <row r="1" spans="1:9">
      <c r="A1" s="410" t="s">
        <v>1901</v>
      </c>
    </row>
    <row r="2" spans="1:9">
      <c r="A2" s="410" t="s">
        <v>2111</v>
      </c>
    </row>
    <row r="3" spans="1:9" ht="29.25" customHeight="1">
      <c r="A3" s="755"/>
      <c r="B3" s="756"/>
      <c r="C3" s="411" t="s">
        <v>2112</v>
      </c>
      <c r="D3" s="755" t="s">
        <v>1804</v>
      </c>
      <c r="E3" s="756"/>
      <c r="F3" s="757" t="s">
        <v>2113</v>
      </c>
      <c r="G3" s="757"/>
      <c r="H3" s="757"/>
      <c r="I3" s="757"/>
    </row>
    <row r="4" spans="1:9" ht="17.25" customHeight="1">
      <c r="A4" s="781" t="s">
        <v>2114</v>
      </c>
      <c r="B4" s="782"/>
      <c r="C4" s="412" t="s">
        <v>2115</v>
      </c>
      <c r="D4" s="767" t="s">
        <v>2116</v>
      </c>
      <c r="E4" s="768"/>
      <c r="F4" s="769" t="s">
        <v>2117</v>
      </c>
      <c r="G4" s="769"/>
      <c r="H4" s="769"/>
      <c r="I4" s="769"/>
    </row>
    <row r="5" spans="1:9" ht="17.25" customHeight="1">
      <c r="A5" s="783"/>
      <c r="B5" s="784"/>
      <c r="C5" s="413" t="s">
        <v>2118</v>
      </c>
      <c r="D5" s="771" t="s">
        <v>2119</v>
      </c>
      <c r="E5" s="772"/>
      <c r="F5" s="769"/>
      <c r="G5" s="769"/>
      <c r="H5" s="769"/>
      <c r="I5" s="769"/>
    </row>
    <row r="6" spans="1:9" ht="17.25" customHeight="1">
      <c r="A6" s="761" t="s">
        <v>2120</v>
      </c>
      <c r="B6" s="762"/>
      <c r="C6" s="412" t="s">
        <v>2121</v>
      </c>
      <c r="D6" s="767" t="s">
        <v>2116</v>
      </c>
      <c r="E6" s="768"/>
      <c r="F6" s="769" t="s">
        <v>2122</v>
      </c>
      <c r="G6" s="769"/>
      <c r="H6" s="769"/>
      <c r="I6" s="769"/>
    </row>
    <row r="7" spans="1:9" ht="18" customHeight="1">
      <c r="A7" s="763"/>
      <c r="B7" s="764"/>
      <c r="C7" s="413" t="s">
        <v>2123</v>
      </c>
      <c r="D7" s="771" t="s">
        <v>2119</v>
      </c>
      <c r="E7" s="772"/>
      <c r="F7" s="770"/>
      <c r="G7" s="770"/>
      <c r="H7" s="770"/>
      <c r="I7" s="770"/>
    </row>
    <row r="8" spans="1:9" ht="18" customHeight="1">
      <c r="A8" s="763"/>
      <c r="B8" s="764"/>
      <c r="C8" s="412" t="s">
        <v>2124</v>
      </c>
      <c r="D8" s="767" t="s">
        <v>2125</v>
      </c>
      <c r="E8" s="773"/>
      <c r="F8" s="774" t="s">
        <v>2142</v>
      </c>
      <c r="G8" s="775"/>
      <c r="H8" s="775"/>
      <c r="I8" s="776"/>
    </row>
    <row r="9" spans="1:9" ht="18" customHeight="1">
      <c r="A9" s="765"/>
      <c r="B9" s="766"/>
      <c r="C9" s="413" t="s">
        <v>2123</v>
      </c>
      <c r="D9" s="771" t="s">
        <v>2126</v>
      </c>
      <c r="E9" s="777"/>
      <c r="F9" s="778" t="s">
        <v>2143</v>
      </c>
      <c r="G9" s="779"/>
      <c r="H9" s="779"/>
      <c r="I9" s="780"/>
    </row>
    <row r="10" spans="1:9">
      <c r="A10" s="414"/>
      <c r="B10" s="414"/>
      <c r="C10" s="415"/>
      <c r="D10" s="416"/>
      <c r="E10" s="416"/>
      <c r="F10" s="417"/>
      <c r="G10" s="417"/>
      <c r="H10" s="417"/>
    </row>
    <row r="11" spans="1:9" ht="17.25" customHeight="1">
      <c r="A11" s="410" t="s">
        <v>1902</v>
      </c>
      <c r="H11" s="410" t="s">
        <v>2127</v>
      </c>
    </row>
    <row r="12" spans="1:9" ht="17.25" customHeight="1">
      <c r="A12" s="410" t="s">
        <v>1903</v>
      </c>
    </row>
    <row r="13" spans="1:9" ht="17.25" customHeight="1">
      <c r="A13" s="757" t="s">
        <v>1904</v>
      </c>
      <c r="B13" s="757"/>
      <c r="C13" s="411" t="s">
        <v>1905</v>
      </c>
      <c r="D13" s="411" t="s">
        <v>1906</v>
      </c>
      <c r="E13" s="755" t="s">
        <v>1907</v>
      </c>
      <c r="F13" s="756"/>
      <c r="G13" s="411" t="s">
        <v>1908</v>
      </c>
      <c r="H13" s="411" t="s">
        <v>224</v>
      </c>
    </row>
    <row r="14" spans="1:9" ht="17.25" customHeight="1">
      <c r="A14" s="757">
        <v>73</v>
      </c>
      <c r="B14" s="757"/>
      <c r="C14" s="411">
        <v>7</v>
      </c>
      <c r="D14" s="411">
        <v>8</v>
      </c>
      <c r="E14" s="755">
        <v>9</v>
      </c>
      <c r="F14" s="756"/>
      <c r="G14" s="411">
        <v>21</v>
      </c>
      <c r="H14" s="411">
        <f>SUM(A14:G14)</f>
        <v>118</v>
      </c>
    </row>
    <row r="15" spans="1:9" ht="17.25" customHeight="1">
      <c r="A15" s="410" t="s">
        <v>2128</v>
      </c>
      <c r="B15" s="418"/>
      <c r="C15" s="418"/>
      <c r="D15" s="418"/>
      <c r="E15" s="418"/>
      <c r="F15" s="418"/>
      <c r="G15" s="418"/>
      <c r="H15" s="418"/>
    </row>
    <row r="16" spans="1:9" ht="17.25" customHeight="1">
      <c r="A16" s="757" t="s">
        <v>1909</v>
      </c>
      <c r="B16" s="757"/>
      <c r="C16" s="411" t="s">
        <v>1910</v>
      </c>
      <c r="D16" s="411" t="s">
        <v>1911</v>
      </c>
      <c r="E16" s="755" t="s">
        <v>224</v>
      </c>
      <c r="F16" s="756"/>
      <c r="G16" s="419"/>
      <c r="H16" s="420"/>
    </row>
    <row r="17" spans="1:9" ht="17.25" customHeight="1">
      <c r="A17" s="757">
        <v>92</v>
      </c>
      <c r="B17" s="757"/>
      <c r="C17" s="411">
        <v>24</v>
      </c>
      <c r="D17" s="411">
        <v>2</v>
      </c>
      <c r="E17" s="755">
        <v>118</v>
      </c>
      <c r="F17" s="756"/>
      <c r="G17" s="419"/>
      <c r="H17" s="420"/>
    </row>
    <row r="18" spans="1:9" ht="17.25" customHeight="1">
      <c r="A18" s="410" t="s">
        <v>1912</v>
      </c>
    </row>
    <row r="19" spans="1:9">
      <c r="A19" s="421"/>
      <c r="B19" s="421"/>
      <c r="C19" s="421"/>
      <c r="D19" s="421"/>
      <c r="E19" s="421"/>
      <c r="F19" s="421"/>
      <c r="G19" s="421"/>
      <c r="H19" s="421"/>
    </row>
    <row r="20" spans="1:9">
      <c r="A20" s="759" t="s">
        <v>1913</v>
      </c>
      <c r="B20" s="759"/>
      <c r="C20" s="420"/>
      <c r="D20" s="420"/>
      <c r="E20" s="760"/>
      <c r="F20" s="760"/>
      <c r="G20" s="420"/>
      <c r="H20" s="420"/>
    </row>
    <row r="21" spans="1:9">
      <c r="A21" s="422" t="s">
        <v>2129</v>
      </c>
      <c r="B21" s="420"/>
      <c r="C21" s="420"/>
      <c r="D21" s="420"/>
      <c r="E21" s="753" t="s">
        <v>2130</v>
      </c>
      <c r="F21" s="753"/>
      <c r="G21" s="753"/>
      <c r="H21" s="753"/>
    </row>
    <row r="22" spans="1:9">
      <c r="A22" s="423" t="s">
        <v>2131</v>
      </c>
      <c r="B22" s="422"/>
      <c r="C22" s="420"/>
      <c r="D22" s="420"/>
      <c r="E22" s="753" t="s">
        <v>2132</v>
      </c>
      <c r="F22" s="753"/>
      <c r="G22" s="753"/>
      <c r="H22" s="753"/>
    </row>
    <row r="23" spans="1:9">
      <c r="A23" s="423" t="s">
        <v>2133</v>
      </c>
      <c r="B23" s="422"/>
      <c r="C23" s="420"/>
      <c r="D23" s="420"/>
      <c r="E23" s="753" t="s">
        <v>2134</v>
      </c>
      <c r="F23" s="753"/>
      <c r="G23" s="753"/>
      <c r="H23" s="753"/>
    </row>
    <row r="24" spans="1:9">
      <c r="A24" s="423"/>
      <c r="B24" s="422"/>
      <c r="C24" s="420"/>
      <c r="D24" s="420"/>
      <c r="E24" s="424"/>
      <c r="F24" s="424"/>
      <c r="G24" s="424"/>
      <c r="H24" s="424"/>
    </row>
    <row r="25" spans="1:9" ht="29.25" customHeight="1">
      <c r="A25" s="754" t="s">
        <v>1914</v>
      </c>
      <c r="B25" s="754"/>
      <c r="C25" s="754"/>
      <c r="D25" s="754"/>
      <c r="E25" s="754"/>
      <c r="F25" s="754"/>
      <c r="G25" s="754"/>
      <c r="H25" s="754"/>
    </row>
    <row r="26" spans="1:9" ht="16.5" customHeight="1">
      <c r="A26" s="410" t="s">
        <v>1915</v>
      </c>
    </row>
    <row r="27" spans="1:9">
      <c r="A27" s="411" t="s">
        <v>1916</v>
      </c>
      <c r="B27" s="755" t="s">
        <v>1917</v>
      </c>
      <c r="C27" s="756"/>
      <c r="D27" s="411" t="s">
        <v>1918</v>
      </c>
      <c r="E27" s="757" t="s">
        <v>1919</v>
      </c>
      <c r="F27" s="757"/>
      <c r="G27" s="757" t="s">
        <v>1920</v>
      </c>
      <c r="H27" s="757"/>
      <c r="I27" s="757"/>
    </row>
    <row r="28" spans="1:9" s="426" customFormat="1" ht="28.35" customHeight="1">
      <c r="A28" s="749" t="s">
        <v>1921</v>
      </c>
      <c r="B28" s="742" t="s">
        <v>1922</v>
      </c>
      <c r="C28" s="742"/>
      <c r="D28" s="425" t="s">
        <v>1923</v>
      </c>
      <c r="E28" s="758" t="s">
        <v>2135</v>
      </c>
      <c r="F28" s="752"/>
      <c r="G28" s="740" t="s">
        <v>2136</v>
      </c>
      <c r="H28" s="740"/>
      <c r="I28" s="740"/>
    </row>
    <row r="29" spans="1:9" s="426" customFormat="1" ht="28.35" customHeight="1">
      <c r="A29" s="751"/>
      <c r="B29" s="742" t="s">
        <v>1924</v>
      </c>
      <c r="C29" s="742"/>
      <c r="D29" s="425" t="s">
        <v>1925</v>
      </c>
      <c r="E29" s="741" t="s">
        <v>1926</v>
      </c>
      <c r="F29" s="741"/>
      <c r="G29" s="740" t="s">
        <v>1927</v>
      </c>
      <c r="H29" s="740"/>
      <c r="I29" s="740"/>
    </row>
    <row r="30" spans="1:9" s="426" customFormat="1" ht="28.35" customHeight="1">
      <c r="A30" s="749" t="s">
        <v>2137</v>
      </c>
      <c r="B30" s="742" t="s">
        <v>1928</v>
      </c>
      <c r="C30" s="742"/>
      <c r="D30" s="425" t="s">
        <v>1929</v>
      </c>
      <c r="E30" s="745" t="s">
        <v>1930</v>
      </c>
      <c r="F30" s="752"/>
      <c r="G30" s="740" t="s">
        <v>1931</v>
      </c>
      <c r="H30" s="740"/>
      <c r="I30" s="740"/>
    </row>
    <row r="31" spans="1:9" s="426" customFormat="1" ht="28.35" customHeight="1">
      <c r="A31" s="750"/>
      <c r="B31" s="742" t="s">
        <v>2138</v>
      </c>
      <c r="C31" s="742"/>
      <c r="D31" s="425" t="s">
        <v>1932</v>
      </c>
      <c r="E31" s="745" t="s">
        <v>2139</v>
      </c>
      <c r="F31" s="746"/>
      <c r="G31" s="740" t="s">
        <v>1933</v>
      </c>
      <c r="H31" s="740"/>
      <c r="I31" s="740"/>
    </row>
    <row r="32" spans="1:9" s="426" customFormat="1" ht="28.35" customHeight="1">
      <c r="A32" s="750"/>
      <c r="B32" s="742" t="s">
        <v>1934</v>
      </c>
      <c r="C32" s="742"/>
      <c r="D32" s="425" t="s">
        <v>1935</v>
      </c>
      <c r="E32" s="745" t="s">
        <v>1926</v>
      </c>
      <c r="F32" s="746"/>
      <c r="G32" s="740" t="s">
        <v>2140</v>
      </c>
      <c r="H32" s="740"/>
      <c r="I32" s="740"/>
    </row>
    <row r="33" spans="1:9" s="426" customFormat="1" ht="39" customHeight="1">
      <c r="A33" s="751"/>
      <c r="B33" s="742" t="s">
        <v>1936</v>
      </c>
      <c r="C33" s="742"/>
      <c r="D33" s="425" t="s">
        <v>1937</v>
      </c>
      <c r="E33" s="745" t="s">
        <v>1938</v>
      </c>
      <c r="F33" s="746"/>
      <c r="G33" s="740" t="s">
        <v>1939</v>
      </c>
      <c r="H33" s="740"/>
      <c r="I33" s="740"/>
    </row>
    <row r="34" spans="1:9" s="426" customFormat="1" ht="28.35" customHeight="1">
      <c r="A34" s="747" t="s">
        <v>1940</v>
      </c>
      <c r="B34" s="742" t="s">
        <v>1941</v>
      </c>
      <c r="C34" s="742"/>
      <c r="D34" s="425" t="s">
        <v>1942</v>
      </c>
      <c r="E34" s="745" t="s">
        <v>1943</v>
      </c>
      <c r="F34" s="746"/>
      <c r="G34" s="740" t="s">
        <v>2141</v>
      </c>
      <c r="H34" s="740"/>
      <c r="I34" s="740"/>
    </row>
    <row r="35" spans="1:9" s="426" customFormat="1" ht="28.35" customHeight="1">
      <c r="A35" s="747"/>
      <c r="B35" s="742" t="s">
        <v>1944</v>
      </c>
      <c r="C35" s="742"/>
      <c r="D35" s="425" t="s">
        <v>1945</v>
      </c>
      <c r="E35" s="741" t="s">
        <v>1946</v>
      </c>
      <c r="F35" s="741"/>
      <c r="G35" s="740" t="s">
        <v>1947</v>
      </c>
      <c r="H35" s="740"/>
      <c r="I35" s="740"/>
    </row>
    <row r="36" spans="1:9" s="426" customFormat="1" ht="28.35" customHeight="1">
      <c r="A36" s="748"/>
      <c r="B36" s="742" t="s">
        <v>1948</v>
      </c>
      <c r="C36" s="742"/>
      <c r="D36" s="425" t="s">
        <v>1949</v>
      </c>
      <c r="E36" s="741" t="s">
        <v>1950</v>
      </c>
      <c r="F36" s="741"/>
      <c r="G36" s="740" t="s">
        <v>1951</v>
      </c>
      <c r="H36" s="740"/>
      <c r="I36" s="740"/>
    </row>
    <row r="37" spans="1:9" s="426" customFormat="1" ht="28.35" customHeight="1">
      <c r="A37" s="743" t="s">
        <v>1952</v>
      </c>
      <c r="B37" s="742" t="s">
        <v>1953</v>
      </c>
      <c r="C37" s="742"/>
      <c r="D37" s="425" t="s">
        <v>1954</v>
      </c>
      <c r="E37" s="738" t="s">
        <v>1955</v>
      </c>
      <c r="F37" s="739"/>
      <c r="G37" s="740" t="s">
        <v>1956</v>
      </c>
      <c r="H37" s="740"/>
      <c r="I37" s="740"/>
    </row>
    <row r="38" spans="1:9" s="426" customFormat="1" ht="28.35" customHeight="1">
      <c r="A38" s="744"/>
      <c r="B38" s="742" t="s">
        <v>1957</v>
      </c>
      <c r="C38" s="742"/>
      <c r="D38" s="425" t="s">
        <v>1958</v>
      </c>
      <c r="E38" s="738" t="s">
        <v>1955</v>
      </c>
      <c r="F38" s="739"/>
      <c r="G38" s="740" t="s">
        <v>1959</v>
      </c>
      <c r="H38" s="740"/>
      <c r="I38" s="740"/>
    </row>
    <row r="39" spans="1:9" ht="14.25" customHeight="1"/>
  </sheetData>
  <mergeCells count="69">
    <mergeCell ref="A3:B3"/>
    <mergeCell ref="D3:E3"/>
    <mergeCell ref="F3:I3"/>
    <mergeCell ref="A4:B5"/>
    <mergeCell ref="D4:E4"/>
    <mergeCell ref="F4:I5"/>
    <mergeCell ref="D5:E5"/>
    <mergeCell ref="A6:B9"/>
    <mergeCell ref="D6:E6"/>
    <mergeCell ref="F6:I7"/>
    <mergeCell ref="D7:E7"/>
    <mergeCell ref="D8:E8"/>
    <mergeCell ref="F8:I8"/>
    <mergeCell ref="D9:E9"/>
    <mergeCell ref="F9:I9"/>
    <mergeCell ref="E22:H22"/>
    <mergeCell ref="A13:B13"/>
    <mergeCell ref="E13:F13"/>
    <mergeCell ref="A14:B14"/>
    <mergeCell ref="E14:F14"/>
    <mergeCell ref="A16:B16"/>
    <mergeCell ref="E16:F16"/>
    <mergeCell ref="A17:B17"/>
    <mergeCell ref="E17:F17"/>
    <mergeCell ref="A20:B20"/>
    <mergeCell ref="E20:F20"/>
    <mergeCell ref="E21:H21"/>
    <mergeCell ref="E23:H23"/>
    <mergeCell ref="A25:H25"/>
    <mergeCell ref="B27:C27"/>
    <mergeCell ref="E27:F27"/>
    <mergeCell ref="G27:I27"/>
    <mergeCell ref="E29:F29"/>
    <mergeCell ref="G29:I29"/>
    <mergeCell ref="A30:A33"/>
    <mergeCell ref="B30:C30"/>
    <mergeCell ref="E30:F30"/>
    <mergeCell ref="G30:I30"/>
    <mergeCell ref="B31:C31"/>
    <mergeCell ref="E31:F31"/>
    <mergeCell ref="G31:I31"/>
    <mergeCell ref="B32:C32"/>
    <mergeCell ref="A28:A29"/>
    <mergeCell ref="B28:C28"/>
    <mergeCell ref="E28:F28"/>
    <mergeCell ref="G28:I28"/>
    <mergeCell ref="B29:C29"/>
    <mergeCell ref="A34:A36"/>
    <mergeCell ref="B34:C34"/>
    <mergeCell ref="E34:F34"/>
    <mergeCell ref="G34:I34"/>
    <mergeCell ref="B35:C35"/>
    <mergeCell ref="E32:F32"/>
    <mergeCell ref="G32:I32"/>
    <mergeCell ref="B33:C33"/>
    <mergeCell ref="E33:F33"/>
    <mergeCell ref="G33:I33"/>
    <mergeCell ref="A37:A38"/>
    <mergeCell ref="B37:C37"/>
    <mergeCell ref="E37:F37"/>
    <mergeCell ref="G37:I37"/>
    <mergeCell ref="B38:C38"/>
    <mergeCell ref="E38:F38"/>
    <mergeCell ref="G38:I38"/>
    <mergeCell ref="E35:F35"/>
    <mergeCell ref="G35:I35"/>
    <mergeCell ref="B36:C36"/>
    <mergeCell ref="E36:F36"/>
    <mergeCell ref="G36:I36"/>
  </mergeCells>
  <phoneticPr fontId="3"/>
  <pageMargins left="0.78740157480314965" right="0.39370078740157483" top="0.39370078740157483" bottom="0.39370078740157483" header="0" footer="0"/>
  <pageSetup paperSize="9" scale="74" orientation="landscape" r:id="rId1"/>
  <headerFooter scaleWithDoc="0" alignWithMargins="0">
    <oddFooter>&amp;C&amp;"ＭＳ 明朝,標準"&amp;10－２９－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38"/>
  <sheetViews>
    <sheetView view="pageLayout" zoomScaleNormal="90" workbookViewId="0"/>
  </sheetViews>
  <sheetFormatPr defaultColWidth="9" defaultRowHeight="14.25"/>
  <cols>
    <col min="1" max="49" width="1.875" style="72" customWidth="1"/>
    <col min="50" max="54" width="2.125" style="72" customWidth="1"/>
    <col min="55" max="62" width="1.875" style="72" customWidth="1"/>
    <col min="63" max="63" width="1.625" style="72" customWidth="1"/>
    <col min="64" max="81" width="1.875" style="72" customWidth="1"/>
    <col min="82" max="83" width="2.625" style="72" customWidth="1"/>
    <col min="84" max="84" width="3.75" style="72" customWidth="1"/>
    <col min="85" max="87" width="2.75" style="72" customWidth="1"/>
    <col min="88" max="89" width="1.75" style="72" customWidth="1"/>
    <col min="90" max="94" width="2.25" style="72" customWidth="1"/>
    <col min="95" max="16384" width="9" style="72"/>
  </cols>
  <sheetData>
    <row r="1" spans="2:94" ht="32.25" customHeight="1"/>
    <row r="2" spans="2:94" ht="26.85" customHeight="1">
      <c r="C2" s="228" t="s">
        <v>1231</v>
      </c>
      <c r="D2" s="228"/>
      <c r="E2" s="228"/>
      <c r="F2" s="228"/>
      <c r="G2" s="228"/>
      <c r="H2" s="228"/>
      <c r="I2" s="228"/>
      <c r="J2" s="228"/>
      <c r="K2" s="228"/>
      <c r="L2" s="228"/>
      <c r="M2" s="228"/>
      <c r="N2" s="228"/>
      <c r="O2" s="228"/>
      <c r="P2" s="228"/>
      <c r="Q2" s="228"/>
      <c r="R2" s="228"/>
      <c r="S2" s="228"/>
      <c r="T2" s="228"/>
      <c r="U2" s="228"/>
      <c r="V2" s="228"/>
      <c r="W2" s="228"/>
      <c r="X2" s="228"/>
      <c r="Y2" s="228"/>
      <c r="Z2" s="228"/>
      <c r="AA2" s="228"/>
    </row>
    <row r="4" spans="2:94" ht="24.2" customHeight="1">
      <c r="B4" s="228" t="s">
        <v>1232</v>
      </c>
      <c r="C4" s="228"/>
      <c r="D4" s="228"/>
      <c r="E4" s="228"/>
      <c r="F4" s="228"/>
      <c r="G4" s="228"/>
      <c r="H4" s="228"/>
      <c r="I4" s="228"/>
      <c r="J4" s="228"/>
      <c r="K4" s="228"/>
      <c r="L4" s="228"/>
      <c r="M4" s="228"/>
      <c r="N4" s="228"/>
      <c r="O4" s="228"/>
      <c r="P4" s="228"/>
      <c r="Q4" s="228"/>
      <c r="R4" s="228"/>
      <c r="S4" s="228"/>
      <c r="T4" s="228"/>
      <c r="U4" s="228"/>
      <c r="CC4" s="505" t="s">
        <v>1233</v>
      </c>
      <c r="CD4" s="505"/>
      <c r="CE4" s="505"/>
      <c r="CF4" s="505"/>
      <c r="CG4" s="505"/>
      <c r="CH4" s="505"/>
      <c r="CI4" s="505"/>
      <c r="CJ4" s="505"/>
      <c r="CK4" s="505"/>
      <c r="CL4" s="505"/>
      <c r="CM4" s="505"/>
      <c r="CN4" s="505"/>
      <c r="CO4" s="505"/>
      <c r="CP4" s="505"/>
    </row>
    <row r="5" spans="2:94" ht="28.5" customHeight="1">
      <c r="B5" s="821" t="s">
        <v>1234</v>
      </c>
      <c r="C5" s="821"/>
      <c r="D5" s="821"/>
      <c r="E5" s="821"/>
      <c r="F5" s="821"/>
      <c r="G5" s="821"/>
      <c r="H5" s="821"/>
      <c r="I5" s="821"/>
      <c r="J5" s="821"/>
      <c r="K5" s="821" t="s">
        <v>1235</v>
      </c>
      <c r="L5" s="821"/>
      <c r="M5" s="821"/>
      <c r="N5" s="821"/>
      <c r="O5" s="821"/>
      <c r="P5" s="821"/>
      <c r="Q5" s="821"/>
      <c r="R5" s="821"/>
      <c r="S5" s="821"/>
      <c r="T5" s="530" t="s">
        <v>1236</v>
      </c>
      <c r="U5" s="530"/>
      <c r="V5" s="530"/>
      <c r="W5" s="530"/>
      <c r="X5" s="530"/>
      <c r="Y5" s="530" t="s">
        <v>1237</v>
      </c>
      <c r="Z5" s="530"/>
      <c r="AA5" s="530"/>
      <c r="AB5" s="530"/>
      <c r="AC5" s="530"/>
      <c r="AD5" s="530"/>
      <c r="AE5" s="530"/>
      <c r="AF5" s="530"/>
      <c r="AG5" s="530"/>
      <c r="AH5" s="530"/>
      <c r="AI5" s="530" t="s">
        <v>1238</v>
      </c>
      <c r="AJ5" s="530"/>
      <c r="AK5" s="530"/>
      <c r="AL5" s="530"/>
      <c r="AM5" s="530"/>
      <c r="AN5" s="530"/>
      <c r="AO5" s="530"/>
      <c r="AP5" s="530"/>
      <c r="AQ5" s="530"/>
      <c r="AR5" s="530"/>
      <c r="AS5" s="821" t="s">
        <v>1239</v>
      </c>
      <c r="AT5" s="821"/>
      <c r="AU5" s="821"/>
      <c r="AV5" s="821"/>
      <c r="AW5" s="821"/>
      <c r="AX5" s="530" t="s">
        <v>1240</v>
      </c>
      <c r="AY5" s="530"/>
      <c r="AZ5" s="530"/>
      <c r="BA5" s="530"/>
      <c r="BB5" s="530"/>
      <c r="BC5" s="530" t="s">
        <v>1241</v>
      </c>
      <c r="BD5" s="530"/>
      <c r="BE5" s="530"/>
      <c r="BF5" s="530"/>
      <c r="BG5" s="530"/>
      <c r="BH5" s="530"/>
      <c r="BI5" s="530"/>
      <c r="BJ5" s="530"/>
      <c r="BK5" s="530"/>
      <c r="BL5" s="530"/>
      <c r="BM5" s="530"/>
      <c r="BN5" s="530"/>
      <c r="BO5" s="530"/>
      <c r="BP5" s="530"/>
      <c r="BQ5" s="530"/>
      <c r="BR5" s="530"/>
      <c r="BS5" s="530"/>
      <c r="BT5" s="530"/>
      <c r="BU5" s="530"/>
      <c r="BV5" s="530"/>
      <c r="BW5" s="530"/>
      <c r="BX5" s="530"/>
      <c r="BY5" s="530"/>
      <c r="BZ5" s="530"/>
      <c r="CA5" s="530"/>
      <c r="CB5" s="530"/>
      <c r="CC5" s="530"/>
      <c r="CD5" s="530"/>
      <c r="CE5" s="530"/>
      <c r="CF5" s="530"/>
      <c r="CG5" s="530"/>
      <c r="CH5" s="530"/>
      <c r="CI5" s="530"/>
      <c r="CJ5" s="530"/>
      <c r="CK5" s="530"/>
      <c r="CL5" s="530"/>
      <c r="CM5" s="530"/>
      <c r="CN5" s="530"/>
      <c r="CO5" s="530"/>
      <c r="CP5" s="530"/>
    </row>
    <row r="6" spans="2:94" ht="28.5" customHeight="1">
      <c r="B6" s="821"/>
      <c r="C6" s="821"/>
      <c r="D6" s="821"/>
      <c r="E6" s="821"/>
      <c r="F6" s="821"/>
      <c r="G6" s="821"/>
      <c r="H6" s="821"/>
      <c r="I6" s="821"/>
      <c r="J6" s="821"/>
      <c r="K6" s="821"/>
      <c r="L6" s="821"/>
      <c r="M6" s="821"/>
      <c r="N6" s="821"/>
      <c r="O6" s="821"/>
      <c r="P6" s="821"/>
      <c r="Q6" s="821"/>
      <c r="R6" s="821"/>
      <c r="S6" s="821"/>
      <c r="T6" s="530"/>
      <c r="U6" s="530"/>
      <c r="V6" s="530"/>
      <c r="W6" s="530"/>
      <c r="X6" s="530"/>
      <c r="Y6" s="530" t="s">
        <v>1242</v>
      </c>
      <c r="Z6" s="530"/>
      <c r="AA6" s="530"/>
      <c r="AB6" s="530" t="s">
        <v>1243</v>
      </c>
      <c r="AC6" s="530"/>
      <c r="AD6" s="530"/>
      <c r="AE6" s="530" t="s">
        <v>224</v>
      </c>
      <c r="AF6" s="530"/>
      <c r="AG6" s="530"/>
      <c r="AH6" s="530"/>
      <c r="AI6" s="530" t="s">
        <v>1244</v>
      </c>
      <c r="AJ6" s="530"/>
      <c r="AK6" s="530"/>
      <c r="AL6" s="530" t="s">
        <v>1245</v>
      </c>
      <c r="AM6" s="530"/>
      <c r="AN6" s="530"/>
      <c r="AO6" s="530" t="s">
        <v>1246</v>
      </c>
      <c r="AP6" s="530"/>
      <c r="AQ6" s="530"/>
      <c r="AR6" s="530"/>
      <c r="AS6" s="821"/>
      <c r="AT6" s="821"/>
      <c r="AU6" s="821"/>
      <c r="AV6" s="821"/>
      <c r="AW6" s="821"/>
      <c r="AX6" s="530"/>
      <c r="AY6" s="530"/>
      <c r="AZ6" s="530"/>
      <c r="BA6" s="530"/>
      <c r="BB6" s="530"/>
      <c r="BC6" s="530" t="s">
        <v>1247</v>
      </c>
      <c r="BD6" s="530"/>
      <c r="BE6" s="530"/>
      <c r="BF6" s="530"/>
      <c r="BG6" s="530"/>
      <c r="BH6" s="530"/>
      <c r="BI6" s="530" t="s">
        <v>1248</v>
      </c>
      <c r="BJ6" s="530"/>
      <c r="BK6" s="530"/>
      <c r="BL6" s="530"/>
      <c r="BM6" s="530"/>
      <c r="BN6" s="530" t="s">
        <v>1249</v>
      </c>
      <c r="BO6" s="530"/>
      <c r="BP6" s="530"/>
      <c r="BQ6" s="530"/>
      <c r="BR6" s="530"/>
      <c r="BS6" s="530" t="s">
        <v>1250</v>
      </c>
      <c r="BT6" s="530"/>
      <c r="BU6" s="530"/>
      <c r="BV6" s="530"/>
      <c r="BW6" s="530"/>
      <c r="BX6" s="530"/>
      <c r="BY6" s="530" t="s">
        <v>1251</v>
      </c>
      <c r="BZ6" s="530"/>
      <c r="CA6" s="530"/>
      <c r="CB6" s="530"/>
      <c r="CC6" s="530"/>
      <c r="CD6" s="821" t="s">
        <v>1252</v>
      </c>
      <c r="CE6" s="821"/>
      <c r="CF6" s="821"/>
      <c r="CG6" s="530" t="s">
        <v>1253</v>
      </c>
      <c r="CH6" s="530"/>
      <c r="CI6" s="530"/>
      <c r="CJ6" s="530" t="s">
        <v>603</v>
      </c>
      <c r="CK6" s="530"/>
      <c r="CL6" s="530"/>
      <c r="CM6" s="530"/>
      <c r="CN6" s="530"/>
      <c r="CO6" s="530"/>
      <c r="CP6" s="530"/>
    </row>
    <row r="7" spans="2:94" ht="25.5" customHeight="1">
      <c r="B7" s="821" t="s">
        <v>1254</v>
      </c>
      <c r="C7" s="821"/>
      <c r="D7" s="821"/>
      <c r="E7" s="821"/>
      <c r="F7" s="821"/>
      <c r="G7" s="821"/>
      <c r="H7" s="821"/>
      <c r="I7" s="821"/>
      <c r="J7" s="821"/>
      <c r="K7" s="821" t="s">
        <v>1255</v>
      </c>
      <c r="L7" s="821"/>
      <c r="M7" s="821"/>
      <c r="N7" s="821"/>
      <c r="O7" s="821"/>
      <c r="P7" s="821"/>
      <c r="Q7" s="821"/>
      <c r="R7" s="821"/>
      <c r="S7" s="821"/>
      <c r="T7" s="821" t="s">
        <v>1256</v>
      </c>
      <c r="U7" s="821"/>
      <c r="V7" s="821"/>
      <c r="W7" s="821"/>
      <c r="X7" s="821"/>
      <c r="Y7" s="822">
        <v>412</v>
      </c>
      <c r="Z7" s="822"/>
      <c r="AA7" s="822"/>
      <c r="AB7" s="822">
        <v>674</v>
      </c>
      <c r="AC7" s="822"/>
      <c r="AD7" s="822"/>
      <c r="AE7" s="822">
        <f>SUM(Y7+AB7)</f>
        <v>1086</v>
      </c>
      <c r="AF7" s="822"/>
      <c r="AG7" s="822"/>
      <c r="AH7" s="822"/>
      <c r="AI7" s="823">
        <v>8</v>
      </c>
      <c r="AJ7" s="823"/>
      <c r="AK7" s="823"/>
      <c r="AL7" s="823">
        <v>3</v>
      </c>
      <c r="AM7" s="823"/>
      <c r="AN7" s="823"/>
      <c r="AO7" s="813">
        <v>61</v>
      </c>
      <c r="AP7" s="813"/>
      <c r="AQ7" s="813"/>
      <c r="AR7" s="813"/>
      <c r="AS7" s="813">
        <v>543313</v>
      </c>
      <c r="AT7" s="813"/>
      <c r="AU7" s="813"/>
      <c r="AV7" s="813"/>
      <c r="AW7" s="813"/>
      <c r="AX7" s="813">
        <v>1466993</v>
      </c>
      <c r="AY7" s="813"/>
      <c r="AZ7" s="813"/>
      <c r="BA7" s="813"/>
      <c r="BB7" s="813"/>
      <c r="BC7" s="819">
        <v>5164207</v>
      </c>
      <c r="BD7" s="819"/>
      <c r="BE7" s="819"/>
      <c r="BF7" s="819"/>
      <c r="BG7" s="819"/>
      <c r="BH7" s="819"/>
      <c r="BI7" s="819">
        <v>544705</v>
      </c>
      <c r="BJ7" s="819"/>
      <c r="BK7" s="819"/>
      <c r="BL7" s="819"/>
      <c r="BM7" s="819"/>
      <c r="BN7" s="819">
        <v>749287</v>
      </c>
      <c r="BO7" s="819"/>
      <c r="BP7" s="819"/>
      <c r="BQ7" s="819"/>
      <c r="BR7" s="819"/>
      <c r="BS7" s="820" t="s">
        <v>1257</v>
      </c>
      <c r="BT7" s="820"/>
      <c r="BU7" s="820"/>
      <c r="BV7" s="820"/>
      <c r="BW7" s="820"/>
      <c r="BX7" s="820"/>
      <c r="BY7" s="813">
        <v>100712</v>
      </c>
      <c r="BZ7" s="813"/>
      <c r="CA7" s="813"/>
      <c r="CB7" s="813"/>
      <c r="CC7" s="813"/>
      <c r="CD7" s="813">
        <v>61807</v>
      </c>
      <c r="CE7" s="813"/>
      <c r="CF7" s="813"/>
      <c r="CG7" s="813">
        <v>5874</v>
      </c>
      <c r="CH7" s="813"/>
      <c r="CI7" s="813"/>
      <c r="CJ7" s="268"/>
      <c r="CK7" s="268"/>
      <c r="CL7" s="814">
        <v>642697</v>
      </c>
      <c r="CM7" s="814"/>
      <c r="CN7" s="814"/>
      <c r="CO7" s="814"/>
      <c r="CP7" s="814"/>
    </row>
    <row r="8" spans="2:94" ht="25.5" customHeight="1">
      <c r="B8" s="821"/>
      <c r="C8" s="821"/>
      <c r="D8" s="821"/>
      <c r="E8" s="821"/>
      <c r="F8" s="821"/>
      <c r="G8" s="821"/>
      <c r="H8" s="821"/>
      <c r="I8" s="821"/>
      <c r="J8" s="821"/>
      <c r="K8" s="821"/>
      <c r="L8" s="821"/>
      <c r="M8" s="821"/>
      <c r="N8" s="821"/>
      <c r="O8" s="821"/>
      <c r="P8" s="821"/>
      <c r="Q8" s="821"/>
      <c r="R8" s="821"/>
      <c r="S8" s="821"/>
      <c r="T8" s="821"/>
      <c r="U8" s="821"/>
      <c r="V8" s="821"/>
      <c r="W8" s="821"/>
      <c r="X8" s="821"/>
      <c r="Y8" s="822"/>
      <c r="Z8" s="822"/>
      <c r="AA8" s="822"/>
      <c r="AB8" s="822"/>
      <c r="AC8" s="822"/>
      <c r="AD8" s="822"/>
      <c r="AE8" s="822"/>
      <c r="AF8" s="822"/>
      <c r="AG8" s="822"/>
      <c r="AH8" s="822"/>
      <c r="AI8" s="823"/>
      <c r="AJ8" s="823"/>
      <c r="AK8" s="823"/>
      <c r="AL8" s="823"/>
      <c r="AM8" s="823"/>
      <c r="AN8" s="823"/>
      <c r="AO8" s="813"/>
      <c r="AP8" s="813"/>
      <c r="AQ8" s="813"/>
      <c r="AR8" s="813"/>
      <c r="AS8" s="813"/>
      <c r="AT8" s="813"/>
      <c r="AU8" s="813"/>
      <c r="AV8" s="813"/>
      <c r="AW8" s="813"/>
      <c r="AX8" s="813"/>
      <c r="AY8" s="813"/>
      <c r="AZ8" s="813"/>
      <c r="BA8" s="813"/>
      <c r="BB8" s="813"/>
      <c r="BC8" s="819"/>
      <c r="BD8" s="819"/>
      <c r="BE8" s="819"/>
      <c r="BF8" s="819"/>
      <c r="BG8" s="819"/>
      <c r="BH8" s="819"/>
      <c r="BI8" s="819"/>
      <c r="BJ8" s="819"/>
      <c r="BK8" s="819"/>
      <c r="BL8" s="819"/>
      <c r="BM8" s="819"/>
      <c r="BN8" s="819"/>
      <c r="BO8" s="819"/>
      <c r="BP8" s="819"/>
      <c r="BQ8" s="819"/>
      <c r="BR8" s="819"/>
      <c r="BS8" s="820"/>
      <c r="BT8" s="820"/>
      <c r="BU8" s="820"/>
      <c r="BV8" s="820"/>
      <c r="BW8" s="820"/>
      <c r="BX8" s="820"/>
      <c r="BY8" s="813"/>
      <c r="BZ8" s="813"/>
      <c r="CA8" s="813"/>
      <c r="CB8" s="813"/>
      <c r="CC8" s="813"/>
      <c r="CD8" s="813"/>
      <c r="CE8" s="813"/>
      <c r="CF8" s="813"/>
      <c r="CG8" s="813"/>
      <c r="CH8" s="813"/>
      <c r="CI8" s="813"/>
      <c r="CJ8" s="268"/>
      <c r="CK8" s="269"/>
      <c r="CL8" s="815" t="s">
        <v>1258</v>
      </c>
      <c r="CM8" s="815"/>
      <c r="CN8" s="815"/>
      <c r="CO8" s="815"/>
      <c r="CP8" s="815"/>
    </row>
    <row r="9" spans="2:94" ht="25.5" customHeight="1">
      <c r="B9" s="821"/>
      <c r="C9" s="821"/>
      <c r="D9" s="821"/>
      <c r="E9" s="821"/>
      <c r="F9" s="821"/>
      <c r="G9" s="821"/>
      <c r="H9" s="821"/>
      <c r="I9" s="821"/>
      <c r="J9" s="821"/>
      <c r="K9" s="821"/>
      <c r="L9" s="821"/>
      <c r="M9" s="821"/>
      <c r="N9" s="821"/>
      <c r="O9" s="821"/>
      <c r="P9" s="821"/>
      <c r="Q9" s="821"/>
      <c r="R9" s="821"/>
      <c r="S9" s="821"/>
      <c r="T9" s="821"/>
      <c r="U9" s="821"/>
      <c r="V9" s="821"/>
      <c r="W9" s="821"/>
      <c r="X9" s="821"/>
      <c r="Y9" s="822"/>
      <c r="Z9" s="822"/>
      <c r="AA9" s="822"/>
      <c r="AB9" s="822"/>
      <c r="AC9" s="822"/>
      <c r="AD9" s="822"/>
      <c r="AE9" s="822"/>
      <c r="AF9" s="822"/>
      <c r="AG9" s="822"/>
      <c r="AH9" s="822"/>
      <c r="AI9" s="823"/>
      <c r="AJ9" s="823"/>
      <c r="AK9" s="823"/>
      <c r="AL9" s="823"/>
      <c r="AM9" s="823"/>
      <c r="AN9" s="823"/>
      <c r="AO9" s="816" t="s">
        <v>1259</v>
      </c>
      <c r="AP9" s="816"/>
      <c r="AQ9" s="816"/>
      <c r="AR9" s="816"/>
      <c r="AS9" s="813"/>
      <c r="AT9" s="813"/>
      <c r="AU9" s="813"/>
      <c r="AV9" s="813"/>
      <c r="AW9" s="813"/>
      <c r="AX9" s="813"/>
      <c r="AY9" s="813"/>
      <c r="AZ9" s="813"/>
      <c r="BA9" s="813"/>
      <c r="BB9" s="813"/>
      <c r="BC9" s="819"/>
      <c r="BD9" s="819"/>
      <c r="BE9" s="819"/>
      <c r="BF9" s="819"/>
      <c r="BG9" s="819"/>
      <c r="BH9" s="819"/>
      <c r="BI9" s="819"/>
      <c r="BJ9" s="819"/>
      <c r="BK9" s="819"/>
      <c r="BL9" s="819"/>
      <c r="BM9" s="819"/>
      <c r="BN9" s="819"/>
      <c r="BO9" s="819"/>
      <c r="BP9" s="819"/>
      <c r="BQ9" s="819"/>
      <c r="BR9" s="819"/>
      <c r="BS9" s="820"/>
      <c r="BT9" s="820"/>
      <c r="BU9" s="820"/>
      <c r="BV9" s="820"/>
      <c r="BW9" s="820"/>
      <c r="BX9" s="820"/>
      <c r="BY9" s="813"/>
      <c r="BZ9" s="813"/>
      <c r="CA9" s="813"/>
      <c r="CB9" s="813"/>
      <c r="CC9" s="813"/>
      <c r="CD9" s="813"/>
      <c r="CE9" s="813"/>
      <c r="CF9" s="813"/>
      <c r="CG9" s="813"/>
      <c r="CH9" s="813"/>
      <c r="CI9" s="813"/>
      <c r="CJ9" s="268"/>
      <c r="CK9" s="269"/>
      <c r="CL9" s="814">
        <v>990</v>
      </c>
      <c r="CM9" s="814"/>
      <c r="CN9" s="814"/>
      <c r="CO9" s="814"/>
      <c r="CP9" s="814"/>
    </row>
    <row r="10" spans="2:94" ht="25.5" customHeight="1">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2"/>
      <c r="Z10" s="822"/>
      <c r="AA10" s="822"/>
      <c r="AB10" s="822"/>
      <c r="AC10" s="822"/>
      <c r="AD10" s="822"/>
      <c r="AE10" s="822"/>
      <c r="AF10" s="822"/>
      <c r="AG10" s="822"/>
      <c r="AH10" s="822"/>
      <c r="AI10" s="823"/>
      <c r="AJ10" s="823"/>
      <c r="AK10" s="823"/>
      <c r="AL10" s="823"/>
      <c r="AM10" s="823"/>
      <c r="AN10" s="823"/>
      <c r="AO10" s="816"/>
      <c r="AP10" s="816"/>
      <c r="AQ10" s="816"/>
      <c r="AR10" s="816"/>
      <c r="AS10" s="813"/>
      <c r="AT10" s="813"/>
      <c r="AU10" s="813"/>
      <c r="AV10" s="813"/>
      <c r="AW10" s="813"/>
      <c r="AX10" s="813"/>
      <c r="AY10" s="813"/>
      <c r="AZ10" s="813"/>
      <c r="BA10" s="813"/>
      <c r="BB10" s="813"/>
      <c r="BC10" s="819"/>
      <c r="BD10" s="819"/>
      <c r="BE10" s="819"/>
      <c r="BF10" s="819"/>
      <c r="BG10" s="819"/>
      <c r="BH10" s="819"/>
      <c r="BI10" s="819"/>
      <c r="BJ10" s="819"/>
      <c r="BK10" s="819"/>
      <c r="BL10" s="819"/>
      <c r="BM10" s="819"/>
      <c r="BN10" s="819"/>
      <c r="BO10" s="819"/>
      <c r="BP10" s="819"/>
      <c r="BQ10" s="819"/>
      <c r="BR10" s="819"/>
      <c r="BS10" s="813">
        <v>2096962</v>
      </c>
      <c r="BT10" s="813"/>
      <c r="BU10" s="813"/>
      <c r="BV10" s="813"/>
      <c r="BW10" s="813"/>
      <c r="BX10" s="813"/>
      <c r="BY10" s="813"/>
      <c r="BZ10" s="813"/>
      <c r="CA10" s="813"/>
      <c r="CB10" s="813"/>
      <c r="CC10" s="813"/>
      <c r="CD10" s="813"/>
      <c r="CE10" s="813"/>
      <c r="CF10" s="813"/>
      <c r="CG10" s="813"/>
      <c r="CH10" s="813"/>
      <c r="CI10" s="813"/>
      <c r="CJ10" s="268"/>
      <c r="CK10" s="269"/>
      <c r="CL10" s="817" t="s">
        <v>1260</v>
      </c>
      <c r="CM10" s="817"/>
      <c r="CN10" s="817"/>
      <c r="CO10" s="817"/>
      <c r="CP10" s="817"/>
    </row>
    <row r="11" spans="2:94" ht="25.5" customHeight="1">
      <c r="B11" s="821"/>
      <c r="C11" s="821"/>
      <c r="D11" s="821"/>
      <c r="E11" s="821"/>
      <c r="F11" s="821"/>
      <c r="G11" s="821"/>
      <c r="H11" s="821"/>
      <c r="I11" s="821"/>
      <c r="J11" s="821"/>
      <c r="K11" s="821"/>
      <c r="L11" s="821"/>
      <c r="M11" s="821"/>
      <c r="N11" s="821"/>
      <c r="O11" s="821"/>
      <c r="P11" s="821"/>
      <c r="Q11" s="821"/>
      <c r="R11" s="821"/>
      <c r="S11" s="821"/>
      <c r="T11" s="821"/>
      <c r="U11" s="821"/>
      <c r="V11" s="821"/>
      <c r="W11" s="821"/>
      <c r="X11" s="821"/>
      <c r="Y11" s="822"/>
      <c r="Z11" s="822"/>
      <c r="AA11" s="822"/>
      <c r="AB11" s="822"/>
      <c r="AC11" s="822"/>
      <c r="AD11" s="822"/>
      <c r="AE11" s="822"/>
      <c r="AF11" s="822"/>
      <c r="AG11" s="822"/>
      <c r="AH11" s="822"/>
      <c r="AI11" s="823"/>
      <c r="AJ11" s="823"/>
      <c r="AK11" s="823"/>
      <c r="AL11" s="823"/>
      <c r="AM11" s="823"/>
      <c r="AN11" s="823"/>
      <c r="AO11" s="816"/>
      <c r="AP11" s="816"/>
      <c r="AQ11" s="816"/>
      <c r="AR11" s="816"/>
      <c r="AS11" s="813"/>
      <c r="AT11" s="813"/>
      <c r="AU11" s="813"/>
      <c r="AV11" s="813"/>
      <c r="AW11" s="813"/>
      <c r="AX11" s="813"/>
      <c r="AY11" s="813"/>
      <c r="AZ11" s="813"/>
      <c r="BA11" s="813"/>
      <c r="BB11" s="813"/>
      <c r="BC11" s="819"/>
      <c r="BD11" s="819"/>
      <c r="BE11" s="819"/>
      <c r="BF11" s="819"/>
      <c r="BG11" s="819"/>
      <c r="BH11" s="819"/>
      <c r="BI11" s="819"/>
      <c r="BJ11" s="819"/>
      <c r="BK11" s="819"/>
      <c r="BL11" s="819"/>
      <c r="BM11" s="819"/>
      <c r="BN11" s="819"/>
      <c r="BO11" s="819"/>
      <c r="BP11" s="819"/>
      <c r="BQ11" s="819"/>
      <c r="BR11" s="819"/>
      <c r="BS11" s="813"/>
      <c r="BT11" s="813"/>
      <c r="BU11" s="813"/>
      <c r="BV11" s="813"/>
      <c r="BW11" s="813"/>
      <c r="BX11" s="813"/>
      <c r="BY11" s="813"/>
      <c r="BZ11" s="813"/>
      <c r="CA11" s="813"/>
      <c r="CB11" s="813"/>
      <c r="CC11" s="813"/>
      <c r="CD11" s="813"/>
      <c r="CE11" s="813"/>
      <c r="CF11" s="813"/>
      <c r="CG11" s="813"/>
      <c r="CH11" s="813"/>
      <c r="CI11" s="813"/>
      <c r="CJ11" s="270"/>
      <c r="CK11" s="270"/>
      <c r="CL11" s="818">
        <v>447534</v>
      </c>
      <c r="CM11" s="818"/>
      <c r="CN11" s="818"/>
      <c r="CO11" s="818"/>
      <c r="CP11" s="818"/>
    </row>
    <row r="12" spans="2:94" ht="24" customHeight="1">
      <c r="CM12" s="72" t="s">
        <v>1261</v>
      </c>
    </row>
    <row r="13" spans="2:94" ht="24" customHeight="1"/>
    <row r="14" spans="2:94" ht="24" customHeight="1"/>
    <row r="16" spans="2:94" ht="24.2" customHeight="1">
      <c r="C16" s="731" t="s">
        <v>1262</v>
      </c>
      <c r="D16" s="731"/>
      <c r="E16" s="731"/>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J16" s="731"/>
      <c r="BC16" s="84"/>
      <c r="BD16" s="84"/>
      <c r="BE16" s="84"/>
      <c r="BF16" s="84"/>
      <c r="BG16" s="804" t="s">
        <v>1263</v>
      </c>
      <c r="BH16" s="805"/>
      <c r="BI16" s="805"/>
      <c r="BJ16" s="805"/>
      <c r="BK16" s="805"/>
      <c r="BL16" s="805"/>
      <c r="BM16" s="805"/>
      <c r="BN16" s="805"/>
      <c r="BO16" s="805"/>
      <c r="BP16" s="805"/>
      <c r="BQ16" s="805"/>
      <c r="BR16" s="805"/>
      <c r="BS16" s="805"/>
      <c r="BT16" s="805"/>
      <c r="BU16" s="806"/>
      <c r="BV16" s="807" t="s">
        <v>1264</v>
      </c>
      <c r="BW16" s="808"/>
      <c r="BX16" s="808"/>
      <c r="BY16" s="808"/>
      <c r="BZ16" s="808"/>
      <c r="CA16" s="808"/>
      <c r="CB16" s="808"/>
      <c r="CC16" s="808"/>
      <c r="CD16" s="808"/>
      <c r="CE16" s="809"/>
    </row>
    <row r="17" spans="2:83" ht="21" customHeight="1">
      <c r="B17" s="530"/>
      <c r="C17" s="530"/>
      <c r="D17" s="530"/>
      <c r="E17" s="530"/>
      <c r="F17" s="530"/>
      <c r="G17" s="530"/>
      <c r="H17" s="530"/>
      <c r="I17" s="530"/>
      <c r="J17" s="530"/>
      <c r="K17" s="530" t="s">
        <v>1265</v>
      </c>
      <c r="L17" s="530"/>
      <c r="M17" s="530"/>
      <c r="N17" s="530"/>
      <c r="O17" s="530"/>
      <c r="P17" s="530"/>
      <c r="Q17" s="530"/>
      <c r="R17" s="530"/>
      <c r="S17" s="530"/>
      <c r="T17" s="530"/>
      <c r="U17" s="530"/>
      <c r="V17" s="530"/>
      <c r="W17" s="530"/>
      <c r="X17" s="530"/>
      <c r="Y17" s="530"/>
      <c r="Z17" s="530"/>
      <c r="AA17" s="530"/>
      <c r="AB17" s="530"/>
      <c r="AC17" s="530"/>
      <c r="AD17" s="530"/>
      <c r="AE17" s="530" t="s">
        <v>1266</v>
      </c>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t="s">
        <v>1267</v>
      </c>
      <c r="BH17" s="530"/>
      <c r="BI17" s="530"/>
      <c r="BJ17" s="530"/>
      <c r="BK17" s="530"/>
      <c r="BL17" s="530"/>
      <c r="BM17" s="530"/>
      <c r="BN17" s="530"/>
      <c r="BO17" s="530"/>
      <c r="BP17" s="530"/>
      <c r="BQ17" s="530"/>
      <c r="BR17" s="530"/>
      <c r="BS17" s="530"/>
      <c r="BT17" s="530"/>
      <c r="BU17" s="530"/>
      <c r="BV17" s="703" t="s">
        <v>1268</v>
      </c>
      <c r="BW17" s="703"/>
      <c r="BX17" s="703"/>
      <c r="BY17" s="703"/>
      <c r="BZ17" s="703"/>
      <c r="CA17" s="703"/>
      <c r="CB17" s="703"/>
      <c r="CC17" s="703"/>
      <c r="CD17" s="703"/>
      <c r="CE17" s="810"/>
    </row>
    <row r="18" spans="2:83" ht="21" customHeight="1">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t="s">
        <v>1242</v>
      </c>
      <c r="BH18" s="530"/>
      <c r="BI18" s="530"/>
      <c r="BJ18" s="530"/>
      <c r="BK18" s="530"/>
      <c r="BL18" s="530" t="s">
        <v>1243</v>
      </c>
      <c r="BM18" s="530"/>
      <c r="BN18" s="530"/>
      <c r="BO18" s="530"/>
      <c r="BP18" s="530"/>
      <c r="BQ18" s="530" t="s">
        <v>224</v>
      </c>
      <c r="BR18" s="530"/>
      <c r="BS18" s="530"/>
      <c r="BT18" s="530"/>
      <c r="BU18" s="530"/>
      <c r="BV18" s="811"/>
      <c r="BW18" s="811"/>
      <c r="BX18" s="811"/>
      <c r="BY18" s="811"/>
      <c r="BZ18" s="811"/>
      <c r="CA18" s="811"/>
      <c r="CB18" s="811"/>
      <c r="CC18" s="811"/>
      <c r="CD18" s="811"/>
      <c r="CE18" s="812"/>
    </row>
    <row r="19" spans="2:83" ht="25.5" customHeight="1">
      <c r="B19" s="530" t="s">
        <v>1269</v>
      </c>
      <c r="C19" s="530"/>
      <c r="D19" s="530"/>
      <c r="E19" s="530"/>
      <c r="F19" s="530"/>
      <c r="G19" s="530"/>
      <c r="H19" s="530"/>
      <c r="I19" s="530"/>
      <c r="J19" s="530"/>
      <c r="K19" s="792" t="s">
        <v>1270</v>
      </c>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8" t="s">
        <v>680</v>
      </c>
      <c r="BH19" s="799"/>
      <c r="BI19" s="800"/>
      <c r="BJ19" s="801" t="s">
        <v>1271</v>
      </c>
      <c r="BK19" s="802"/>
      <c r="BL19" s="798" t="s">
        <v>680</v>
      </c>
      <c r="BM19" s="799"/>
      <c r="BN19" s="800"/>
      <c r="BO19" s="801" t="s">
        <v>1271</v>
      </c>
      <c r="BP19" s="802"/>
      <c r="BQ19" s="803" t="s">
        <v>680</v>
      </c>
      <c r="BR19" s="799"/>
      <c r="BS19" s="800"/>
      <c r="BT19" s="801" t="s">
        <v>1271</v>
      </c>
      <c r="BU19" s="802"/>
      <c r="BV19" s="796">
        <v>30</v>
      </c>
      <c r="BW19" s="787"/>
      <c r="BX19" s="787"/>
      <c r="BY19" s="787"/>
      <c r="BZ19" s="787"/>
      <c r="CA19" s="787"/>
      <c r="CB19" s="787"/>
      <c r="CC19" s="787"/>
      <c r="CD19" s="787"/>
      <c r="CE19" s="271" t="s">
        <v>1271</v>
      </c>
    </row>
    <row r="20" spans="2:83" ht="25.5" customHeight="1">
      <c r="B20" s="791" t="s">
        <v>1272</v>
      </c>
      <c r="C20" s="791"/>
      <c r="D20" s="791"/>
      <c r="E20" s="791"/>
      <c r="F20" s="791"/>
      <c r="G20" s="791"/>
      <c r="H20" s="791"/>
      <c r="I20" s="791"/>
      <c r="J20" s="791"/>
      <c r="K20" s="792" t="s">
        <v>1273</v>
      </c>
      <c r="L20" s="792"/>
      <c r="M20" s="792"/>
      <c r="N20" s="792"/>
      <c r="O20" s="792"/>
      <c r="P20" s="792"/>
      <c r="Q20" s="792"/>
      <c r="R20" s="792"/>
      <c r="S20" s="792"/>
      <c r="T20" s="792"/>
      <c r="U20" s="792"/>
      <c r="V20" s="792"/>
      <c r="W20" s="792"/>
      <c r="X20" s="792"/>
      <c r="Y20" s="792"/>
      <c r="Z20" s="792"/>
      <c r="AA20" s="792"/>
      <c r="AB20" s="792"/>
      <c r="AC20" s="792"/>
      <c r="AD20" s="792"/>
      <c r="AE20" s="792" t="s">
        <v>1274</v>
      </c>
      <c r="AF20" s="792"/>
      <c r="AG20" s="792"/>
      <c r="AH20" s="792"/>
      <c r="AI20" s="792"/>
      <c r="AJ20" s="792"/>
      <c r="AK20" s="792"/>
      <c r="AL20" s="792"/>
      <c r="AM20" s="792"/>
      <c r="AN20" s="792"/>
      <c r="AO20" s="792"/>
      <c r="AP20" s="792"/>
      <c r="AQ20" s="792"/>
      <c r="AR20" s="792"/>
      <c r="AS20" s="792"/>
      <c r="AT20" s="792"/>
      <c r="AU20" s="792"/>
      <c r="AV20" s="792"/>
      <c r="AW20" s="792"/>
      <c r="AX20" s="792"/>
      <c r="AY20" s="792"/>
      <c r="AZ20" s="792"/>
      <c r="BA20" s="792"/>
      <c r="BB20" s="792"/>
      <c r="BC20" s="792"/>
      <c r="BD20" s="792"/>
      <c r="BE20" s="792"/>
      <c r="BF20" s="792"/>
      <c r="BG20" s="797">
        <v>55</v>
      </c>
      <c r="BH20" s="797"/>
      <c r="BI20" s="797"/>
      <c r="BJ20" s="797"/>
      <c r="BK20" s="797"/>
      <c r="BL20" s="797">
        <v>62</v>
      </c>
      <c r="BM20" s="797"/>
      <c r="BN20" s="797"/>
      <c r="BO20" s="797"/>
      <c r="BP20" s="797"/>
      <c r="BQ20" s="797">
        <f t="shared" ref="BQ20:BQ27" si="0">SUM(BG20+BL20)</f>
        <v>117</v>
      </c>
      <c r="BR20" s="797"/>
      <c r="BS20" s="797"/>
      <c r="BT20" s="797"/>
      <c r="BU20" s="797"/>
      <c r="BV20" s="794">
        <v>8</v>
      </c>
      <c r="BW20" s="795"/>
      <c r="BX20" s="795"/>
      <c r="BY20" s="795"/>
      <c r="BZ20" s="795"/>
      <c r="CA20" s="795"/>
      <c r="CB20" s="795"/>
      <c r="CC20" s="795"/>
      <c r="CD20" s="795"/>
      <c r="CE20" s="272"/>
    </row>
    <row r="21" spans="2:83" ht="25.5" customHeight="1">
      <c r="B21" s="530" t="s">
        <v>1275</v>
      </c>
      <c r="C21" s="530"/>
      <c r="D21" s="530"/>
      <c r="E21" s="530"/>
      <c r="F21" s="530"/>
      <c r="G21" s="530"/>
      <c r="H21" s="530"/>
      <c r="I21" s="530"/>
      <c r="J21" s="530"/>
      <c r="K21" s="792" t="s">
        <v>1276</v>
      </c>
      <c r="L21" s="792"/>
      <c r="M21" s="792"/>
      <c r="N21" s="792"/>
      <c r="O21" s="792"/>
      <c r="P21" s="792"/>
      <c r="Q21" s="792"/>
      <c r="R21" s="792"/>
      <c r="S21" s="792"/>
      <c r="T21" s="792"/>
      <c r="U21" s="792"/>
      <c r="V21" s="792"/>
      <c r="W21" s="792"/>
      <c r="X21" s="792"/>
      <c r="Y21" s="792"/>
      <c r="Z21" s="792"/>
      <c r="AA21" s="792"/>
      <c r="AB21" s="792"/>
      <c r="AC21" s="792"/>
      <c r="AD21" s="792"/>
      <c r="AE21" s="792" t="s">
        <v>1277</v>
      </c>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3">
        <v>26</v>
      </c>
      <c r="BH21" s="793"/>
      <c r="BI21" s="793"/>
      <c r="BJ21" s="793"/>
      <c r="BK21" s="793"/>
      <c r="BL21" s="793">
        <v>120</v>
      </c>
      <c r="BM21" s="793"/>
      <c r="BN21" s="793"/>
      <c r="BO21" s="793"/>
      <c r="BP21" s="793"/>
      <c r="BQ21" s="793">
        <f t="shared" si="0"/>
        <v>146</v>
      </c>
      <c r="BR21" s="793"/>
      <c r="BS21" s="793"/>
      <c r="BT21" s="793"/>
      <c r="BU21" s="793"/>
      <c r="BV21" s="786">
        <v>2</v>
      </c>
      <c r="BW21" s="787"/>
      <c r="BX21" s="787"/>
      <c r="BY21" s="787"/>
      <c r="BZ21" s="787"/>
      <c r="CA21" s="787"/>
      <c r="CB21" s="787"/>
      <c r="CC21" s="787"/>
      <c r="CD21" s="787"/>
      <c r="CE21" s="273"/>
    </row>
    <row r="22" spans="2:83" ht="25.5" customHeight="1">
      <c r="B22" s="530" t="s">
        <v>1278</v>
      </c>
      <c r="C22" s="530"/>
      <c r="D22" s="530"/>
      <c r="E22" s="530"/>
      <c r="F22" s="530"/>
      <c r="G22" s="530"/>
      <c r="H22" s="530"/>
      <c r="I22" s="530"/>
      <c r="J22" s="530"/>
      <c r="K22" s="792" t="s">
        <v>1279</v>
      </c>
      <c r="L22" s="792"/>
      <c r="M22" s="792"/>
      <c r="N22" s="792"/>
      <c r="O22" s="792"/>
      <c r="P22" s="792"/>
      <c r="Q22" s="792"/>
      <c r="R22" s="792"/>
      <c r="S22" s="792"/>
      <c r="T22" s="792"/>
      <c r="U22" s="792"/>
      <c r="V22" s="792"/>
      <c r="W22" s="792"/>
      <c r="X22" s="792"/>
      <c r="Y22" s="792"/>
      <c r="Z22" s="792"/>
      <c r="AA22" s="792"/>
      <c r="AB22" s="792"/>
      <c r="AC22" s="792"/>
      <c r="AD22" s="792"/>
      <c r="AE22" s="792" t="s">
        <v>1280</v>
      </c>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3">
        <v>59</v>
      </c>
      <c r="BH22" s="793"/>
      <c r="BI22" s="793"/>
      <c r="BJ22" s="793"/>
      <c r="BK22" s="793"/>
      <c r="BL22" s="793">
        <v>34</v>
      </c>
      <c r="BM22" s="793"/>
      <c r="BN22" s="793"/>
      <c r="BO22" s="793"/>
      <c r="BP22" s="793"/>
      <c r="BQ22" s="793">
        <f t="shared" si="0"/>
        <v>93</v>
      </c>
      <c r="BR22" s="793"/>
      <c r="BS22" s="793"/>
      <c r="BT22" s="793"/>
      <c r="BU22" s="793"/>
      <c r="BV22" s="794">
        <v>0</v>
      </c>
      <c r="BW22" s="795"/>
      <c r="BX22" s="795"/>
      <c r="BY22" s="795"/>
      <c r="BZ22" s="795"/>
      <c r="CA22" s="795"/>
      <c r="CB22" s="795"/>
      <c r="CC22" s="795"/>
      <c r="CD22" s="795"/>
      <c r="CE22" s="272"/>
    </row>
    <row r="23" spans="2:83" ht="25.5" customHeight="1">
      <c r="B23" s="530" t="s">
        <v>1281</v>
      </c>
      <c r="C23" s="530"/>
      <c r="D23" s="530"/>
      <c r="E23" s="530"/>
      <c r="F23" s="530"/>
      <c r="G23" s="530"/>
      <c r="H23" s="530"/>
      <c r="I23" s="530"/>
      <c r="J23" s="530"/>
      <c r="K23" s="792" t="s">
        <v>1282</v>
      </c>
      <c r="L23" s="792"/>
      <c r="M23" s="792"/>
      <c r="N23" s="792"/>
      <c r="O23" s="792"/>
      <c r="P23" s="792"/>
      <c r="Q23" s="792"/>
      <c r="R23" s="792"/>
      <c r="S23" s="792"/>
      <c r="T23" s="792"/>
      <c r="U23" s="792"/>
      <c r="V23" s="792"/>
      <c r="W23" s="792"/>
      <c r="X23" s="792"/>
      <c r="Y23" s="792"/>
      <c r="Z23" s="792"/>
      <c r="AA23" s="792"/>
      <c r="AB23" s="792"/>
      <c r="AC23" s="792"/>
      <c r="AD23" s="792"/>
      <c r="AE23" s="792" t="s">
        <v>1283</v>
      </c>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3">
        <v>36</v>
      </c>
      <c r="BH23" s="793"/>
      <c r="BI23" s="793"/>
      <c r="BJ23" s="793"/>
      <c r="BK23" s="793"/>
      <c r="BL23" s="793">
        <v>85</v>
      </c>
      <c r="BM23" s="793"/>
      <c r="BN23" s="793"/>
      <c r="BO23" s="793"/>
      <c r="BP23" s="793"/>
      <c r="BQ23" s="793">
        <f t="shared" si="0"/>
        <v>121</v>
      </c>
      <c r="BR23" s="793"/>
      <c r="BS23" s="793"/>
      <c r="BT23" s="793"/>
      <c r="BU23" s="793"/>
      <c r="BV23" s="786">
        <v>1</v>
      </c>
      <c r="BW23" s="787"/>
      <c r="BX23" s="787"/>
      <c r="BY23" s="787"/>
      <c r="BZ23" s="787"/>
      <c r="CA23" s="787"/>
      <c r="CB23" s="787"/>
      <c r="CC23" s="787"/>
      <c r="CD23" s="787"/>
      <c r="CE23" s="273"/>
    </row>
    <row r="24" spans="2:83" ht="25.5" customHeight="1">
      <c r="B24" s="530" t="s">
        <v>1284</v>
      </c>
      <c r="C24" s="530"/>
      <c r="D24" s="530"/>
      <c r="E24" s="530"/>
      <c r="F24" s="530"/>
      <c r="G24" s="530"/>
      <c r="H24" s="530"/>
      <c r="I24" s="530"/>
      <c r="J24" s="530"/>
      <c r="K24" s="792" t="s">
        <v>1285</v>
      </c>
      <c r="L24" s="792"/>
      <c r="M24" s="792"/>
      <c r="N24" s="792"/>
      <c r="O24" s="792"/>
      <c r="P24" s="792"/>
      <c r="Q24" s="792"/>
      <c r="R24" s="792"/>
      <c r="S24" s="792"/>
      <c r="T24" s="792"/>
      <c r="U24" s="792"/>
      <c r="V24" s="792"/>
      <c r="W24" s="792"/>
      <c r="X24" s="792"/>
      <c r="Y24" s="792"/>
      <c r="Z24" s="792"/>
      <c r="AA24" s="792"/>
      <c r="AB24" s="792"/>
      <c r="AC24" s="792"/>
      <c r="AD24" s="792"/>
      <c r="AE24" s="792" t="s">
        <v>1286</v>
      </c>
      <c r="AF24" s="792"/>
      <c r="AG24" s="792"/>
      <c r="AH24" s="792"/>
      <c r="AI24" s="792"/>
      <c r="AJ24" s="792"/>
      <c r="AK24" s="792"/>
      <c r="AL24" s="792"/>
      <c r="AM24" s="792"/>
      <c r="AN24" s="792"/>
      <c r="AO24" s="792"/>
      <c r="AP24" s="792"/>
      <c r="AQ24" s="792"/>
      <c r="AR24" s="792"/>
      <c r="AS24" s="792"/>
      <c r="AT24" s="792"/>
      <c r="AU24" s="792"/>
      <c r="AV24" s="792"/>
      <c r="AW24" s="792"/>
      <c r="AX24" s="792"/>
      <c r="AY24" s="792"/>
      <c r="AZ24" s="792"/>
      <c r="BA24" s="792"/>
      <c r="BB24" s="792"/>
      <c r="BC24" s="792"/>
      <c r="BD24" s="792"/>
      <c r="BE24" s="792"/>
      <c r="BF24" s="792"/>
      <c r="BG24" s="793">
        <v>65</v>
      </c>
      <c r="BH24" s="793"/>
      <c r="BI24" s="793"/>
      <c r="BJ24" s="793"/>
      <c r="BK24" s="793"/>
      <c r="BL24" s="793">
        <v>78</v>
      </c>
      <c r="BM24" s="793"/>
      <c r="BN24" s="793"/>
      <c r="BO24" s="793"/>
      <c r="BP24" s="793"/>
      <c r="BQ24" s="793">
        <f t="shared" si="0"/>
        <v>143</v>
      </c>
      <c r="BR24" s="793"/>
      <c r="BS24" s="793"/>
      <c r="BT24" s="793"/>
      <c r="BU24" s="793"/>
      <c r="BV24" s="794">
        <v>7</v>
      </c>
      <c r="BW24" s="795"/>
      <c r="BX24" s="795"/>
      <c r="BY24" s="795"/>
      <c r="BZ24" s="795"/>
      <c r="CA24" s="795"/>
      <c r="CB24" s="795"/>
      <c r="CC24" s="795"/>
      <c r="CD24" s="795"/>
      <c r="CE24" s="272"/>
    </row>
    <row r="25" spans="2:83" ht="25.5" customHeight="1">
      <c r="B25" s="530" t="s">
        <v>1287</v>
      </c>
      <c r="C25" s="530"/>
      <c r="D25" s="530"/>
      <c r="E25" s="530"/>
      <c r="F25" s="530"/>
      <c r="G25" s="530"/>
      <c r="H25" s="530"/>
      <c r="I25" s="530"/>
      <c r="J25" s="530"/>
      <c r="K25" s="792" t="s">
        <v>1288</v>
      </c>
      <c r="L25" s="792"/>
      <c r="M25" s="792"/>
      <c r="N25" s="792"/>
      <c r="O25" s="792"/>
      <c r="P25" s="792"/>
      <c r="Q25" s="792"/>
      <c r="R25" s="792"/>
      <c r="S25" s="792"/>
      <c r="T25" s="792"/>
      <c r="U25" s="792"/>
      <c r="V25" s="792"/>
      <c r="W25" s="792"/>
      <c r="X25" s="792"/>
      <c r="Y25" s="792"/>
      <c r="Z25" s="792"/>
      <c r="AA25" s="792"/>
      <c r="AB25" s="792"/>
      <c r="AC25" s="792"/>
      <c r="AD25" s="792"/>
      <c r="AE25" s="792" t="s">
        <v>1289</v>
      </c>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3">
        <v>49</v>
      </c>
      <c r="BH25" s="793"/>
      <c r="BI25" s="793"/>
      <c r="BJ25" s="793"/>
      <c r="BK25" s="793"/>
      <c r="BL25" s="793">
        <v>61</v>
      </c>
      <c r="BM25" s="793"/>
      <c r="BN25" s="793"/>
      <c r="BO25" s="793"/>
      <c r="BP25" s="793"/>
      <c r="BQ25" s="793">
        <f t="shared" si="0"/>
        <v>110</v>
      </c>
      <c r="BR25" s="793"/>
      <c r="BS25" s="793"/>
      <c r="BT25" s="793"/>
      <c r="BU25" s="793"/>
      <c r="BV25" s="786">
        <v>2</v>
      </c>
      <c r="BW25" s="787"/>
      <c r="BX25" s="787"/>
      <c r="BY25" s="787"/>
      <c r="BZ25" s="787"/>
      <c r="CA25" s="787"/>
      <c r="CB25" s="787"/>
      <c r="CC25" s="787"/>
      <c r="CD25" s="787"/>
      <c r="CE25" s="273"/>
    </row>
    <row r="26" spans="2:83" ht="25.5" customHeight="1">
      <c r="B26" s="530" t="s">
        <v>1290</v>
      </c>
      <c r="C26" s="530"/>
      <c r="D26" s="530"/>
      <c r="E26" s="530"/>
      <c r="F26" s="530"/>
      <c r="G26" s="530"/>
      <c r="H26" s="530"/>
      <c r="I26" s="530"/>
      <c r="J26" s="530"/>
      <c r="K26" s="792" t="s">
        <v>1291</v>
      </c>
      <c r="L26" s="792"/>
      <c r="M26" s="792"/>
      <c r="N26" s="792"/>
      <c r="O26" s="792"/>
      <c r="P26" s="792"/>
      <c r="Q26" s="792"/>
      <c r="R26" s="792"/>
      <c r="S26" s="792"/>
      <c r="T26" s="792"/>
      <c r="U26" s="792"/>
      <c r="V26" s="792"/>
      <c r="W26" s="792"/>
      <c r="X26" s="792"/>
      <c r="Y26" s="792"/>
      <c r="Z26" s="792"/>
      <c r="AA26" s="792"/>
      <c r="AB26" s="792"/>
      <c r="AC26" s="792"/>
      <c r="AD26" s="792"/>
      <c r="AE26" s="792" t="s">
        <v>1292</v>
      </c>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3">
        <v>32</v>
      </c>
      <c r="BH26" s="793"/>
      <c r="BI26" s="793"/>
      <c r="BJ26" s="793"/>
      <c r="BK26" s="793"/>
      <c r="BL26" s="793">
        <v>85</v>
      </c>
      <c r="BM26" s="793"/>
      <c r="BN26" s="793"/>
      <c r="BO26" s="793"/>
      <c r="BP26" s="793"/>
      <c r="BQ26" s="793">
        <f t="shared" si="0"/>
        <v>117</v>
      </c>
      <c r="BR26" s="793"/>
      <c r="BS26" s="793"/>
      <c r="BT26" s="793"/>
      <c r="BU26" s="793"/>
      <c r="BV26" s="794">
        <v>0</v>
      </c>
      <c r="BW26" s="795"/>
      <c r="BX26" s="795"/>
      <c r="BY26" s="795"/>
      <c r="BZ26" s="795"/>
      <c r="CA26" s="795"/>
      <c r="CB26" s="795"/>
      <c r="CC26" s="795"/>
      <c r="CD26" s="795"/>
      <c r="CE26" s="272"/>
    </row>
    <row r="27" spans="2:83" ht="25.5" customHeight="1">
      <c r="B27" s="791" t="s">
        <v>1293</v>
      </c>
      <c r="C27" s="791"/>
      <c r="D27" s="791"/>
      <c r="E27" s="791"/>
      <c r="F27" s="791"/>
      <c r="G27" s="791"/>
      <c r="H27" s="791"/>
      <c r="I27" s="791"/>
      <c r="J27" s="791"/>
      <c r="K27" s="792" t="s">
        <v>1294</v>
      </c>
      <c r="L27" s="792"/>
      <c r="M27" s="792"/>
      <c r="N27" s="792"/>
      <c r="O27" s="792"/>
      <c r="P27" s="792"/>
      <c r="Q27" s="792"/>
      <c r="R27" s="792"/>
      <c r="S27" s="792"/>
      <c r="T27" s="792"/>
      <c r="U27" s="792"/>
      <c r="V27" s="792"/>
      <c r="W27" s="792"/>
      <c r="X27" s="792"/>
      <c r="Y27" s="792"/>
      <c r="Z27" s="792"/>
      <c r="AA27" s="792"/>
      <c r="AB27" s="792"/>
      <c r="AC27" s="792"/>
      <c r="AD27" s="792"/>
      <c r="AE27" s="792" t="s">
        <v>1295</v>
      </c>
      <c r="AF27" s="792"/>
      <c r="AG27" s="792"/>
      <c r="AH27" s="792"/>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2"/>
      <c r="BF27" s="792"/>
      <c r="BG27" s="793">
        <v>90</v>
      </c>
      <c r="BH27" s="793"/>
      <c r="BI27" s="793"/>
      <c r="BJ27" s="793"/>
      <c r="BK27" s="793"/>
      <c r="BL27" s="793">
        <v>149</v>
      </c>
      <c r="BM27" s="793"/>
      <c r="BN27" s="793"/>
      <c r="BO27" s="793"/>
      <c r="BP27" s="793"/>
      <c r="BQ27" s="793">
        <f t="shared" si="0"/>
        <v>239</v>
      </c>
      <c r="BR27" s="793"/>
      <c r="BS27" s="793"/>
      <c r="BT27" s="793"/>
      <c r="BU27" s="793"/>
      <c r="BV27" s="786">
        <v>8</v>
      </c>
      <c r="BW27" s="787"/>
      <c r="BX27" s="787"/>
      <c r="BY27" s="787"/>
      <c r="BZ27" s="787"/>
      <c r="CA27" s="787"/>
      <c r="CB27" s="787"/>
      <c r="CC27" s="787"/>
      <c r="CD27" s="787"/>
      <c r="CE27" s="273"/>
    </row>
    <row r="28" spans="2:83" ht="25.5" customHeight="1">
      <c r="B28" s="519" t="s">
        <v>1296</v>
      </c>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c r="BA28" s="635"/>
      <c r="BB28" s="635"/>
      <c r="BC28" s="635"/>
      <c r="BD28" s="635"/>
      <c r="BE28" s="635"/>
      <c r="BF28" s="520"/>
      <c r="BG28" s="788">
        <f>SUM(BG20:BK27)</f>
        <v>412</v>
      </c>
      <c r="BH28" s="788"/>
      <c r="BI28" s="788"/>
      <c r="BJ28" s="788"/>
      <c r="BK28" s="788"/>
      <c r="BL28" s="788">
        <f>SUM(BL20:BP27)</f>
        <v>674</v>
      </c>
      <c r="BM28" s="788"/>
      <c r="BN28" s="788"/>
      <c r="BO28" s="788"/>
      <c r="BP28" s="788"/>
      <c r="BQ28" s="788">
        <f>SUM(BQ20:BU27)</f>
        <v>1086</v>
      </c>
      <c r="BR28" s="788"/>
      <c r="BS28" s="788"/>
      <c r="BT28" s="788"/>
      <c r="BU28" s="788"/>
      <c r="BV28" s="789">
        <f>SUM(BV19:CD27)</f>
        <v>58</v>
      </c>
      <c r="BW28" s="790"/>
      <c r="BX28" s="790"/>
      <c r="BY28" s="790"/>
      <c r="BZ28" s="790"/>
      <c r="CA28" s="790"/>
      <c r="CB28" s="790"/>
      <c r="CC28" s="790"/>
      <c r="CD28" s="790"/>
      <c r="CE28" s="274"/>
    </row>
    <row r="29" spans="2:83" ht="24" customHeight="1"/>
    <row r="30" spans="2:83" ht="24" customHeight="1">
      <c r="C30" s="785" t="s">
        <v>1297</v>
      </c>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row>
    <row r="31" spans="2:83" ht="20.100000000000001" customHeight="1"/>
    <row r="38" spans="1:111" ht="14.25" customHeight="1">
      <c r="A38" s="229"/>
      <c r="B38" s="229"/>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29"/>
      <c r="CR38" s="229"/>
      <c r="CS38" s="229"/>
      <c r="CT38" s="229"/>
      <c r="CU38" s="229"/>
      <c r="CV38" s="229"/>
      <c r="CW38" s="229"/>
      <c r="CX38" s="229"/>
      <c r="CY38" s="229"/>
      <c r="CZ38" s="229"/>
      <c r="DA38" s="229"/>
      <c r="DB38" s="229"/>
      <c r="DC38" s="229"/>
      <c r="DD38" s="229"/>
      <c r="DE38" s="229"/>
      <c r="DF38" s="229"/>
      <c r="DG38" s="229"/>
    </row>
  </sheetData>
  <sheetProtection selectLockedCells="1" selectUnlockedCells="1"/>
  <mergeCells count="131">
    <mergeCell ref="CC4:CP4"/>
    <mergeCell ref="B5:J6"/>
    <mergeCell ref="K5:S6"/>
    <mergeCell ref="T5:X6"/>
    <mergeCell ref="Y5:AH5"/>
    <mergeCell ref="AI5:AR5"/>
    <mergeCell ref="AS5:AW6"/>
    <mergeCell ref="AX5:BB6"/>
    <mergeCell ref="BC5:CP5"/>
    <mergeCell ref="Y6:AA6"/>
    <mergeCell ref="CJ6:CP6"/>
    <mergeCell ref="BI6:BM6"/>
    <mergeCell ref="BN6:BR6"/>
    <mergeCell ref="BS6:BX6"/>
    <mergeCell ref="BY6:CC6"/>
    <mergeCell ref="CD6:CF6"/>
    <mergeCell ref="CG6:CI6"/>
    <mergeCell ref="AB6:AD6"/>
    <mergeCell ref="AE6:AH6"/>
    <mergeCell ref="AI6:AK6"/>
    <mergeCell ref="AL6:AN6"/>
    <mergeCell ref="AO6:AR6"/>
    <mergeCell ref="BC6:BH6"/>
    <mergeCell ref="B7:J11"/>
    <mergeCell ref="K7:S11"/>
    <mergeCell ref="T7:X11"/>
    <mergeCell ref="Y7:AA11"/>
    <mergeCell ref="AB7:AD11"/>
    <mergeCell ref="AE7:AH11"/>
    <mergeCell ref="AI7:AK11"/>
    <mergeCell ref="AL7:AN11"/>
    <mergeCell ref="AO7:AR8"/>
    <mergeCell ref="BY7:CC11"/>
    <mergeCell ref="CD7:CF11"/>
    <mergeCell ref="CG7:CI11"/>
    <mergeCell ref="CL7:CP7"/>
    <mergeCell ref="CL8:CP8"/>
    <mergeCell ref="AO9:AR11"/>
    <mergeCell ref="CL9:CP9"/>
    <mergeCell ref="BS10:BX11"/>
    <mergeCell ref="CL10:CP10"/>
    <mergeCell ref="CL11:CP11"/>
    <mergeCell ref="AS7:AW11"/>
    <mergeCell ref="AX7:BB11"/>
    <mergeCell ref="BC7:BH11"/>
    <mergeCell ref="BI7:BM11"/>
    <mergeCell ref="BN7:BR11"/>
    <mergeCell ref="BS7:BX9"/>
    <mergeCell ref="C16:AJ16"/>
    <mergeCell ref="BG16:BU16"/>
    <mergeCell ref="BV16:CE16"/>
    <mergeCell ref="B17:J18"/>
    <mergeCell ref="K17:AD18"/>
    <mergeCell ref="AE17:BF18"/>
    <mergeCell ref="BG17:BU17"/>
    <mergeCell ref="BV17:CE18"/>
    <mergeCell ref="BG18:BK18"/>
    <mergeCell ref="BL18:BP18"/>
    <mergeCell ref="BV19:CD19"/>
    <mergeCell ref="B20:J20"/>
    <mergeCell ref="K20:AD20"/>
    <mergeCell ref="AE20:BF20"/>
    <mergeCell ref="BG20:BK20"/>
    <mergeCell ref="BL20:BP20"/>
    <mergeCell ref="BQ20:BU20"/>
    <mergeCell ref="BV20:CD20"/>
    <mergeCell ref="BQ18:BU18"/>
    <mergeCell ref="B19:J19"/>
    <mergeCell ref="K19:AD19"/>
    <mergeCell ref="AE19:BF19"/>
    <mergeCell ref="BG19:BI19"/>
    <mergeCell ref="BJ19:BK19"/>
    <mergeCell ref="BL19:BN19"/>
    <mergeCell ref="BO19:BP19"/>
    <mergeCell ref="BQ19:BS19"/>
    <mergeCell ref="BT19:BU19"/>
    <mergeCell ref="BV21:CD21"/>
    <mergeCell ref="B22:J22"/>
    <mergeCell ref="K22:AD22"/>
    <mergeCell ref="AE22:BF22"/>
    <mergeCell ref="BG22:BK22"/>
    <mergeCell ref="BL22:BP22"/>
    <mergeCell ref="BQ22:BU22"/>
    <mergeCell ref="BV22:CD22"/>
    <mergeCell ref="B21:J21"/>
    <mergeCell ref="K21:AD21"/>
    <mergeCell ref="AE21:BF21"/>
    <mergeCell ref="BG21:BK21"/>
    <mergeCell ref="BL21:BP21"/>
    <mergeCell ref="BQ21:BU21"/>
    <mergeCell ref="BV23:CD23"/>
    <mergeCell ref="B24:J24"/>
    <mergeCell ref="K24:AD24"/>
    <mergeCell ref="AE24:BF24"/>
    <mergeCell ref="BG24:BK24"/>
    <mergeCell ref="BL24:BP24"/>
    <mergeCell ref="BQ24:BU24"/>
    <mergeCell ref="BV24:CD24"/>
    <mergeCell ref="B23:J23"/>
    <mergeCell ref="K23:AD23"/>
    <mergeCell ref="AE23:BF23"/>
    <mergeCell ref="BG23:BK23"/>
    <mergeCell ref="BL23:BP23"/>
    <mergeCell ref="BQ23:BU23"/>
    <mergeCell ref="BV25:CD25"/>
    <mergeCell ref="B26:J26"/>
    <mergeCell ref="K26:AD26"/>
    <mergeCell ref="AE26:BF26"/>
    <mergeCell ref="BG26:BK26"/>
    <mergeCell ref="BL26:BP26"/>
    <mergeCell ref="BQ26:BU26"/>
    <mergeCell ref="BV26:CD26"/>
    <mergeCell ref="B25:J25"/>
    <mergeCell ref="K25:AD25"/>
    <mergeCell ref="AE25:BF25"/>
    <mergeCell ref="BG25:BK25"/>
    <mergeCell ref="BL25:BP25"/>
    <mergeCell ref="BQ25:BU25"/>
    <mergeCell ref="C30:AW30"/>
    <mergeCell ref="BV27:CD27"/>
    <mergeCell ref="B28:BF28"/>
    <mergeCell ref="BG28:BK28"/>
    <mergeCell ref="BL28:BP28"/>
    <mergeCell ref="BQ28:BU28"/>
    <mergeCell ref="BV28:CD28"/>
    <mergeCell ref="B27:J27"/>
    <mergeCell ref="K27:AD27"/>
    <mergeCell ref="AE27:BF27"/>
    <mergeCell ref="BG27:BK27"/>
    <mergeCell ref="BL27:BP27"/>
    <mergeCell ref="BQ27:BU27"/>
  </mergeCells>
  <phoneticPr fontId="3"/>
  <pageMargins left="0.78740157480314965" right="0.39370078740157483" top="0.39370078740157483" bottom="0.39370078740157483" header="0" footer="0"/>
  <pageSetup paperSize="9" scale="71" firstPageNumber="0" orientation="landscape" horizontalDpi="300" verticalDpi="300" r:id="rId1"/>
  <headerFooter scaleWithDoc="0" alignWithMargins="0">
    <oddFooter>&amp;C&amp;"ＭＳ 明朝,標準"&amp;10－３０－</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70" zoomScaleNormal="70" zoomScalePageLayoutView="70" workbookViewId="0">
      <selection sqref="A1:B1"/>
    </sheetView>
  </sheetViews>
  <sheetFormatPr defaultColWidth="9" defaultRowHeight="14.25"/>
  <cols>
    <col min="1" max="1" width="15.625" style="249" customWidth="1"/>
    <col min="2" max="2" width="41" style="249" customWidth="1"/>
    <col min="3" max="3" width="37.375" style="249" customWidth="1"/>
    <col min="4" max="4" width="6.5" style="249" customWidth="1"/>
    <col min="5" max="5" width="6.25" style="249" customWidth="1"/>
    <col min="6" max="6" width="6.5" style="249" customWidth="1"/>
    <col min="7" max="9" width="6.375" style="249" customWidth="1"/>
    <col min="10" max="10" width="9" style="249" customWidth="1"/>
    <col min="11" max="13" width="6.75" style="249" customWidth="1"/>
    <col min="14" max="14" width="9" style="249" customWidth="1"/>
    <col min="15" max="15" width="7.375" style="249" customWidth="1"/>
    <col min="16" max="16" width="9.5" style="249" customWidth="1"/>
    <col min="17" max="17" width="9.125" style="249" customWidth="1"/>
    <col min="18" max="19" width="8.25" style="249" customWidth="1"/>
    <col min="20" max="20" width="2.125" style="249" customWidth="1"/>
    <col min="21" max="16384" width="9" style="249"/>
  </cols>
  <sheetData>
    <row r="1" spans="1:19" ht="23.25" customHeight="1">
      <c r="A1" s="533" t="s">
        <v>1298</v>
      </c>
      <c r="B1" s="533"/>
      <c r="O1" s="838" t="s">
        <v>1263</v>
      </c>
      <c r="P1" s="838"/>
      <c r="Q1" s="838"/>
      <c r="R1" s="838"/>
      <c r="S1" s="838"/>
    </row>
    <row r="2" spans="1:19" ht="23.25" customHeight="1">
      <c r="A2" s="820" t="s">
        <v>1299</v>
      </c>
      <c r="B2" s="834" t="s">
        <v>1300</v>
      </c>
      <c r="C2" s="834" t="s">
        <v>1236</v>
      </c>
      <c r="D2" s="834" t="s">
        <v>1301</v>
      </c>
      <c r="E2" s="834"/>
      <c r="F2" s="834"/>
      <c r="G2" s="834" t="s">
        <v>1302</v>
      </c>
      <c r="H2" s="834"/>
      <c r="I2" s="834"/>
      <c r="J2" s="833" t="s">
        <v>1303</v>
      </c>
      <c r="K2" s="834" t="s">
        <v>1304</v>
      </c>
      <c r="L2" s="834"/>
      <c r="M2" s="834"/>
      <c r="N2" s="839"/>
      <c r="O2" s="834"/>
      <c r="P2" s="839"/>
      <c r="Q2" s="834"/>
      <c r="R2" s="834"/>
      <c r="S2" s="834"/>
    </row>
    <row r="3" spans="1:19" ht="20.25" customHeight="1">
      <c r="A3" s="820"/>
      <c r="B3" s="834"/>
      <c r="C3" s="834"/>
      <c r="D3" s="834" t="s">
        <v>1242</v>
      </c>
      <c r="E3" s="834" t="s">
        <v>1243</v>
      </c>
      <c r="F3" s="834" t="s">
        <v>224</v>
      </c>
      <c r="G3" s="834" t="s">
        <v>1244</v>
      </c>
      <c r="H3" s="834" t="s">
        <v>1245</v>
      </c>
      <c r="I3" s="834" t="s">
        <v>1246</v>
      </c>
      <c r="J3" s="833"/>
      <c r="K3" s="833" t="s">
        <v>1305</v>
      </c>
      <c r="L3" s="833" t="s">
        <v>1306</v>
      </c>
      <c r="M3" s="835" t="s">
        <v>1307</v>
      </c>
      <c r="N3" s="276" t="s">
        <v>589</v>
      </c>
      <c r="O3" s="837" t="s">
        <v>1308</v>
      </c>
      <c r="P3" s="276" t="s">
        <v>591</v>
      </c>
      <c r="Q3" s="840" t="s">
        <v>1309</v>
      </c>
      <c r="R3" s="833" t="s">
        <v>1310</v>
      </c>
      <c r="S3" s="833" t="s">
        <v>1311</v>
      </c>
    </row>
    <row r="4" spans="1:19" ht="20.25" customHeight="1">
      <c r="A4" s="820"/>
      <c r="B4" s="834"/>
      <c r="C4" s="834"/>
      <c r="D4" s="834"/>
      <c r="E4" s="834"/>
      <c r="F4" s="834"/>
      <c r="G4" s="834"/>
      <c r="H4" s="834"/>
      <c r="I4" s="834"/>
      <c r="J4" s="834"/>
      <c r="K4" s="834"/>
      <c r="L4" s="834"/>
      <c r="M4" s="836"/>
      <c r="N4" s="277" t="s">
        <v>592</v>
      </c>
      <c r="O4" s="837"/>
      <c r="P4" s="277" t="s">
        <v>1312</v>
      </c>
      <c r="Q4" s="840"/>
      <c r="R4" s="833"/>
      <c r="S4" s="833"/>
    </row>
    <row r="5" spans="1:19" ht="20.25" customHeight="1">
      <c r="A5" s="820"/>
      <c r="B5" s="834"/>
      <c r="C5" s="834"/>
      <c r="D5" s="834"/>
      <c r="E5" s="834"/>
      <c r="F5" s="834"/>
      <c r="G5" s="834"/>
      <c r="H5" s="834"/>
      <c r="I5" s="834"/>
      <c r="J5" s="834"/>
      <c r="K5" s="834"/>
      <c r="L5" s="834"/>
      <c r="M5" s="836"/>
      <c r="N5" s="278" t="s">
        <v>1313</v>
      </c>
      <c r="O5" s="837"/>
      <c r="P5" s="278" t="s">
        <v>1314</v>
      </c>
      <c r="Q5" s="840"/>
      <c r="R5" s="833"/>
      <c r="S5" s="833"/>
    </row>
    <row r="6" spans="1:19" ht="21" customHeight="1">
      <c r="A6" s="279" t="s">
        <v>650</v>
      </c>
      <c r="B6" s="826" t="s">
        <v>1315</v>
      </c>
      <c r="C6" s="826" t="s">
        <v>1316</v>
      </c>
      <c r="D6" s="825">
        <v>32</v>
      </c>
      <c r="E6" s="825" t="s">
        <v>680</v>
      </c>
      <c r="F6" s="827">
        <v>32</v>
      </c>
      <c r="G6" s="825">
        <v>5</v>
      </c>
      <c r="H6" s="825">
        <v>2</v>
      </c>
      <c r="I6" s="825" t="s">
        <v>680</v>
      </c>
      <c r="J6" s="825" t="s">
        <v>680</v>
      </c>
      <c r="K6" s="825" t="s">
        <v>680</v>
      </c>
      <c r="L6" s="825">
        <v>200</v>
      </c>
      <c r="M6" s="825">
        <v>250</v>
      </c>
      <c r="N6" s="832" t="s">
        <v>680</v>
      </c>
      <c r="O6" s="825">
        <v>5</v>
      </c>
      <c r="P6" s="832" t="s">
        <v>680</v>
      </c>
      <c r="Q6" s="825" t="s">
        <v>680</v>
      </c>
      <c r="R6" s="825" t="s">
        <v>680</v>
      </c>
      <c r="S6" s="825" t="s">
        <v>680</v>
      </c>
    </row>
    <row r="7" spans="1:19" ht="21" customHeight="1">
      <c r="A7" s="279" t="s">
        <v>1317</v>
      </c>
      <c r="B7" s="826"/>
      <c r="C7" s="826"/>
      <c r="D7" s="825"/>
      <c r="E7" s="825"/>
      <c r="F7" s="827"/>
      <c r="G7" s="825"/>
      <c r="H7" s="825"/>
      <c r="I7" s="825"/>
      <c r="J7" s="825"/>
      <c r="K7" s="825"/>
      <c r="L7" s="825"/>
      <c r="M7" s="825"/>
      <c r="N7" s="825"/>
      <c r="O7" s="825"/>
      <c r="P7" s="825"/>
      <c r="Q7" s="825"/>
      <c r="R7" s="825"/>
      <c r="S7" s="825"/>
    </row>
    <row r="8" spans="1:19" ht="21" customHeight="1">
      <c r="A8" s="280" t="s">
        <v>618</v>
      </c>
      <c r="B8" s="826" t="s">
        <v>1318</v>
      </c>
      <c r="C8" s="826" t="s">
        <v>1319</v>
      </c>
      <c r="D8" s="825">
        <v>405</v>
      </c>
      <c r="E8" s="825">
        <v>27</v>
      </c>
      <c r="F8" s="827">
        <v>432</v>
      </c>
      <c r="G8" s="825">
        <v>11</v>
      </c>
      <c r="H8" s="825">
        <v>2</v>
      </c>
      <c r="I8" s="825">
        <v>1</v>
      </c>
      <c r="J8" s="825">
        <v>432</v>
      </c>
      <c r="K8" s="825">
        <v>835</v>
      </c>
      <c r="L8" s="825" t="s">
        <v>680</v>
      </c>
      <c r="M8" s="825">
        <v>20</v>
      </c>
      <c r="N8" s="824" t="s">
        <v>1320</v>
      </c>
      <c r="O8" s="825" t="s">
        <v>680</v>
      </c>
      <c r="P8" s="824" t="s">
        <v>1321</v>
      </c>
      <c r="Q8" s="824" t="s">
        <v>1322</v>
      </c>
      <c r="R8" s="825">
        <v>300</v>
      </c>
      <c r="S8" s="825" t="s">
        <v>680</v>
      </c>
    </row>
    <row r="9" spans="1:19" ht="21" customHeight="1">
      <c r="A9" s="281" t="s">
        <v>1323</v>
      </c>
      <c r="B9" s="826"/>
      <c r="C9" s="826"/>
      <c r="D9" s="825"/>
      <c r="E9" s="825"/>
      <c r="F9" s="827"/>
      <c r="G9" s="825"/>
      <c r="H9" s="825"/>
      <c r="I9" s="825"/>
      <c r="J9" s="825"/>
      <c r="K9" s="825"/>
      <c r="L9" s="825"/>
      <c r="M9" s="825"/>
      <c r="N9" s="825"/>
      <c r="O9" s="825"/>
      <c r="P9" s="825"/>
      <c r="Q9" s="825"/>
      <c r="R9" s="825"/>
      <c r="S9" s="825"/>
    </row>
    <row r="10" spans="1:19" ht="21" customHeight="1">
      <c r="A10" s="279" t="s">
        <v>613</v>
      </c>
      <c r="B10" s="826" t="s">
        <v>1324</v>
      </c>
      <c r="C10" s="826" t="s">
        <v>1325</v>
      </c>
      <c r="D10" s="825">
        <v>309</v>
      </c>
      <c r="E10" s="825">
        <v>26</v>
      </c>
      <c r="F10" s="827">
        <v>335</v>
      </c>
      <c r="G10" s="825">
        <v>8</v>
      </c>
      <c r="H10" s="825">
        <v>2</v>
      </c>
      <c r="I10" s="825">
        <v>1</v>
      </c>
      <c r="J10" s="825">
        <v>4824</v>
      </c>
      <c r="K10" s="825">
        <v>900</v>
      </c>
      <c r="L10" s="825">
        <v>10</v>
      </c>
      <c r="M10" s="825">
        <v>30</v>
      </c>
      <c r="N10" s="824" t="s">
        <v>1326</v>
      </c>
      <c r="O10" s="825">
        <v>8</v>
      </c>
      <c r="P10" s="824" t="s">
        <v>1327</v>
      </c>
      <c r="Q10" s="824" t="s">
        <v>1328</v>
      </c>
      <c r="R10" s="825">
        <v>200</v>
      </c>
      <c r="S10" s="825">
        <v>1</v>
      </c>
    </row>
    <row r="11" spans="1:19" ht="21" customHeight="1">
      <c r="A11" s="279" t="s">
        <v>1329</v>
      </c>
      <c r="B11" s="826"/>
      <c r="C11" s="826"/>
      <c r="D11" s="825"/>
      <c r="E11" s="825"/>
      <c r="F11" s="827"/>
      <c r="G11" s="825"/>
      <c r="H11" s="825"/>
      <c r="I11" s="825"/>
      <c r="J11" s="825"/>
      <c r="K11" s="825"/>
      <c r="L11" s="825"/>
      <c r="M11" s="825"/>
      <c r="N11" s="825"/>
      <c r="O11" s="825"/>
      <c r="P11" s="825"/>
      <c r="Q11" s="825"/>
      <c r="R11" s="825"/>
      <c r="S11" s="825"/>
    </row>
    <row r="12" spans="1:19" ht="35.1" customHeight="1">
      <c r="A12" s="282" t="s">
        <v>616</v>
      </c>
      <c r="B12" s="826" t="s">
        <v>1330</v>
      </c>
      <c r="C12" s="830" t="s">
        <v>1331</v>
      </c>
      <c r="D12" s="825">
        <v>1417</v>
      </c>
      <c r="E12" s="825" t="s">
        <v>680</v>
      </c>
      <c r="F12" s="827">
        <v>1417</v>
      </c>
      <c r="G12" s="825">
        <v>13</v>
      </c>
      <c r="H12" s="825">
        <v>3</v>
      </c>
      <c r="I12" s="831">
        <v>1</v>
      </c>
      <c r="J12" s="825">
        <v>8059</v>
      </c>
      <c r="K12" s="825">
        <v>3337</v>
      </c>
      <c r="L12" s="825">
        <v>100</v>
      </c>
      <c r="M12" s="825">
        <v>550</v>
      </c>
      <c r="N12" s="824" t="s">
        <v>1332</v>
      </c>
      <c r="O12" s="825" t="s">
        <v>680</v>
      </c>
      <c r="P12" s="824" t="s">
        <v>1333</v>
      </c>
      <c r="Q12" s="824" t="s">
        <v>1334</v>
      </c>
      <c r="R12" s="825">
        <v>100</v>
      </c>
      <c r="S12" s="825" t="s">
        <v>680</v>
      </c>
    </row>
    <row r="13" spans="1:19" ht="35.1" customHeight="1">
      <c r="A13" s="283" t="s">
        <v>1335</v>
      </c>
      <c r="B13" s="826"/>
      <c r="C13" s="826"/>
      <c r="D13" s="825"/>
      <c r="E13" s="825"/>
      <c r="F13" s="827"/>
      <c r="G13" s="825"/>
      <c r="H13" s="825"/>
      <c r="I13" s="825"/>
      <c r="J13" s="825"/>
      <c r="K13" s="825"/>
      <c r="L13" s="825"/>
      <c r="M13" s="825"/>
      <c r="N13" s="825"/>
      <c r="O13" s="825"/>
      <c r="P13" s="825"/>
      <c r="Q13" s="825"/>
      <c r="R13" s="825"/>
      <c r="S13" s="825"/>
    </row>
    <row r="14" spans="1:19" ht="21" customHeight="1">
      <c r="A14" s="280" t="s">
        <v>625</v>
      </c>
      <c r="B14" s="826" t="s">
        <v>1336</v>
      </c>
      <c r="C14" s="826" t="s">
        <v>1337</v>
      </c>
      <c r="D14" s="825">
        <v>558</v>
      </c>
      <c r="E14" s="825">
        <v>37</v>
      </c>
      <c r="F14" s="827">
        <v>595</v>
      </c>
      <c r="G14" s="825">
        <v>10</v>
      </c>
      <c r="H14" s="825">
        <v>3</v>
      </c>
      <c r="I14" s="825">
        <v>1</v>
      </c>
      <c r="J14" s="825">
        <v>7140</v>
      </c>
      <c r="K14" s="825">
        <v>1200</v>
      </c>
      <c r="L14" s="825" t="s">
        <v>680</v>
      </c>
      <c r="M14" s="825">
        <v>10</v>
      </c>
      <c r="N14" s="825" t="s">
        <v>680</v>
      </c>
      <c r="O14" s="825">
        <v>3</v>
      </c>
      <c r="P14" s="824" t="s">
        <v>1338</v>
      </c>
      <c r="Q14" s="824" t="s">
        <v>1339</v>
      </c>
      <c r="R14" s="825">
        <v>3000</v>
      </c>
      <c r="S14" s="825" t="s">
        <v>680</v>
      </c>
    </row>
    <row r="15" spans="1:19" ht="21" customHeight="1">
      <c r="A15" s="281" t="s">
        <v>1340</v>
      </c>
      <c r="B15" s="826"/>
      <c r="C15" s="826"/>
      <c r="D15" s="825"/>
      <c r="E15" s="825"/>
      <c r="F15" s="827"/>
      <c r="G15" s="825"/>
      <c r="H15" s="825"/>
      <c r="I15" s="825"/>
      <c r="J15" s="825"/>
      <c r="K15" s="825"/>
      <c r="L15" s="825"/>
      <c r="M15" s="825"/>
      <c r="N15" s="825"/>
      <c r="O15" s="825"/>
      <c r="P15" s="825"/>
      <c r="Q15" s="825"/>
      <c r="R15" s="825"/>
      <c r="S15" s="825"/>
    </row>
    <row r="16" spans="1:19" ht="21" customHeight="1">
      <c r="A16" s="279" t="s">
        <v>621</v>
      </c>
      <c r="B16" s="826" t="s">
        <v>1341</v>
      </c>
      <c r="C16" s="826" t="s">
        <v>1342</v>
      </c>
      <c r="D16" s="825">
        <v>254</v>
      </c>
      <c r="E16" s="825">
        <v>29</v>
      </c>
      <c r="F16" s="827">
        <v>283</v>
      </c>
      <c r="G16" s="825">
        <v>12</v>
      </c>
      <c r="H16" s="825">
        <v>2</v>
      </c>
      <c r="I16" s="825">
        <v>1</v>
      </c>
      <c r="J16" s="825">
        <v>536</v>
      </c>
      <c r="K16" s="825">
        <v>450</v>
      </c>
      <c r="L16" s="825" t="s">
        <v>680</v>
      </c>
      <c r="M16" s="825">
        <v>15</v>
      </c>
      <c r="N16" s="824" t="s">
        <v>1343</v>
      </c>
      <c r="O16" s="825" t="s">
        <v>680</v>
      </c>
      <c r="P16" s="824" t="s">
        <v>1344</v>
      </c>
      <c r="Q16" s="824" t="s">
        <v>1344</v>
      </c>
      <c r="R16" s="825">
        <v>1000</v>
      </c>
      <c r="S16" s="825" t="s">
        <v>680</v>
      </c>
    </row>
    <row r="17" spans="1:19" ht="21" customHeight="1">
      <c r="A17" s="279" t="s">
        <v>1345</v>
      </c>
      <c r="B17" s="826"/>
      <c r="C17" s="826"/>
      <c r="D17" s="825"/>
      <c r="E17" s="825"/>
      <c r="F17" s="827"/>
      <c r="G17" s="825"/>
      <c r="H17" s="825"/>
      <c r="I17" s="825"/>
      <c r="J17" s="825"/>
      <c r="K17" s="825"/>
      <c r="L17" s="825"/>
      <c r="M17" s="825"/>
      <c r="N17" s="825"/>
      <c r="O17" s="825"/>
      <c r="P17" s="825"/>
      <c r="Q17" s="825"/>
      <c r="R17" s="825"/>
      <c r="S17" s="825"/>
    </row>
    <row r="18" spans="1:19" ht="21" customHeight="1">
      <c r="A18" s="280" t="s">
        <v>620</v>
      </c>
      <c r="B18" s="826" t="s">
        <v>1346</v>
      </c>
      <c r="C18" s="826" t="s">
        <v>1347</v>
      </c>
      <c r="D18" s="825">
        <v>699</v>
      </c>
      <c r="E18" s="825">
        <v>55</v>
      </c>
      <c r="F18" s="827">
        <v>754</v>
      </c>
      <c r="G18" s="825">
        <v>9</v>
      </c>
      <c r="H18" s="825">
        <v>2</v>
      </c>
      <c r="I18" s="825">
        <v>2</v>
      </c>
      <c r="J18" s="825">
        <v>2876</v>
      </c>
      <c r="K18" s="825">
        <v>4000</v>
      </c>
      <c r="L18" s="825" t="s">
        <v>680</v>
      </c>
      <c r="M18" s="825">
        <v>80</v>
      </c>
      <c r="N18" s="824" t="s">
        <v>1348</v>
      </c>
      <c r="O18" s="825">
        <v>5</v>
      </c>
      <c r="P18" s="824" t="s">
        <v>1349</v>
      </c>
      <c r="Q18" s="824" t="s">
        <v>1339</v>
      </c>
      <c r="R18" s="825">
        <v>1000</v>
      </c>
      <c r="S18" s="825" t="s">
        <v>680</v>
      </c>
    </row>
    <row r="19" spans="1:19" ht="21" customHeight="1">
      <c r="A19" s="281" t="s">
        <v>1350</v>
      </c>
      <c r="B19" s="826"/>
      <c r="C19" s="826"/>
      <c r="D19" s="825"/>
      <c r="E19" s="825"/>
      <c r="F19" s="827"/>
      <c r="G19" s="825"/>
      <c r="H19" s="825"/>
      <c r="I19" s="825"/>
      <c r="J19" s="825"/>
      <c r="K19" s="825"/>
      <c r="L19" s="825"/>
      <c r="M19" s="825"/>
      <c r="N19" s="825"/>
      <c r="O19" s="825"/>
      <c r="P19" s="825"/>
      <c r="Q19" s="825"/>
      <c r="R19" s="825"/>
      <c r="S19" s="825"/>
    </row>
    <row r="20" spans="1:19" ht="35.1" customHeight="1">
      <c r="A20" s="284" t="s">
        <v>611</v>
      </c>
      <c r="B20" s="826" t="s">
        <v>1351</v>
      </c>
      <c r="C20" s="826" t="s">
        <v>1352</v>
      </c>
      <c r="D20" s="825">
        <v>444</v>
      </c>
      <c r="E20" s="825">
        <v>4</v>
      </c>
      <c r="F20" s="827">
        <v>448</v>
      </c>
      <c r="G20" s="825">
        <v>15</v>
      </c>
      <c r="H20" s="825">
        <v>3</v>
      </c>
      <c r="I20" s="825">
        <v>1</v>
      </c>
      <c r="J20" s="825">
        <v>1887</v>
      </c>
      <c r="K20" s="825">
        <v>540</v>
      </c>
      <c r="L20" s="825" t="s">
        <v>680</v>
      </c>
      <c r="M20" s="825">
        <v>30</v>
      </c>
      <c r="N20" s="824" t="s">
        <v>1353</v>
      </c>
      <c r="O20" s="825" t="s">
        <v>680</v>
      </c>
      <c r="P20" s="824" t="s">
        <v>1321</v>
      </c>
      <c r="Q20" s="824" t="s">
        <v>1354</v>
      </c>
      <c r="R20" s="825" t="s">
        <v>680</v>
      </c>
      <c r="S20" s="825" t="s">
        <v>680</v>
      </c>
    </row>
    <row r="21" spans="1:19" ht="35.1" customHeight="1">
      <c r="A21" s="285" t="s">
        <v>1355</v>
      </c>
      <c r="B21" s="826"/>
      <c r="C21" s="826"/>
      <c r="D21" s="825"/>
      <c r="E21" s="825"/>
      <c r="F21" s="827"/>
      <c r="G21" s="825"/>
      <c r="H21" s="825"/>
      <c r="I21" s="825"/>
      <c r="J21" s="825"/>
      <c r="K21" s="825"/>
      <c r="L21" s="825"/>
      <c r="M21" s="825"/>
      <c r="N21" s="825"/>
      <c r="O21" s="825"/>
      <c r="P21" s="825"/>
      <c r="Q21" s="825"/>
      <c r="R21" s="825"/>
      <c r="S21" s="825"/>
    </row>
    <row r="22" spans="1:19" ht="21" customHeight="1">
      <c r="A22" s="280" t="s">
        <v>646</v>
      </c>
      <c r="B22" s="826" t="s">
        <v>1356</v>
      </c>
      <c r="C22" s="826" t="s">
        <v>646</v>
      </c>
      <c r="D22" s="825">
        <v>167</v>
      </c>
      <c r="E22" s="825" t="s">
        <v>680</v>
      </c>
      <c r="F22" s="827">
        <v>167</v>
      </c>
      <c r="G22" s="825">
        <v>10</v>
      </c>
      <c r="H22" s="825">
        <v>2</v>
      </c>
      <c r="I22" s="825" t="s">
        <v>680</v>
      </c>
      <c r="J22" s="825" t="s">
        <v>680</v>
      </c>
      <c r="K22" s="825">
        <v>500</v>
      </c>
      <c r="L22" s="825" t="s">
        <v>680</v>
      </c>
      <c r="M22" s="825" t="s">
        <v>680</v>
      </c>
      <c r="N22" s="825" t="s">
        <v>680</v>
      </c>
      <c r="O22" s="825" t="s">
        <v>680</v>
      </c>
      <c r="P22" s="824" t="s">
        <v>1357</v>
      </c>
      <c r="Q22" s="824" t="s">
        <v>1358</v>
      </c>
      <c r="R22" s="825" t="s">
        <v>680</v>
      </c>
      <c r="S22" s="825" t="s">
        <v>680</v>
      </c>
    </row>
    <row r="23" spans="1:19" ht="21" customHeight="1">
      <c r="A23" s="281" t="s">
        <v>1359</v>
      </c>
      <c r="B23" s="826"/>
      <c r="C23" s="826"/>
      <c r="D23" s="825"/>
      <c r="E23" s="825" t="s">
        <v>680</v>
      </c>
      <c r="F23" s="827"/>
      <c r="G23" s="825"/>
      <c r="H23" s="825"/>
      <c r="I23" s="825"/>
      <c r="J23" s="825"/>
      <c r="K23" s="825"/>
      <c r="L23" s="825"/>
      <c r="M23" s="825"/>
      <c r="N23" s="825"/>
      <c r="O23" s="825"/>
      <c r="P23" s="825"/>
      <c r="Q23" s="825"/>
      <c r="R23" s="825"/>
      <c r="S23" s="825"/>
    </row>
    <row r="24" spans="1:19" ht="31.5" customHeight="1">
      <c r="A24" s="284" t="s">
        <v>607</v>
      </c>
      <c r="B24" s="826" t="s">
        <v>1360</v>
      </c>
      <c r="C24" s="826" t="s">
        <v>1361</v>
      </c>
      <c r="D24" s="825">
        <v>600</v>
      </c>
      <c r="E24" s="825" t="s">
        <v>680</v>
      </c>
      <c r="F24" s="827">
        <v>600</v>
      </c>
      <c r="G24" s="825">
        <v>13</v>
      </c>
      <c r="H24" s="825">
        <v>3</v>
      </c>
      <c r="I24" s="825">
        <v>1</v>
      </c>
      <c r="J24" s="825">
        <v>75</v>
      </c>
      <c r="K24" s="825">
        <v>200</v>
      </c>
      <c r="L24" s="825">
        <v>100</v>
      </c>
      <c r="M24" s="825">
        <v>100</v>
      </c>
      <c r="N24" s="824" t="s">
        <v>1362</v>
      </c>
      <c r="O24" s="825" t="s">
        <v>680</v>
      </c>
      <c r="P24" s="824" t="s">
        <v>1363</v>
      </c>
      <c r="Q24" s="824" t="s">
        <v>1364</v>
      </c>
      <c r="R24" s="825" t="s">
        <v>680</v>
      </c>
      <c r="S24" s="825">
        <v>30</v>
      </c>
    </row>
    <row r="25" spans="1:19" ht="31.5" customHeight="1">
      <c r="A25" s="285" t="s">
        <v>1365</v>
      </c>
      <c r="B25" s="826"/>
      <c r="C25" s="826"/>
      <c r="D25" s="825"/>
      <c r="E25" s="825"/>
      <c r="F25" s="827"/>
      <c r="G25" s="825"/>
      <c r="H25" s="825"/>
      <c r="I25" s="825"/>
      <c r="J25" s="825"/>
      <c r="K25" s="825"/>
      <c r="L25" s="825"/>
      <c r="M25" s="825"/>
      <c r="N25" s="825"/>
      <c r="O25" s="825"/>
      <c r="P25" s="825"/>
      <c r="Q25" s="825"/>
      <c r="R25" s="825"/>
      <c r="S25" s="825"/>
    </row>
    <row r="26" spans="1:19" ht="31.5" customHeight="1">
      <c r="A26" s="282" t="s">
        <v>634</v>
      </c>
      <c r="B26" s="826" t="s">
        <v>1366</v>
      </c>
      <c r="C26" s="830" t="s">
        <v>1367</v>
      </c>
      <c r="D26" s="825">
        <v>599</v>
      </c>
      <c r="E26" s="825">
        <v>13</v>
      </c>
      <c r="F26" s="827">
        <v>612</v>
      </c>
      <c r="G26" s="825">
        <v>13</v>
      </c>
      <c r="H26" s="825">
        <v>3</v>
      </c>
      <c r="I26" s="825">
        <v>1</v>
      </c>
      <c r="J26" s="825">
        <v>1049</v>
      </c>
      <c r="K26" s="825">
        <v>330</v>
      </c>
      <c r="L26" s="825" t="s">
        <v>680</v>
      </c>
      <c r="M26" s="825">
        <v>5</v>
      </c>
      <c r="N26" s="824" t="s">
        <v>1368</v>
      </c>
      <c r="O26" s="825" t="s">
        <v>680</v>
      </c>
      <c r="P26" s="824" t="s">
        <v>1339</v>
      </c>
      <c r="Q26" s="824" t="s">
        <v>1369</v>
      </c>
      <c r="R26" s="825">
        <v>3000</v>
      </c>
      <c r="S26" s="825" t="s">
        <v>680</v>
      </c>
    </row>
    <row r="27" spans="1:19" ht="31.5" customHeight="1">
      <c r="A27" s="283" t="s">
        <v>1370</v>
      </c>
      <c r="B27" s="826"/>
      <c r="C27" s="826"/>
      <c r="D27" s="825"/>
      <c r="E27" s="825"/>
      <c r="F27" s="827"/>
      <c r="G27" s="825"/>
      <c r="H27" s="825"/>
      <c r="I27" s="825"/>
      <c r="J27" s="825"/>
      <c r="K27" s="825"/>
      <c r="L27" s="825"/>
      <c r="M27" s="825"/>
      <c r="N27" s="825"/>
      <c r="O27" s="825"/>
      <c r="P27" s="825"/>
      <c r="Q27" s="825"/>
      <c r="R27" s="825"/>
      <c r="S27" s="825"/>
    </row>
    <row r="28" spans="1:19" ht="22.35" customHeight="1">
      <c r="A28" s="279" t="s">
        <v>638</v>
      </c>
      <c r="B28" s="826" t="s">
        <v>1371</v>
      </c>
      <c r="C28" s="826" t="s">
        <v>1372</v>
      </c>
      <c r="D28" s="825">
        <v>70</v>
      </c>
      <c r="E28" s="825" t="s">
        <v>680</v>
      </c>
      <c r="F28" s="827">
        <v>70</v>
      </c>
      <c r="G28" s="825">
        <v>9</v>
      </c>
      <c r="H28" s="825">
        <v>3</v>
      </c>
      <c r="I28" s="825">
        <v>2</v>
      </c>
      <c r="J28" s="825">
        <v>440</v>
      </c>
      <c r="K28" s="825">
        <v>170</v>
      </c>
      <c r="L28" s="825" t="s">
        <v>680</v>
      </c>
      <c r="M28" s="825" t="s">
        <v>680</v>
      </c>
      <c r="N28" s="825" t="s">
        <v>680</v>
      </c>
      <c r="O28" s="825" t="s">
        <v>680</v>
      </c>
      <c r="P28" s="824" t="s">
        <v>1373</v>
      </c>
      <c r="Q28" s="825" t="s">
        <v>680</v>
      </c>
      <c r="R28" s="825">
        <v>500</v>
      </c>
      <c r="S28" s="825" t="s">
        <v>680</v>
      </c>
    </row>
    <row r="29" spans="1:19" ht="22.35" customHeight="1">
      <c r="A29" s="279" t="s">
        <v>1374</v>
      </c>
      <c r="B29" s="826"/>
      <c r="C29" s="826"/>
      <c r="D29" s="825"/>
      <c r="E29" s="825"/>
      <c r="F29" s="827"/>
      <c r="G29" s="825"/>
      <c r="H29" s="825"/>
      <c r="I29" s="825"/>
      <c r="J29" s="825"/>
      <c r="K29" s="825"/>
      <c r="L29" s="825"/>
      <c r="M29" s="825"/>
      <c r="N29" s="825"/>
      <c r="O29" s="825"/>
      <c r="P29" s="825"/>
      <c r="Q29" s="825"/>
      <c r="R29" s="825"/>
      <c r="S29" s="825"/>
    </row>
    <row r="30" spans="1:19" ht="22.35" customHeight="1">
      <c r="A30" s="280" t="s">
        <v>632</v>
      </c>
      <c r="B30" s="826" t="s">
        <v>1375</v>
      </c>
      <c r="C30" s="826" t="s">
        <v>1376</v>
      </c>
      <c r="D30" s="825">
        <v>25</v>
      </c>
      <c r="E30" s="825">
        <v>5</v>
      </c>
      <c r="F30" s="827">
        <v>30</v>
      </c>
      <c r="G30" s="825">
        <v>5</v>
      </c>
      <c r="H30" s="825">
        <v>2</v>
      </c>
      <c r="I30" s="825" t="s">
        <v>680</v>
      </c>
      <c r="J30" s="825" t="s">
        <v>680</v>
      </c>
      <c r="K30" s="825" t="s">
        <v>680</v>
      </c>
      <c r="L30" s="825" t="s">
        <v>680</v>
      </c>
      <c r="M30" s="825" t="s">
        <v>680</v>
      </c>
      <c r="N30" s="825" t="s">
        <v>680</v>
      </c>
      <c r="O30" s="825" t="s">
        <v>680</v>
      </c>
      <c r="P30" s="824" t="s">
        <v>1377</v>
      </c>
      <c r="Q30" s="825" t="s">
        <v>680</v>
      </c>
      <c r="R30" s="825">
        <v>1000</v>
      </c>
      <c r="S30" s="825" t="s">
        <v>680</v>
      </c>
    </row>
    <row r="31" spans="1:19" ht="22.35" customHeight="1">
      <c r="A31" s="281" t="s">
        <v>1378</v>
      </c>
      <c r="B31" s="826"/>
      <c r="C31" s="826"/>
      <c r="D31" s="825"/>
      <c r="E31" s="825"/>
      <c r="F31" s="827"/>
      <c r="G31" s="825"/>
      <c r="H31" s="825"/>
      <c r="I31" s="825"/>
      <c r="J31" s="825"/>
      <c r="K31" s="825"/>
      <c r="L31" s="825"/>
      <c r="M31" s="825"/>
      <c r="N31" s="825"/>
      <c r="O31" s="825"/>
      <c r="P31" s="825"/>
      <c r="Q31" s="825"/>
      <c r="R31" s="825"/>
      <c r="S31" s="825"/>
    </row>
    <row r="32" spans="1:19" ht="22.35" customHeight="1">
      <c r="A32" s="279" t="s">
        <v>636</v>
      </c>
      <c r="B32" s="826" t="s">
        <v>1379</v>
      </c>
      <c r="C32" s="826" t="s">
        <v>1380</v>
      </c>
      <c r="D32" s="825">
        <v>291</v>
      </c>
      <c r="E32" s="825">
        <v>50</v>
      </c>
      <c r="F32" s="827">
        <v>341</v>
      </c>
      <c r="G32" s="825">
        <v>11</v>
      </c>
      <c r="H32" s="825">
        <v>3</v>
      </c>
      <c r="I32" s="825">
        <v>1</v>
      </c>
      <c r="J32" s="825" t="s">
        <v>680</v>
      </c>
      <c r="K32" s="825">
        <v>240</v>
      </c>
      <c r="L32" s="825" t="s">
        <v>680</v>
      </c>
      <c r="M32" s="825">
        <v>5</v>
      </c>
      <c r="N32" s="825" t="s">
        <v>680</v>
      </c>
      <c r="O32" s="825" t="s">
        <v>680</v>
      </c>
      <c r="P32" s="824" t="s">
        <v>1381</v>
      </c>
      <c r="Q32" s="824" t="s">
        <v>1322</v>
      </c>
      <c r="R32" s="825">
        <v>1500</v>
      </c>
      <c r="S32" s="825" t="s">
        <v>680</v>
      </c>
    </row>
    <row r="33" spans="1:19" ht="22.35" customHeight="1">
      <c r="A33" s="279" t="s">
        <v>1382</v>
      </c>
      <c r="B33" s="826"/>
      <c r="C33" s="826"/>
      <c r="D33" s="825"/>
      <c r="E33" s="825"/>
      <c r="F33" s="827"/>
      <c r="G33" s="825"/>
      <c r="H33" s="825"/>
      <c r="I33" s="825"/>
      <c r="J33" s="825"/>
      <c r="K33" s="825"/>
      <c r="L33" s="825"/>
      <c r="M33" s="825"/>
      <c r="N33" s="825"/>
      <c r="O33" s="825"/>
      <c r="P33" s="825"/>
      <c r="Q33" s="825"/>
      <c r="R33" s="825"/>
      <c r="S33" s="825"/>
    </row>
    <row r="34" spans="1:19" ht="22.35" customHeight="1">
      <c r="A34" s="280" t="s">
        <v>629</v>
      </c>
      <c r="B34" s="826" t="s">
        <v>1383</v>
      </c>
      <c r="C34" s="826" t="s">
        <v>1384</v>
      </c>
      <c r="D34" s="825">
        <v>173</v>
      </c>
      <c r="E34" s="825">
        <v>30</v>
      </c>
      <c r="F34" s="827">
        <v>203</v>
      </c>
      <c r="G34" s="825">
        <v>6</v>
      </c>
      <c r="H34" s="825">
        <v>3</v>
      </c>
      <c r="I34" s="825">
        <v>1</v>
      </c>
      <c r="J34" s="825">
        <v>425</v>
      </c>
      <c r="K34" s="825">
        <v>200</v>
      </c>
      <c r="L34" s="825" t="s">
        <v>680</v>
      </c>
      <c r="M34" s="825">
        <v>5</v>
      </c>
      <c r="N34" s="825" t="s">
        <v>680</v>
      </c>
      <c r="O34" s="825" t="s">
        <v>680</v>
      </c>
      <c r="P34" s="824" t="s">
        <v>1339</v>
      </c>
      <c r="Q34" s="824" t="s">
        <v>1369</v>
      </c>
      <c r="R34" s="825">
        <v>1000</v>
      </c>
      <c r="S34" s="825" t="s">
        <v>680</v>
      </c>
    </row>
    <row r="35" spans="1:19" ht="22.35" customHeight="1">
      <c r="A35" s="281" t="s">
        <v>1385</v>
      </c>
      <c r="B35" s="826"/>
      <c r="C35" s="826"/>
      <c r="D35" s="825"/>
      <c r="E35" s="825"/>
      <c r="F35" s="827"/>
      <c r="G35" s="825"/>
      <c r="H35" s="825"/>
      <c r="I35" s="825"/>
      <c r="J35" s="825"/>
      <c r="K35" s="825"/>
      <c r="L35" s="825"/>
      <c r="M35" s="825"/>
      <c r="N35" s="825"/>
      <c r="O35" s="825"/>
      <c r="P35" s="825"/>
      <c r="Q35" s="825"/>
      <c r="R35" s="825"/>
      <c r="S35" s="825"/>
    </row>
    <row r="36" spans="1:19" ht="22.35" customHeight="1">
      <c r="A36" s="279" t="s">
        <v>644</v>
      </c>
      <c r="B36" s="826" t="s">
        <v>1386</v>
      </c>
      <c r="C36" s="826" t="s">
        <v>1223</v>
      </c>
      <c r="D36" s="825">
        <v>84</v>
      </c>
      <c r="E36" s="825">
        <v>57</v>
      </c>
      <c r="F36" s="827">
        <v>141</v>
      </c>
      <c r="G36" s="825">
        <v>5</v>
      </c>
      <c r="H36" s="825">
        <v>3</v>
      </c>
      <c r="I36" s="825" t="s">
        <v>680</v>
      </c>
      <c r="J36" s="825">
        <v>25</v>
      </c>
      <c r="K36" s="825">
        <v>15</v>
      </c>
      <c r="L36" s="825" t="s">
        <v>680</v>
      </c>
      <c r="M36" s="825" t="s">
        <v>680</v>
      </c>
      <c r="N36" s="825" t="s">
        <v>680</v>
      </c>
      <c r="O36" s="825" t="s">
        <v>680</v>
      </c>
      <c r="P36" s="824" t="s">
        <v>1387</v>
      </c>
      <c r="Q36" s="824" t="s">
        <v>1388</v>
      </c>
      <c r="R36" s="825">
        <v>3800</v>
      </c>
      <c r="S36" s="825" t="s">
        <v>1389</v>
      </c>
    </row>
    <row r="37" spans="1:19" ht="22.35" customHeight="1">
      <c r="A37" s="279" t="s">
        <v>1390</v>
      </c>
      <c r="B37" s="826"/>
      <c r="C37" s="826"/>
      <c r="D37" s="825"/>
      <c r="E37" s="825"/>
      <c r="F37" s="827"/>
      <c r="G37" s="825"/>
      <c r="H37" s="825"/>
      <c r="I37" s="825"/>
      <c r="J37" s="825"/>
      <c r="K37" s="825"/>
      <c r="L37" s="825"/>
      <c r="M37" s="825"/>
      <c r="N37" s="825"/>
      <c r="O37" s="825"/>
      <c r="P37" s="825"/>
      <c r="Q37" s="825"/>
      <c r="R37" s="825"/>
      <c r="S37" s="825"/>
    </row>
    <row r="38" spans="1:19" ht="22.35" customHeight="1">
      <c r="A38" s="280" t="s">
        <v>1391</v>
      </c>
      <c r="B38" s="826" t="s">
        <v>1392</v>
      </c>
      <c r="C38" s="826" t="s">
        <v>1372</v>
      </c>
      <c r="D38" s="825">
        <v>121</v>
      </c>
      <c r="E38" s="825" t="s">
        <v>680</v>
      </c>
      <c r="F38" s="827">
        <v>121</v>
      </c>
      <c r="G38" s="825">
        <v>7</v>
      </c>
      <c r="H38" s="825">
        <v>2</v>
      </c>
      <c r="I38" s="825">
        <v>1</v>
      </c>
      <c r="J38" s="825">
        <v>613</v>
      </c>
      <c r="K38" s="825">
        <v>270</v>
      </c>
      <c r="L38" s="825" t="s">
        <v>680</v>
      </c>
      <c r="M38" s="825" t="s">
        <v>680</v>
      </c>
      <c r="N38" s="825" t="s">
        <v>680</v>
      </c>
      <c r="O38" s="825" t="s">
        <v>680</v>
      </c>
      <c r="P38" s="828" t="s">
        <v>1369</v>
      </c>
      <c r="Q38" s="824" t="s">
        <v>1393</v>
      </c>
      <c r="R38" s="825">
        <v>300</v>
      </c>
      <c r="S38" s="825" t="s">
        <v>680</v>
      </c>
    </row>
    <row r="39" spans="1:19" ht="22.35" customHeight="1">
      <c r="A39" s="281" t="s">
        <v>1394</v>
      </c>
      <c r="B39" s="826"/>
      <c r="C39" s="826"/>
      <c r="D39" s="825"/>
      <c r="E39" s="825"/>
      <c r="F39" s="827"/>
      <c r="G39" s="825"/>
      <c r="H39" s="825"/>
      <c r="I39" s="825"/>
      <c r="J39" s="825"/>
      <c r="K39" s="825"/>
      <c r="L39" s="825"/>
      <c r="M39" s="825"/>
      <c r="N39" s="825"/>
      <c r="O39" s="825"/>
      <c r="P39" s="829"/>
      <c r="Q39" s="825"/>
      <c r="R39" s="825"/>
      <c r="S39" s="825"/>
    </row>
    <row r="40" spans="1:19" ht="21.95" customHeight="1"/>
  </sheetData>
  <sheetProtection selectLockedCells="1" selectUnlockedCells="1"/>
  <mergeCells count="328">
    <mergeCell ref="A1:B1"/>
    <mergeCell ref="O1:S1"/>
    <mergeCell ref="A2:A5"/>
    <mergeCell ref="B2:B5"/>
    <mergeCell ref="C2:C5"/>
    <mergeCell ref="D2:F2"/>
    <mergeCell ref="G2:I2"/>
    <mergeCell ref="J2:J5"/>
    <mergeCell ref="K2:S2"/>
    <mergeCell ref="D3:D5"/>
    <mergeCell ref="Q3:Q5"/>
    <mergeCell ref="R3:R5"/>
    <mergeCell ref="S3:S5"/>
    <mergeCell ref="E3:E5"/>
    <mergeCell ref="F3:F5"/>
    <mergeCell ref="G3:G5"/>
    <mergeCell ref="H3:H5"/>
    <mergeCell ref="I3:I5"/>
    <mergeCell ref="K3:K5"/>
    <mergeCell ref="B6:B7"/>
    <mergeCell ref="C6:C7"/>
    <mergeCell ref="D6:D7"/>
    <mergeCell ref="E6:E7"/>
    <mergeCell ref="F6:F7"/>
    <mergeCell ref="G6:G7"/>
    <mergeCell ref="L3:L5"/>
    <mergeCell ref="M3:M5"/>
    <mergeCell ref="O3:O5"/>
    <mergeCell ref="N6:N7"/>
    <mergeCell ref="O6:O7"/>
    <mergeCell ref="P6:P7"/>
    <mergeCell ref="Q6:Q7"/>
    <mergeCell ref="R6:R7"/>
    <mergeCell ref="S6:S7"/>
    <mergeCell ref="H6:H7"/>
    <mergeCell ref="I6:I7"/>
    <mergeCell ref="J6:J7"/>
    <mergeCell ref="K6:K7"/>
    <mergeCell ref="L6:L7"/>
    <mergeCell ref="M6:M7"/>
    <mergeCell ref="Q8:Q9"/>
    <mergeCell ref="R8:R9"/>
    <mergeCell ref="S8:S9"/>
    <mergeCell ref="H8:H9"/>
    <mergeCell ref="I8:I9"/>
    <mergeCell ref="J8:J9"/>
    <mergeCell ref="K8:K9"/>
    <mergeCell ref="L8:L9"/>
    <mergeCell ref="M8:M9"/>
    <mergeCell ref="B10:B11"/>
    <mergeCell ref="C10:C11"/>
    <mergeCell ref="D10:D11"/>
    <mergeCell ref="E10:E11"/>
    <mergeCell ref="F10:F11"/>
    <mergeCell ref="G10:G11"/>
    <mergeCell ref="N8:N9"/>
    <mergeCell ref="O8:O9"/>
    <mergeCell ref="P8:P9"/>
    <mergeCell ref="B8:B9"/>
    <mergeCell ref="C8:C9"/>
    <mergeCell ref="D8:D9"/>
    <mergeCell ref="E8:E9"/>
    <mergeCell ref="F8:F9"/>
    <mergeCell ref="G8:G9"/>
    <mergeCell ref="N10:N11"/>
    <mergeCell ref="O10:O11"/>
    <mergeCell ref="P10:P11"/>
    <mergeCell ref="Q10:Q11"/>
    <mergeCell ref="R10:R11"/>
    <mergeCell ref="S10:S11"/>
    <mergeCell ref="H10:H11"/>
    <mergeCell ref="I10:I11"/>
    <mergeCell ref="J10:J11"/>
    <mergeCell ref="K10:K11"/>
    <mergeCell ref="L10:L11"/>
    <mergeCell ref="M10:M11"/>
    <mergeCell ref="Q12:Q13"/>
    <mergeCell ref="R12:R13"/>
    <mergeCell ref="S12:S13"/>
    <mergeCell ref="H12:H13"/>
    <mergeCell ref="I12:I13"/>
    <mergeCell ref="J12:J13"/>
    <mergeCell ref="K12:K13"/>
    <mergeCell ref="L12:L13"/>
    <mergeCell ref="M12:M13"/>
    <mergeCell ref="B14:B15"/>
    <mergeCell ref="C14:C15"/>
    <mergeCell ref="D14:D15"/>
    <mergeCell ref="E14:E15"/>
    <mergeCell ref="F14:F15"/>
    <mergeCell ref="G14:G15"/>
    <mergeCell ref="N12:N13"/>
    <mergeCell ref="O12:O13"/>
    <mergeCell ref="P12:P13"/>
    <mergeCell ref="B12:B13"/>
    <mergeCell ref="C12:C13"/>
    <mergeCell ref="D12:D13"/>
    <mergeCell ref="E12:E13"/>
    <mergeCell ref="F12:F13"/>
    <mergeCell ref="G12:G13"/>
    <mergeCell ref="N14:N15"/>
    <mergeCell ref="O14:O15"/>
    <mergeCell ref="P14:P15"/>
    <mergeCell ref="Q14:Q15"/>
    <mergeCell ref="R14:R15"/>
    <mergeCell ref="S14:S15"/>
    <mergeCell ref="H14:H15"/>
    <mergeCell ref="I14:I15"/>
    <mergeCell ref="J14:J15"/>
    <mergeCell ref="K14:K15"/>
    <mergeCell ref="L14:L15"/>
    <mergeCell ref="M14:M15"/>
    <mergeCell ref="Q16:Q17"/>
    <mergeCell ref="R16:R17"/>
    <mergeCell ref="S16:S17"/>
    <mergeCell ref="H16:H17"/>
    <mergeCell ref="I16:I17"/>
    <mergeCell ref="J16:J17"/>
    <mergeCell ref="K16:K17"/>
    <mergeCell ref="L16:L17"/>
    <mergeCell ref="M16:M17"/>
    <mergeCell ref="B18:B19"/>
    <mergeCell ref="C18:C19"/>
    <mergeCell ref="D18:D19"/>
    <mergeCell ref="E18:E19"/>
    <mergeCell ref="F18:F19"/>
    <mergeCell ref="G18:G19"/>
    <mergeCell ref="N16:N17"/>
    <mergeCell ref="O16:O17"/>
    <mergeCell ref="P16:P17"/>
    <mergeCell ref="B16:B17"/>
    <mergeCell ref="C16:C17"/>
    <mergeCell ref="D16:D17"/>
    <mergeCell ref="E16:E17"/>
    <mergeCell ref="F16:F17"/>
    <mergeCell ref="G16:G17"/>
    <mergeCell ref="N18:N19"/>
    <mergeCell ref="O18:O19"/>
    <mergeCell ref="P18:P19"/>
    <mergeCell ref="Q18:Q19"/>
    <mergeCell ref="R18:R19"/>
    <mergeCell ref="S18:S19"/>
    <mergeCell ref="H18:H19"/>
    <mergeCell ref="I18:I19"/>
    <mergeCell ref="J18:J19"/>
    <mergeCell ref="K18:K19"/>
    <mergeCell ref="L18:L19"/>
    <mergeCell ref="M18:M19"/>
    <mergeCell ref="Q20:Q21"/>
    <mergeCell ref="R20:R21"/>
    <mergeCell ref="S20:S21"/>
    <mergeCell ref="H20:H21"/>
    <mergeCell ref="I20:I21"/>
    <mergeCell ref="J20:J21"/>
    <mergeCell ref="K20:K21"/>
    <mergeCell ref="L20:L21"/>
    <mergeCell ref="M20:M21"/>
    <mergeCell ref="B22:B23"/>
    <mergeCell ref="C22:C23"/>
    <mergeCell ref="D22:D23"/>
    <mergeCell ref="E22:E23"/>
    <mergeCell ref="F22:F23"/>
    <mergeCell ref="G22:G23"/>
    <mergeCell ref="N20:N21"/>
    <mergeCell ref="O20:O21"/>
    <mergeCell ref="P20:P21"/>
    <mergeCell ref="B20:B21"/>
    <mergeCell ref="C20:C21"/>
    <mergeCell ref="D20:D21"/>
    <mergeCell ref="E20:E21"/>
    <mergeCell ref="F20:F21"/>
    <mergeCell ref="G20:G21"/>
    <mergeCell ref="N22:N23"/>
    <mergeCell ref="O22:O23"/>
    <mergeCell ref="P22:P23"/>
    <mergeCell ref="Q22:Q23"/>
    <mergeCell ref="R22:R23"/>
    <mergeCell ref="S22:S23"/>
    <mergeCell ref="H22:H23"/>
    <mergeCell ref="I22:I23"/>
    <mergeCell ref="J22:J23"/>
    <mergeCell ref="K22:K23"/>
    <mergeCell ref="L22:L23"/>
    <mergeCell ref="M22:M23"/>
    <mergeCell ref="Q24:Q25"/>
    <mergeCell ref="R24:R25"/>
    <mergeCell ref="S24:S25"/>
    <mergeCell ref="H24:H25"/>
    <mergeCell ref="I24:I25"/>
    <mergeCell ref="J24:J25"/>
    <mergeCell ref="K24:K25"/>
    <mergeCell ref="L24:L25"/>
    <mergeCell ref="M24:M25"/>
    <mergeCell ref="B26:B27"/>
    <mergeCell ref="C26:C27"/>
    <mergeCell ref="D26:D27"/>
    <mergeCell ref="E26:E27"/>
    <mergeCell ref="F26:F27"/>
    <mergeCell ref="G26:G27"/>
    <mergeCell ref="N24:N25"/>
    <mergeCell ref="O24:O25"/>
    <mergeCell ref="P24:P25"/>
    <mergeCell ref="B24:B25"/>
    <mergeCell ref="C24:C25"/>
    <mergeCell ref="D24:D25"/>
    <mergeCell ref="E24:E25"/>
    <mergeCell ref="F24:F25"/>
    <mergeCell ref="G24:G25"/>
    <mergeCell ref="N26:N27"/>
    <mergeCell ref="O26:O27"/>
    <mergeCell ref="P26:P27"/>
    <mergeCell ref="Q26:Q27"/>
    <mergeCell ref="R26:R27"/>
    <mergeCell ref="S26:S27"/>
    <mergeCell ref="H26:H27"/>
    <mergeCell ref="I26:I27"/>
    <mergeCell ref="J26:J27"/>
    <mergeCell ref="K26:K27"/>
    <mergeCell ref="L26:L27"/>
    <mergeCell ref="M26:M27"/>
    <mergeCell ref="Q28:Q29"/>
    <mergeCell ref="R28:R29"/>
    <mergeCell ref="S28:S29"/>
    <mergeCell ref="H28:H29"/>
    <mergeCell ref="I28:I29"/>
    <mergeCell ref="J28:J29"/>
    <mergeCell ref="K28:K29"/>
    <mergeCell ref="L28:L29"/>
    <mergeCell ref="M28:M29"/>
    <mergeCell ref="B30:B31"/>
    <mergeCell ref="C30:C31"/>
    <mergeCell ref="D30:D31"/>
    <mergeCell ref="E30:E31"/>
    <mergeCell ref="F30:F31"/>
    <mergeCell ref="G30:G31"/>
    <mergeCell ref="N28:N29"/>
    <mergeCell ref="O28:O29"/>
    <mergeCell ref="P28:P29"/>
    <mergeCell ref="B28:B29"/>
    <mergeCell ref="C28:C29"/>
    <mergeCell ref="D28:D29"/>
    <mergeCell ref="E28:E29"/>
    <mergeCell ref="F28:F29"/>
    <mergeCell ref="G28:G29"/>
    <mergeCell ref="N30:N31"/>
    <mergeCell ref="O30:O31"/>
    <mergeCell ref="P30:P31"/>
    <mergeCell ref="Q30:Q31"/>
    <mergeCell ref="R30:R31"/>
    <mergeCell ref="S30:S31"/>
    <mergeCell ref="H30:H31"/>
    <mergeCell ref="I30:I31"/>
    <mergeCell ref="J30:J31"/>
    <mergeCell ref="K30:K31"/>
    <mergeCell ref="L30:L31"/>
    <mergeCell ref="M30:M31"/>
    <mergeCell ref="Q32:Q33"/>
    <mergeCell ref="R32:R33"/>
    <mergeCell ref="S32:S33"/>
    <mergeCell ref="H32:H33"/>
    <mergeCell ref="I32:I33"/>
    <mergeCell ref="J32:J33"/>
    <mergeCell ref="K32:K33"/>
    <mergeCell ref="L32:L33"/>
    <mergeCell ref="M32:M33"/>
    <mergeCell ref="B34:B35"/>
    <mergeCell ref="C34:C35"/>
    <mergeCell ref="D34:D35"/>
    <mergeCell ref="E34:E35"/>
    <mergeCell ref="F34:F35"/>
    <mergeCell ref="G34:G35"/>
    <mergeCell ref="N32:N33"/>
    <mergeCell ref="O32:O33"/>
    <mergeCell ref="P32:P33"/>
    <mergeCell ref="B32:B33"/>
    <mergeCell ref="C32:C33"/>
    <mergeCell ref="D32:D33"/>
    <mergeCell ref="E32:E33"/>
    <mergeCell ref="F32:F33"/>
    <mergeCell ref="G32:G33"/>
    <mergeCell ref="N34:N35"/>
    <mergeCell ref="O34:O35"/>
    <mergeCell ref="P34:P35"/>
    <mergeCell ref="Q34:Q35"/>
    <mergeCell ref="R34:R35"/>
    <mergeCell ref="S34:S35"/>
    <mergeCell ref="H34:H35"/>
    <mergeCell ref="I34:I35"/>
    <mergeCell ref="J34:J35"/>
    <mergeCell ref="K34:K35"/>
    <mergeCell ref="L34:L35"/>
    <mergeCell ref="M34:M35"/>
    <mergeCell ref="Q36:Q37"/>
    <mergeCell ref="R36:R37"/>
    <mergeCell ref="S36:S37"/>
    <mergeCell ref="H36:H37"/>
    <mergeCell ref="I36:I37"/>
    <mergeCell ref="J36:J37"/>
    <mergeCell ref="K36:K37"/>
    <mergeCell ref="L36:L37"/>
    <mergeCell ref="M36:M37"/>
    <mergeCell ref="B38:B39"/>
    <mergeCell ref="C38:C39"/>
    <mergeCell ref="D38:D39"/>
    <mergeCell ref="E38:E39"/>
    <mergeCell ref="F38:F39"/>
    <mergeCell ref="G38:G39"/>
    <mergeCell ref="N36:N37"/>
    <mergeCell ref="O36:O37"/>
    <mergeCell ref="P36:P37"/>
    <mergeCell ref="B36:B37"/>
    <mergeCell ref="C36:C37"/>
    <mergeCell ref="D36:D37"/>
    <mergeCell ref="E36:E37"/>
    <mergeCell ref="F36:F37"/>
    <mergeCell ref="G36:G37"/>
    <mergeCell ref="N38:N39"/>
    <mergeCell ref="O38:O39"/>
    <mergeCell ref="P38:P39"/>
    <mergeCell ref="Q38:Q39"/>
    <mergeCell ref="R38:R39"/>
    <mergeCell ref="S38:S39"/>
    <mergeCell ref="H38:H39"/>
    <mergeCell ref="I38:I39"/>
    <mergeCell ref="J38:J39"/>
    <mergeCell ref="K38:K39"/>
    <mergeCell ref="L38:L39"/>
    <mergeCell ref="M38:M39"/>
  </mergeCells>
  <phoneticPr fontId="3"/>
  <pageMargins left="0.78740157480314965" right="0.39370078740157483" top="0.39370078740157483" bottom="0.39370078740157483" header="0" footer="0"/>
  <pageSetup paperSize="9" scale="62" firstPageNumber="0" orientation="landscape" horizontalDpi="300" verticalDpi="300" r:id="rId1"/>
  <headerFooter scaleWithDoc="0" alignWithMargins="0">
    <oddFooter>&amp;C&amp;"ＭＳ 明朝,標準"&amp;10－３１－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
  <sheetViews>
    <sheetView topLeftCell="A7" zoomScaleNormal="100" workbookViewId="0">
      <selection sqref="A1:L1"/>
    </sheetView>
  </sheetViews>
  <sheetFormatPr defaultColWidth="9" defaultRowHeight="14.25"/>
  <cols>
    <col min="1" max="1" width="17.75" style="249" customWidth="1"/>
    <col min="2" max="2" width="30.375" style="249" customWidth="1"/>
    <col min="3" max="22" width="2.625" style="249" customWidth="1"/>
    <col min="23" max="26" width="2.125" style="249" customWidth="1"/>
    <col min="27" max="41" width="2.375" style="249" customWidth="1"/>
    <col min="42" max="42" width="2.125" style="249" customWidth="1"/>
    <col min="43" max="231" width="2.625" style="249" customWidth="1"/>
    <col min="232" max="16384" width="9" style="249"/>
  </cols>
  <sheetData>
    <row r="1" spans="1:41" ht="23.25" customHeight="1">
      <c r="A1" s="533" t="s">
        <v>1395</v>
      </c>
      <c r="B1" s="533"/>
      <c r="C1" s="533"/>
      <c r="D1" s="533"/>
      <c r="E1" s="533"/>
      <c r="F1" s="533"/>
      <c r="G1" s="533"/>
      <c r="H1" s="533"/>
      <c r="I1" s="533"/>
      <c r="J1" s="533"/>
      <c r="K1" s="533"/>
      <c r="L1" s="533"/>
      <c r="Z1" s="838" t="s">
        <v>1396</v>
      </c>
      <c r="AA1" s="838"/>
      <c r="AB1" s="838"/>
      <c r="AC1" s="838"/>
      <c r="AD1" s="838"/>
      <c r="AE1" s="838"/>
      <c r="AF1" s="838"/>
      <c r="AG1" s="838"/>
      <c r="AH1" s="838"/>
      <c r="AI1" s="838"/>
      <c r="AJ1" s="838"/>
      <c r="AK1" s="838"/>
      <c r="AL1" s="838"/>
      <c r="AM1" s="838"/>
      <c r="AN1" s="838"/>
      <c r="AO1" s="838"/>
    </row>
    <row r="2" spans="1:41" ht="24.2" customHeight="1">
      <c r="A2" s="820" t="s">
        <v>1397</v>
      </c>
      <c r="B2" s="734" t="s">
        <v>1300</v>
      </c>
      <c r="C2" s="734" t="s">
        <v>1236</v>
      </c>
      <c r="D2" s="734"/>
      <c r="E2" s="734"/>
      <c r="F2" s="734"/>
      <c r="G2" s="734"/>
      <c r="H2" s="734"/>
      <c r="I2" s="734"/>
      <c r="J2" s="734"/>
      <c r="K2" s="734" t="s">
        <v>1398</v>
      </c>
      <c r="L2" s="734"/>
      <c r="M2" s="734"/>
      <c r="N2" s="734"/>
      <c r="O2" s="734"/>
      <c r="P2" s="734"/>
      <c r="Q2" s="734" t="s">
        <v>1302</v>
      </c>
      <c r="R2" s="734"/>
      <c r="S2" s="734"/>
      <c r="T2" s="734"/>
      <c r="U2" s="734"/>
      <c r="V2" s="734"/>
      <c r="W2" s="820" t="s">
        <v>1399</v>
      </c>
      <c r="X2" s="820"/>
      <c r="Y2" s="820"/>
      <c r="Z2" s="820"/>
      <c r="AA2" s="734" t="s">
        <v>1241</v>
      </c>
      <c r="AB2" s="734"/>
      <c r="AC2" s="734"/>
      <c r="AD2" s="734"/>
      <c r="AE2" s="734"/>
      <c r="AF2" s="734"/>
      <c r="AG2" s="734"/>
      <c r="AH2" s="734"/>
      <c r="AI2" s="734"/>
      <c r="AJ2" s="734"/>
      <c r="AK2" s="734"/>
      <c r="AL2" s="734"/>
      <c r="AM2" s="734"/>
      <c r="AN2" s="734"/>
      <c r="AO2" s="734"/>
    </row>
    <row r="3" spans="1:41" ht="24.2" customHeight="1">
      <c r="A3" s="820"/>
      <c r="B3" s="734"/>
      <c r="C3" s="734"/>
      <c r="D3" s="734"/>
      <c r="E3" s="734"/>
      <c r="F3" s="734"/>
      <c r="G3" s="734"/>
      <c r="H3" s="734"/>
      <c r="I3" s="734"/>
      <c r="J3" s="734"/>
      <c r="K3" s="734" t="s">
        <v>1242</v>
      </c>
      <c r="L3" s="734"/>
      <c r="M3" s="734" t="s">
        <v>1243</v>
      </c>
      <c r="N3" s="734"/>
      <c r="O3" s="849" t="s">
        <v>224</v>
      </c>
      <c r="P3" s="851"/>
      <c r="Q3" s="734" t="s">
        <v>1244</v>
      </c>
      <c r="R3" s="734"/>
      <c r="S3" s="849" t="s">
        <v>1245</v>
      </c>
      <c r="T3" s="851"/>
      <c r="U3" s="849" t="s">
        <v>1246</v>
      </c>
      <c r="V3" s="851"/>
      <c r="W3" s="820"/>
      <c r="X3" s="820"/>
      <c r="Y3" s="820"/>
      <c r="Z3" s="820"/>
      <c r="AA3" s="734" t="s">
        <v>1249</v>
      </c>
      <c r="AB3" s="734"/>
      <c r="AC3" s="734"/>
      <c r="AD3" s="734" t="s">
        <v>1250</v>
      </c>
      <c r="AE3" s="734"/>
      <c r="AF3" s="734"/>
      <c r="AG3" s="734" t="s">
        <v>1251</v>
      </c>
      <c r="AH3" s="734"/>
      <c r="AI3" s="734"/>
      <c r="AJ3" s="734" t="s">
        <v>1253</v>
      </c>
      <c r="AK3" s="734"/>
      <c r="AL3" s="734"/>
      <c r="AM3" s="734" t="s">
        <v>603</v>
      </c>
      <c r="AN3" s="734"/>
      <c r="AO3" s="734"/>
    </row>
    <row r="4" spans="1:41" ht="24.2" customHeight="1">
      <c r="A4" s="280" t="s">
        <v>1400</v>
      </c>
      <c r="B4" s="286" t="s">
        <v>1401</v>
      </c>
      <c r="C4" s="855" t="s">
        <v>1402</v>
      </c>
      <c r="D4" s="855"/>
      <c r="E4" s="855"/>
      <c r="F4" s="855"/>
      <c r="G4" s="855"/>
      <c r="H4" s="855"/>
      <c r="I4" s="855"/>
      <c r="J4" s="855"/>
      <c r="K4" s="788">
        <v>21</v>
      </c>
      <c r="L4" s="788"/>
      <c r="M4" s="788">
        <v>1</v>
      </c>
      <c r="N4" s="788"/>
      <c r="O4" s="788">
        <f>K4+M4</f>
        <v>22</v>
      </c>
      <c r="P4" s="788"/>
      <c r="Q4" s="788">
        <v>6</v>
      </c>
      <c r="R4" s="788"/>
      <c r="S4" s="788">
        <v>2</v>
      </c>
      <c r="T4" s="788"/>
      <c r="U4" s="788">
        <v>1</v>
      </c>
      <c r="V4" s="788"/>
      <c r="W4" s="788">
        <v>36180</v>
      </c>
      <c r="X4" s="788"/>
      <c r="Y4" s="788"/>
      <c r="Z4" s="788"/>
      <c r="AA4" s="852">
        <v>76</v>
      </c>
      <c r="AB4" s="852"/>
      <c r="AC4" s="852"/>
      <c r="AD4" s="852">
        <v>50</v>
      </c>
      <c r="AE4" s="852"/>
      <c r="AF4" s="852"/>
      <c r="AG4" s="788">
        <v>7693</v>
      </c>
      <c r="AH4" s="788"/>
      <c r="AI4" s="788"/>
      <c r="AJ4" s="788" t="s">
        <v>1403</v>
      </c>
      <c r="AK4" s="788"/>
      <c r="AL4" s="788"/>
      <c r="AM4" s="788">
        <v>1599</v>
      </c>
      <c r="AN4" s="788"/>
      <c r="AO4" s="788"/>
    </row>
    <row r="5" spans="1:41" ht="24.2" customHeight="1">
      <c r="A5" s="281" t="s">
        <v>1404</v>
      </c>
      <c r="B5" s="287" t="s">
        <v>1405</v>
      </c>
      <c r="C5" s="856"/>
      <c r="D5" s="855"/>
      <c r="E5" s="855"/>
      <c r="F5" s="855"/>
      <c r="G5" s="855"/>
      <c r="H5" s="855"/>
      <c r="I5" s="855"/>
      <c r="J5" s="855"/>
      <c r="K5" s="788"/>
      <c r="L5" s="788"/>
      <c r="M5" s="788"/>
      <c r="N5" s="788"/>
      <c r="O5" s="788"/>
      <c r="P5" s="788"/>
      <c r="Q5" s="788"/>
      <c r="R5" s="788"/>
      <c r="S5" s="788"/>
      <c r="T5" s="788"/>
      <c r="U5" s="788"/>
      <c r="V5" s="788"/>
      <c r="W5" s="788"/>
      <c r="X5" s="788"/>
      <c r="Y5" s="788"/>
      <c r="Z5" s="788"/>
      <c r="AA5" s="852"/>
      <c r="AB5" s="852"/>
      <c r="AC5" s="852"/>
      <c r="AD5" s="852"/>
      <c r="AE5" s="852"/>
      <c r="AF5" s="852"/>
      <c r="AG5" s="788"/>
      <c r="AH5" s="788"/>
      <c r="AI5" s="788"/>
      <c r="AJ5" s="788"/>
      <c r="AK5" s="788"/>
      <c r="AL5" s="788"/>
      <c r="AM5" s="788"/>
      <c r="AN5" s="788"/>
      <c r="AO5" s="788"/>
    </row>
    <row r="6" spans="1:41" ht="18.75" customHeight="1"/>
    <row r="7" spans="1:41" ht="20.25" customHeight="1">
      <c r="A7" s="533" t="s">
        <v>1406</v>
      </c>
      <c r="B7" s="533"/>
      <c r="C7" s="533"/>
      <c r="D7" s="533"/>
      <c r="E7" s="533"/>
      <c r="F7" s="533"/>
      <c r="G7" s="533"/>
      <c r="H7" s="533"/>
      <c r="I7" s="533"/>
      <c r="J7" s="533"/>
      <c r="K7" s="533"/>
      <c r="L7" s="533"/>
      <c r="Z7" s="848" t="s">
        <v>1407</v>
      </c>
      <c r="AA7" s="848"/>
      <c r="AB7" s="848"/>
      <c r="AC7" s="848"/>
      <c r="AD7" s="848"/>
      <c r="AE7" s="848"/>
      <c r="AF7" s="848"/>
      <c r="AG7" s="848"/>
      <c r="AH7" s="848"/>
      <c r="AI7" s="848"/>
      <c r="AJ7" s="848"/>
      <c r="AK7" s="848"/>
      <c r="AL7" s="848"/>
      <c r="AM7" s="848"/>
      <c r="AN7" s="848"/>
      <c r="AO7" s="848"/>
    </row>
    <row r="8" spans="1:41" ht="24.2" customHeight="1">
      <c r="A8" s="820" t="s">
        <v>1397</v>
      </c>
      <c r="B8" s="734" t="s">
        <v>1300</v>
      </c>
      <c r="C8" s="734" t="s">
        <v>1408</v>
      </c>
      <c r="D8" s="734"/>
      <c r="E8" s="734"/>
      <c r="F8" s="734"/>
      <c r="G8" s="734"/>
      <c r="H8" s="734"/>
      <c r="I8" s="734" t="s">
        <v>1302</v>
      </c>
      <c r="J8" s="734"/>
      <c r="K8" s="734"/>
      <c r="L8" s="734"/>
      <c r="M8" s="734"/>
      <c r="N8" s="734"/>
      <c r="O8" s="820" t="s">
        <v>1399</v>
      </c>
      <c r="P8" s="820"/>
      <c r="Q8" s="820"/>
      <c r="R8" s="820"/>
      <c r="S8" s="820" t="s">
        <v>1240</v>
      </c>
      <c r="T8" s="820"/>
      <c r="U8" s="820"/>
      <c r="V8" s="820"/>
      <c r="W8" s="849" t="s">
        <v>1241</v>
      </c>
      <c r="X8" s="850"/>
      <c r="Y8" s="850"/>
      <c r="Z8" s="850"/>
      <c r="AA8" s="850"/>
      <c r="AB8" s="850"/>
      <c r="AC8" s="850"/>
      <c r="AD8" s="850"/>
      <c r="AE8" s="850"/>
      <c r="AF8" s="850"/>
      <c r="AG8" s="850"/>
      <c r="AH8" s="850"/>
      <c r="AI8" s="850"/>
      <c r="AJ8" s="850"/>
      <c r="AK8" s="850"/>
      <c r="AL8" s="850"/>
      <c r="AM8" s="850"/>
      <c r="AN8" s="850"/>
      <c r="AO8" s="851"/>
    </row>
    <row r="9" spans="1:41" ht="24.2" customHeight="1">
      <c r="A9" s="820"/>
      <c r="B9" s="734"/>
      <c r="C9" s="734" t="s">
        <v>1409</v>
      </c>
      <c r="D9" s="734"/>
      <c r="E9" s="734" t="s">
        <v>1243</v>
      </c>
      <c r="F9" s="734"/>
      <c r="G9" s="734" t="s">
        <v>224</v>
      </c>
      <c r="H9" s="734"/>
      <c r="I9" s="734" t="s">
        <v>1244</v>
      </c>
      <c r="J9" s="734"/>
      <c r="K9" s="734" t="s">
        <v>1245</v>
      </c>
      <c r="L9" s="734"/>
      <c r="M9" s="734" t="s">
        <v>1246</v>
      </c>
      <c r="N9" s="734"/>
      <c r="O9" s="820"/>
      <c r="P9" s="820"/>
      <c r="Q9" s="820"/>
      <c r="R9" s="820"/>
      <c r="S9" s="820"/>
      <c r="T9" s="820"/>
      <c r="U9" s="820"/>
      <c r="V9" s="820"/>
      <c r="W9" s="734" t="s">
        <v>1410</v>
      </c>
      <c r="X9" s="734"/>
      <c r="Y9" s="734"/>
      <c r="Z9" s="734"/>
      <c r="AA9" s="734" t="s">
        <v>1411</v>
      </c>
      <c r="AB9" s="734"/>
      <c r="AC9" s="734"/>
      <c r="AD9" s="734"/>
      <c r="AE9" s="734"/>
      <c r="AF9" s="682" t="s">
        <v>1412</v>
      </c>
      <c r="AG9" s="853"/>
      <c r="AH9" s="853"/>
      <c r="AI9" s="853"/>
      <c r="AJ9" s="854"/>
      <c r="AK9" s="734" t="s">
        <v>603</v>
      </c>
      <c r="AL9" s="734"/>
      <c r="AM9" s="734"/>
      <c r="AN9" s="734"/>
      <c r="AO9" s="734"/>
    </row>
    <row r="10" spans="1:41" ht="24.2" customHeight="1">
      <c r="A10" s="279" t="s">
        <v>1413</v>
      </c>
      <c r="B10" s="847" t="s">
        <v>1414</v>
      </c>
      <c r="C10" s="788">
        <v>10</v>
      </c>
      <c r="D10" s="788"/>
      <c r="E10" s="788" t="s">
        <v>680</v>
      </c>
      <c r="F10" s="788"/>
      <c r="G10" s="788">
        <f>SUM(C10:E10)</f>
        <v>10</v>
      </c>
      <c r="H10" s="788"/>
      <c r="I10" s="788">
        <v>3</v>
      </c>
      <c r="J10" s="788"/>
      <c r="K10" s="788">
        <v>2</v>
      </c>
      <c r="L10" s="788"/>
      <c r="M10" s="788" t="s">
        <v>680</v>
      </c>
      <c r="N10" s="788"/>
      <c r="O10" s="788">
        <v>4416</v>
      </c>
      <c r="P10" s="788"/>
      <c r="Q10" s="788"/>
      <c r="R10" s="788"/>
      <c r="S10" s="788">
        <v>5812</v>
      </c>
      <c r="T10" s="788"/>
      <c r="U10" s="788"/>
      <c r="V10" s="788"/>
      <c r="W10" s="788">
        <v>9204</v>
      </c>
      <c r="X10" s="788"/>
      <c r="Y10" s="788"/>
      <c r="Z10" s="788"/>
      <c r="AA10" s="788" t="s">
        <v>680</v>
      </c>
      <c r="AB10" s="788"/>
      <c r="AC10" s="788"/>
      <c r="AD10" s="788"/>
      <c r="AE10" s="788"/>
      <c r="AF10" s="841" t="s">
        <v>680</v>
      </c>
      <c r="AG10" s="842"/>
      <c r="AH10" s="842"/>
      <c r="AI10" s="842"/>
      <c r="AJ10" s="843"/>
      <c r="AK10" s="788" t="s">
        <v>680</v>
      </c>
      <c r="AL10" s="788"/>
      <c r="AM10" s="788"/>
      <c r="AN10" s="788"/>
      <c r="AO10" s="788"/>
    </row>
    <row r="11" spans="1:41" ht="24.2" customHeight="1">
      <c r="A11" s="279" t="s">
        <v>1415</v>
      </c>
      <c r="B11" s="847"/>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844"/>
      <c r="AG11" s="845"/>
      <c r="AH11" s="845"/>
      <c r="AI11" s="845"/>
      <c r="AJ11" s="846"/>
      <c r="AK11" s="788"/>
      <c r="AL11" s="788"/>
      <c r="AM11" s="788"/>
      <c r="AN11" s="788"/>
      <c r="AO11" s="788"/>
    </row>
    <row r="12" spans="1:41" ht="24.2" customHeight="1">
      <c r="A12" s="280" t="s">
        <v>1416</v>
      </c>
      <c r="B12" s="847" t="s">
        <v>1417</v>
      </c>
      <c r="C12" s="788">
        <v>7</v>
      </c>
      <c r="D12" s="788"/>
      <c r="E12" s="788">
        <v>0</v>
      </c>
      <c r="F12" s="788"/>
      <c r="G12" s="788">
        <f>SUM(C12:E12)</f>
        <v>7</v>
      </c>
      <c r="H12" s="788"/>
      <c r="I12" s="788">
        <v>3</v>
      </c>
      <c r="J12" s="788"/>
      <c r="K12" s="788">
        <v>2</v>
      </c>
      <c r="L12" s="788"/>
      <c r="M12" s="788">
        <v>2</v>
      </c>
      <c r="N12" s="788"/>
      <c r="O12" s="788">
        <v>20</v>
      </c>
      <c r="P12" s="788"/>
      <c r="Q12" s="788"/>
      <c r="R12" s="788"/>
      <c r="S12" s="788">
        <v>100</v>
      </c>
      <c r="T12" s="788"/>
      <c r="U12" s="788"/>
      <c r="V12" s="788"/>
      <c r="W12" s="788">
        <v>425</v>
      </c>
      <c r="X12" s="788"/>
      <c r="Y12" s="788"/>
      <c r="Z12" s="788"/>
      <c r="AA12" s="788" t="s">
        <v>680</v>
      </c>
      <c r="AB12" s="788"/>
      <c r="AC12" s="788"/>
      <c r="AD12" s="788"/>
      <c r="AE12" s="788"/>
      <c r="AF12" s="841" t="s">
        <v>680</v>
      </c>
      <c r="AG12" s="842"/>
      <c r="AH12" s="842"/>
      <c r="AI12" s="842"/>
      <c r="AJ12" s="843"/>
      <c r="AK12" s="788" t="s">
        <v>680</v>
      </c>
      <c r="AL12" s="788"/>
      <c r="AM12" s="788"/>
      <c r="AN12" s="788"/>
      <c r="AO12" s="788"/>
    </row>
    <row r="13" spans="1:41" ht="24.2" customHeight="1">
      <c r="A13" s="281" t="s">
        <v>1415</v>
      </c>
      <c r="B13" s="847"/>
      <c r="C13" s="788"/>
      <c r="D13" s="788"/>
      <c r="E13" s="788"/>
      <c r="F13" s="788"/>
      <c r="G13" s="788"/>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844"/>
      <c r="AG13" s="845"/>
      <c r="AH13" s="845"/>
      <c r="AI13" s="845"/>
      <c r="AJ13" s="846"/>
      <c r="AK13" s="788"/>
      <c r="AL13" s="788"/>
      <c r="AM13" s="788"/>
      <c r="AN13" s="788"/>
      <c r="AO13" s="788"/>
    </row>
    <row r="14" spans="1:41" ht="24.2" customHeight="1">
      <c r="A14" s="279" t="s">
        <v>1418</v>
      </c>
      <c r="B14" s="847" t="s">
        <v>1419</v>
      </c>
      <c r="C14" s="788">
        <v>10</v>
      </c>
      <c r="D14" s="788"/>
      <c r="E14" s="788" t="s">
        <v>680</v>
      </c>
      <c r="F14" s="788"/>
      <c r="G14" s="788">
        <v>10</v>
      </c>
      <c r="H14" s="788"/>
      <c r="I14" s="788">
        <v>3</v>
      </c>
      <c r="J14" s="788"/>
      <c r="K14" s="788">
        <v>2</v>
      </c>
      <c r="L14" s="788"/>
      <c r="M14" s="788">
        <v>1</v>
      </c>
      <c r="N14" s="788"/>
      <c r="O14" s="788">
        <v>4800</v>
      </c>
      <c r="P14" s="788"/>
      <c r="Q14" s="788"/>
      <c r="R14" s="788"/>
      <c r="S14" s="788">
        <v>125836</v>
      </c>
      <c r="T14" s="788"/>
      <c r="U14" s="788"/>
      <c r="V14" s="788"/>
      <c r="W14" s="788">
        <v>31824</v>
      </c>
      <c r="X14" s="788"/>
      <c r="Y14" s="788"/>
      <c r="Z14" s="788"/>
      <c r="AA14" s="788" t="s">
        <v>680</v>
      </c>
      <c r="AB14" s="788"/>
      <c r="AC14" s="788"/>
      <c r="AD14" s="788"/>
      <c r="AE14" s="788"/>
      <c r="AF14" s="841" t="s">
        <v>680</v>
      </c>
      <c r="AG14" s="842"/>
      <c r="AH14" s="842"/>
      <c r="AI14" s="842"/>
      <c r="AJ14" s="843"/>
      <c r="AK14" s="788" t="s">
        <v>680</v>
      </c>
      <c r="AL14" s="788"/>
      <c r="AM14" s="788"/>
      <c r="AN14" s="788"/>
      <c r="AO14" s="788"/>
    </row>
    <row r="15" spans="1:41" ht="24.2" customHeight="1">
      <c r="A15" s="279" t="s">
        <v>1415</v>
      </c>
      <c r="B15" s="847"/>
      <c r="C15" s="788"/>
      <c r="D15" s="788"/>
      <c r="E15" s="788"/>
      <c r="F15" s="788"/>
      <c r="G15" s="788"/>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844"/>
      <c r="AG15" s="845"/>
      <c r="AH15" s="845"/>
      <c r="AI15" s="845"/>
      <c r="AJ15" s="846"/>
      <c r="AK15" s="788"/>
      <c r="AL15" s="788"/>
      <c r="AM15" s="788"/>
      <c r="AN15" s="788"/>
      <c r="AO15" s="788"/>
    </row>
    <row r="16" spans="1:41" ht="24.2" customHeight="1">
      <c r="A16" s="280" t="s">
        <v>1420</v>
      </c>
      <c r="B16" s="847" t="s">
        <v>1421</v>
      </c>
      <c r="C16" s="788">
        <v>9</v>
      </c>
      <c r="D16" s="788"/>
      <c r="E16" s="788" t="s">
        <v>680</v>
      </c>
      <c r="F16" s="788"/>
      <c r="G16" s="788">
        <f>SUM(C16:E16)</f>
        <v>9</v>
      </c>
      <c r="H16" s="788"/>
      <c r="I16" s="788">
        <v>3</v>
      </c>
      <c r="J16" s="788"/>
      <c r="K16" s="788">
        <v>2</v>
      </c>
      <c r="L16" s="788"/>
      <c r="M16" s="788" t="s">
        <v>680</v>
      </c>
      <c r="N16" s="788"/>
      <c r="O16" s="788">
        <v>2572</v>
      </c>
      <c r="P16" s="788"/>
      <c r="Q16" s="788"/>
      <c r="R16" s="788"/>
      <c r="S16" s="788">
        <v>9109</v>
      </c>
      <c r="T16" s="788"/>
      <c r="U16" s="788"/>
      <c r="V16" s="788"/>
      <c r="W16" s="788">
        <v>19895</v>
      </c>
      <c r="X16" s="788"/>
      <c r="Y16" s="788"/>
      <c r="Z16" s="788"/>
      <c r="AA16" s="788" t="s">
        <v>680</v>
      </c>
      <c r="AB16" s="788"/>
      <c r="AC16" s="788"/>
      <c r="AD16" s="788"/>
      <c r="AE16" s="788"/>
      <c r="AF16" s="841" t="s">
        <v>680</v>
      </c>
      <c r="AG16" s="842"/>
      <c r="AH16" s="842"/>
      <c r="AI16" s="842"/>
      <c r="AJ16" s="843"/>
      <c r="AK16" s="788" t="s">
        <v>680</v>
      </c>
      <c r="AL16" s="788"/>
      <c r="AM16" s="788"/>
      <c r="AN16" s="788"/>
      <c r="AO16" s="788"/>
    </row>
    <row r="17" spans="1:41" ht="24.2" customHeight="1">
      <c r="A17" s="281" t="s">
        <v>1415</v>
      </c>
      <c r="B17" s="847"/>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8"/>
      <c r="AA17" s="788"/>
      <c r="AB17" s="788"/>
      <c r="AC17" s="788"/>
      <c r="AD17" s="788"/>
      <c r="AE17" s="788"/>
      <c r="AF17" s="844"/>
      <c r="AG17" s="845"/>
      <c r="AH17" s="845"/>
      <c r="AI17" s="845"/>
      <c r="AJ17" s="846"/>
      <c r="AK17" s="788"/>
      <c r="AL17" s="788"/>
      <c r="AM17" s="788"/>
      <c r="AN17" s="788"/>
      <c r="AO17" s="788"/>
    </row>
    <row r="18" spans="1:41" ht="24.2" customHeight="1">
      <c r="A18" s="279" t="s">
        <v>1422</v>
      </c>
      <c r="B18" s="847" t="s">
        <v>1423</v>
      </c>
      <c r="C18" s="788">
        <v>85</v>
      </c>
      <c r="D18" s="788"/>
      <c r="E18" s="788" t="s">
        <v>680</v>
      </c>
      <c r="F18" s="788"/>
      <c r="G18" s="788">
        <f>SUM(C18:E18)</f>
        <v>85</v>
      </c>
      <c r="H18" s="788"/>
      <c r="I18" s="788">
        <v>5</v>
      </c>
      <c r="J18" s="788"/>
      <c r="K18" s="788">
        <v>3</v>
      </c>
      <c r="L18" s="788"/>
      <c r="M18" s="788" t="s">
        <v>680</v>
      </c>
      <c r="N18" s="788"/>
      <c r="O18" s="788">
        <v>480</v>
      </c>
      <c r="P18" s="788"/>
      <c r="Q18" s="788"/>
      <c r="R18" s="788"/>
      <c r="S18" s="788">
        <v>5696</v>
      </c>
      <c r="T18" s="788"/>
      <c r="U18" s="788"/>
      <c r="V18" s="788"/>
      <c r="W18" s="788">
        <v>2000</v>
      </c>
      <c r="X18" s="788"/>
      <c r="Y18" s="788"/>
      <c r="Z18" s="788"/>
      <c r="AA18" s="788" t="s">
        <v>680</v>
      </c>
      <c r="AB18" s="788"/>
      <c r="AC18" s="788"/>
      <c r="AD18" s="788"/>
      <c r="AE18" s="788"/>
      <c r="AF18" s="841" t="s">
        <v>680</v>
      </c>
      <c r="AG18" s="842"/>
      <c r="AH18" s="842"/>
      <c r="AI18" s="842"/>
      <c r="AJ18" s="843"/>
      <c r="AK18" s="788" t="s">
        <v>680</v>
      </c>
      <c r="AL18" s="788"/>
      <c r="AM18" s="788"/>
      <c r="AN18" s="788"/>
      <c r="AO18" s="788"/>
    </row>
    <row r="19" spans="1:41" ht="24.2" customHeight="1">
      <c r="A19" s="279" t="s">
        <v>1424</v>
      </c>
      <c r="B19" s="847"/>
      <c r="C19" s="788"/>
      <c r="D19" s="788"/>
      <c r="E19" s="788"/>
      <c r="F19" s="788"/>
      <c r="G19" s="788"/>
      <c r="H19" s="788"/>
      <c r="I19" s="788"/>
      <c r="J19" s="788"/>
      <c r="K19" s="788"/>
      <c r="L19" s="788"/>
      <c r="M19" s="788"/>
      <c r="N19" s="788"/>
      <c r="O19" s="788"/>
      <c r="P19" s="788"/>
      <c r="Q19" s="788"/>
      <c r="R19" s="788"/>
      <c r="S19" s="788"/>
      <c r="T19" s="788"/>
      <c r="U19" s="788"/>
      <c r="V19" s="788"/>
      <c r="W19" s="788"/>
      <c r="X19" s="788"/>
      <c r="Y19" s="788"/>
      <c r="Z19" s="788"/>
      <c r="AA19" s="788"/>
      <c r="AB19" s="788"/>
      <c r="AC19" s="788"/>
      <c r="AD19" s="788"/>
      <c r="AE19" s="788"/>
      <c r="AF19" s="844"/>
      <c r="AG19" s="845"/>
      <c r="AH19" s="845"/>
      <c r="AI19" s="845"/>
      <c r="AJ19" s="846"/>
      <c r="AK19" s="788"/>
      <c r="AL19" s="788"/>
      <c r="AM19" s="788"/>
      <c r="AN19" s="788"/>
      <c r="AO19" s="788"/>
    </row>
    <row r="20" spans="1:41" ht="24.2" customHeight="1">
      <c r="A20" s="280" t="s">
        <v>1425</v>
      </c>
      <c r="B20" s="847" t="s">
        <v>1426</v>
      </c>
      <c r="C20" s="788">
        <v>8</v>
      </c>
      <c r="D20" s="788"/>
      <c r="E20" s="788" t="s">
        <v>680</v>
      </c>
      <c r="F20" s="788"/>
      <c r="G20" s="788">
        <v>8</v>
      </c>
      <c r="H20" s="788"/>
      <c r="I20" s="788">
        <v>3</v>
      </c>
      <c r="J20" s="788"/>
      <c r="K20" s="788">
        <v>2</v>
      </c>
      <c r="L20" s="788"/>
      <c r="M20" s="788" t="s">
        <v>680</v>
      </c>
      <c r="N20" s="788"/>
      <c r="O20" s="788" t="s">
        <v>1427</v>
      </c>
      <c r="P20" s="788"/>
      <c r="Q20" s="788"/>
      <c r="R20" s="788"/>
      <c r="S20" s="788" t="s">
        <v>1389</v>
      </c>
      <c r="T20" s="788"/>
      <c r="U20" s="788"/>
      <c r="V20" s="788"/>
      <c r="W20" s="788">
        <v>36</v>
      </c>
      <c r="X20" s="788"/>
      <c r="Y20" s="788"/>
      <c r="Z20" s="788"/>
      <c r="AA20" s="788" t="s">
        <v>680</v>
      </c>
      <c r="AB20" s="788"/>
      <c r="AC20" s="788"/>
      <c r="AD20" s="788"/>
      <c r="AE20" s="788"/>
      <c r="AF20" s="841" t="s">
        <v>680</v>
      </c>
      <c r="AG20" s="842"/>
      <c r="AH20" s="842"/>
      <c r="AI20" s="842"/>
      <c r="AJ20" s="843"/>
      <c r="AK20" s="788" t="s">
        <v>680</v>
      </c>
      <c r="AL20" s="788"/>
      <c r="AM20" s="788"/>
      <c r="AN20" s="788"/>
      <c r="AO20" s="788"/>
    </row>
    <row r="21" spans="1:41" ht="24.2" customHeight="1">
      <c r="A21" s="281" t="s">
        <v>1428</v>
      </c>
      <c r="B21" s="847"/>
      <c r="C21" s="788"/>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844"/>
      <c r="AG21" s="845"/>
      <c r="AH21" s="845"/>
      <c r="AI21" s="845"/>
      <c r="AJ21" s="846"/>
      <c r="AK21" s="788"/>
      <c r="AL21" s="788"/>
      <c r="AM21" s="788"/>
      <c r="AN21" s="788"/>
      <c r="AO21" s="788"/>
    </row>
    <row r="22" spans="1:41" ht="24.2" customHeight="1">
      <c r="A22" s="279" t="s">
        <v>1429</v>
      </c>
      <c r="B22" s="847" t="s">
        <v>1430</v>
      </c>
      <c r="C22" s="788">
        <v>23</v>
      </c>
      <c r="D22" s="788"/>
      <c r="E22" s="788" t="s">
        <v>680</v>
      </c>
      <c r="F22" s="788"/>
      <c r="G22" s="788">
        <v>23</v>
      </c>
      <c r="H22" s="788"/>
      <c r="I22" s="788">
        <v>4</v>
      </c>
      <c r="J22" s="788"/>
      <c r="K22" s="788">
        <v>2</v>
      </c>
      <c r="L22" s="788"/>
      <c r="M22" s="788" t="s">
        <v>680</v>
      </c>
      <c r="N22" s="788"/>
      <c r="O22" s="788">
        <v>3420</v>
      </c>
      <c r="P22" s="788"/>
      <c r="Q22" s="788"/>
      <c r="R22" s="788"/>
      <c r="S22" s="788">
        <v>11643</v>
      </c>
      <c r="T22" s="788"/>
      <c r="U22" s="788"/>
      <c r="V22" s="788"/>
      <c r="W22" s="788" t="s">
        <v>680</v>
      </c>
      <c r="X22" s="788"/>
      <c r="Y22" s="788"/>
      <c r="Z22" s="788"/>
      <c r="AA22" s="788" t="s">
        <v>680</v>
      </c>
      <c r="AB22" s="788"/>
      <c r="AC22" s="788"/>
      <c r="AD22" s="788"/>
      <c r="AE22" s="788"/>
      <c r="AF22" s="841" t="s">
        <v>680</v>
      </c>
      <c r="AG22" s="842"/>
      <c r="AH22" s="842"/>
      <c r="AI22" s="842"/>
      <c r="AJ22" s="843"/>
      <c r="AK22" s="788" t="s">
        <v>680</v>
      </c>
      <c r="AL22" s="788"/>
      <c r="AM22" s="788"/>
      <c r="AN22" s="788"/>
      <c r="AO22" s="788"/>
    </row>
    <row r="23" spans="1:41" ht="24.2" customHeight="1">
      <c r="A23" s="279" t="s">
        <v>1431</v>
      </c>
      <c r="B23" s="847"/>
      <c r="C23" s="788"/>
      <c r="D23" s="788"/>
      <c r="E23" s="788"/>
      <c r="F23" s="788"/>
      <c r="G23" s="788"/>
      <c r="H23" s="788"/>
      <c r="I23" s="788"/>
      <c r="J23" s="788"/>
      <c r="K23" s="788"/>
      <c r="L23" s="788"/>
      <c r="M23" s="788"/>
      <c r="N23" s="788"/>
      <c r="O23" s="788"/>
      <c r="P23" s="788"/>
      <c r="Q23" s="788"/>
      <c r="R23" s="788"/>
      <c r="S23" s="788"/>
      <c r="T23" s="788"/>
      <c r="U23" s="788"/>
      <c r="V23" s="788"/>
      <c r="W23" s="788"/>
      <c r="X23" s="788"/>
      <c r="Y23" s="788"/>
      <c r="Z23" s="788"/>
      <c r="AA23" s="788"/>
      <c r="AB23" s="788"/>
      <c r="AC23" s="788"/>
      <c r="AD23" s="788"/>
      <c r="AE23" s="788"/>
      <c r="AF23" s="844"/>
      <c r="AG23" s="845"/>
      <c r="AH23" s="845"/>
      <c r="AI23" s="845"/>
      <c r="AJ23" s="846"/>
      <c r="AK23" s="788"/>
      <c r="AL23" s="788"/>
      <c r="AM23" s="788"/>
      <c r="AN23" s="788"/>
      <c r="AO23" s="788"/>
    </row>
    <row r="24" spans="1:41" ht="24.2" customHeight="1">
      <c r="A24" s="280" t="s">
        <v>642</v>
      </c>
      <c r="B24" s="847" t="s">
        <v>1432</v>
      </c>
      <c r="C24" s="788">
        <v>8</v>
      </c>
      <c r="D24" s="788"/>
      <c r="E24" s="788" t="s">
        <v>680</v>
      </c>
      <c r="F24" s="788"/>
      <c r="G24" s="788">
        <f>SUM(C24:E24)</f>
        <v>8</v>
      </c>
      <c r="H24" s="788"/>
      <c r="I24" s="788">
        <v>7</v>
      </c>
      <c r="J24" s="788"/>
      <c r="K24" s="788">
        <v>1</v>
      </c>
      <c r="L24" s="788"/>
      <c r="M24" s="788" t="s">
        <v>680</v>
      </c>
      <c r="N24" s="788"/>
      <c r="O24" s="788">
        <v>1740</v>
      </c>
      <c r="P24" s="788"/>
      <c r="Q24" s="788"/>
      <c r="R24" s="788"/>
      <c r="S24" s="788">
        <v>6780</v>
      </c>
      <c r="T24" s="788"/>
      <c r="U24" s="788"/>
      <c r="V24" s="788"/>
      <c r="W24" s="788">
        <v>370</v>
      </c>
      <c r="X24" s="788"/>
      <c r="Y24" s="788"/>
      <c r="Z24" s="788"/>
      <c r="AA24" s="788" t="s">
        <v>680</v>
      </c>
      <c r="AB24" s="788"/>
      <c r="AC24" s="788"/>
      <c r="AD24" s="788"/>
      <c r="AE24" s="788"/>
      <c r="AF24" s="841" t="s">
        <v>680</v>
      </c>
      <c r="AG24" s="842"/>
      <c r="AH24" s="842"/>
      <c r="AI24" s="842"/>
      <c r="AJ24" s="843"/>
      <c r="AK24" s="788" t="s">
        <v>680</v>
      </c>
      <c r="AL24" s="788"/>
      <c r="AM24" s="788"/>
      <c r="AN24" s="788"/>
      <c r="AO24" s="788"/>
    </row>
    <row r="25" spans="1:41" ht="24.2" customHeight="1">
      <c r="A25" s="281" t="s">
        <v>1433</v>
      </c>
      <c r="B25" s="847"/>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844"/>
      <c r="AG25" s="845"/>
      <c r="AH25" s="845"/>
      <c r="AI25" s="845"/>
      <c r="AJ25" s="846"/>
      <c r="AK25" s="788"/>
      <c r="AL25" s="788"/>
      <c r="AM25" s="788"/>
      <c r="AN25" s="788"/>
      <c r="AO25" s="788"/>
    </row>
    <row r="26" spans="1:41" ht="18" customHeight="1">
      <c r="G26" s="533"/>
      <c r="H26" s="533"/>
      <c r="AC26" s="533" t="s">
        <v>1434</v>
      </c>
      <c r="AD26" s="533"/>
      <c r="AE26" s="533"/>
      <c r="AF26" s="533"/>
      <c r="AG26" s="533"/>
      <c r="AH26" s="533"/>
      <c r="AI26" s="533"/>
      <c r="AJ26" s="533"/>
      <c r="AK26" s="533"/>
      <c r="AL26" s="533"/>
      <c r="AM26" s="533"/>
      <c r="AN26" s="533"/>
    </row>
    <row r="27" spans="1:41" ht="21" customHeight="1"/>
    <row r="28" spans="1:41" ht="21" customHeight="1"/>
  </sheetData>
  <sheetProtection selectLockedCells="1" selectUnlockedCells="1"/>
  <mergeCells count="158">
    <mergeCell ref="M3:N3"/>
    <mergeCell ref="O3:P3"/>
    <mergeCell ref="Q3:R3"/>
    <mergeCell ref="S3:T3"/>
    <mergeCell ref="A1:L1"/>
    <mergeCell ref="Z1:AO1"/>
    <mergeCell ref="A2:A3"/>
    <mergeCell ref="B2:B3"/>
    <mergeCell ref="C2:J3"/>
    <mergeCell ref="K2:P2"/>
    <mergeCell ref="Q2:V2"/>
    <mergeCell ref="W2:Z3"/>
    <mergeCell ref="AA2:AO2"/>
    <mergeCell ref="K3:L3"/>
    <mergeCell ref="AD3:AF3"/>
    <mergeCell ref="AG3:AI3"/>
    <mergeCell ref="AJ3:AL3"/>
    <mergeCell ref="AM3:AO3"/>
    <mergeCell ref="U3:V3"/>
    <mergeCell ref="AA3:AC3"/>
    <mergeCell ref="AA9:AE9"/>
    <mergeCell ref="AF9:AJ9"/>
    <mergeCell ref="AK9:AO9"/>
    <mergeCell ref="M9:N9"/>
    <mergeCell ref="C4:J5"/>
    <mergeCell ref="K4:L5"/>
    <mergeCell ref="M4:N5"/>
    <mergeCell ref="O4:P5"/>
    <mergeCell ref="Q4:R5"/>
    <mergeCell ref="S4:T5"/>
    <mergeCell ref="I10:J11"/>
    <mergeCell ref="K10:L11"/>
    <mergeCell ref="C9:D9"/>
    <mergeCell ref="E9:F9"/>
    <mergeCell ref="G9:H9"/>
    <mergeCell ref="I9:J9"/>
    <mergeCell ref="K9:L9"/>
    <mergeCell ref="AM4:AO5"/>
    <mergeCell ref="A7:L7"/>
    <mergeCell ref="Z7:AO7"/>
    <mergeCell ref="A8:A9"/>
    <mergeCell ref="B8:B9"/>
    <mergeCell ref="C8:H8"/>
    <mergeCell ref="I8:N8"/>
    <mergeCell ref="O8:R9"/>
    <mergeCell ref="S8:V9"/>
    <mergeCell ref="W8:AO8"/>
    <mergeCell ref="U4:V5"/>
    <mergeCell ref="W4:Z5"/>
    <mergeCell ref="AA4:AC5"/>
    <mergeCell ref="AD4:AF5"/>
    <mergeCell ref="AG4:AI5"/>
    <mergeCell ref="AJ4:AL5"/>
    <mergeCell ref="W9:Z9"/>
    <mergeCell ref="AK10:AO11"/>
    <mergeCell ref="B12:B13"/>
    <mergeCell ref="C12:D13"/>
    <mergeCell ref="E12:F13"/>
    <mergeCell ref="G12:H13"/>
    <mergeCell ref="I12:J13"/>
    <mergeCell ref="K12:L13"/>
    <mergeCell ref="M12:N13"/>
    <mergeCell ref="O12:R13"/>
    <mergeCell ref="S12:V13"/>
    <mergeCell ref="M10:N11"/>
    <mergeCell ref="O10:R11"/>
    <mergeCell ref="S10:V11"/>
    <mergeCell ref="W10:Z11"/>
    <mergeCell ref="AA10:AE11"/>
    <mergeCell ref="AF10:AJ11"/>
    <mergeCell ref="W12:Z13"/>
    <mergeCell ref="AA12:AE13"/>
    <mergeCell ref="AF12:AJ13"/>
    <mergeCell ref="AK12:AO13"/>
    <mergeCell ref="B10:B11"/>
    <mergeCell ref="C10:D11"/>
    <mergeCell ref="E10:F11"/>
    <mergeCell ref="G10:H11"/>
    <mergeCell ref="B14:B15"/>
    <mergeCell ref="C14:D15"/>
    <mergeCell ref="E14:F15"/>
    <mergeCell ref="G14:H15"/>
    <mergeCell ref="I14:J15"/>
    <mergeCell ref="K14:L15"/>
    <mergeCell ref="AK14:AO15"/>
    <mergeCell ref="B16:B17"/>
    <mergeCell ref="C16:D17"/>
    <mergeCell ref="E16:F17"/>
    <mergeCell ref="G16:H17"/>
    <mergeCell ref="I16:J17"/>
    <mergeCell ref="K16:L17"/>
    <mergeCell ref="M16:N17"/>
    <mergeCell ref="O16:R17"/>
    <mergeCell ref="S16:V17"/>
    <mergeCell ref="M14:N15"/>
    <mergeCell ref="O14:R15"/>
    <mergeCell ref="S14:V15"/>
    <mergeCell ref="W14:Z15"/>
    <mergeCell ref="AA14:AE15"/>
    <mergeCell ref="AF14:AJ15"/>
    <mergeCell ref="W16:Z17"/>
    <mergeCell ref="AA16:AE17"/>
    <mergeCell ref="AF16:AJ17"/>
    <mergeCell ref="AK16:AO17"/>
    <mergeCell ref="B18:B19"/>
    <mergeCell ref="C18:D19"/>
    <mergeCell ref="E18:F19"/>
    <mergeCell ref="G18:H19"/>
    <mergeCell ref="I18:J19"/>
    <mergeCell ref="K18:L19"/>
    <mergeCell ref="AK18:AO19"/>
    <mergeCell ref="M18:N19"/>
    <mergeCell ref="O18:R19"/>
    <mergeCell ref="S18:V19"/>
    <mergeCell ref="W18:Z19"/>
    <mergeCell ref="AA18:AE19"/>
    <mergeCell ref="AF18:AJ19"/>
    <mergeCell ref="W20:Z21"/>
    <mergeCell ref="AA20:AE21"/>
    <mergeCell ref="AF20:AJ21"/>
    <mergeCell ref="AK20:AO21"/>
    <mergeCell ref="B22:B23"/>
    <mergeCell ref="C22:D23"/>
    <mergeCell ref="E22:F23"/>
    <mergeCell ref="G22:H23"/>
    <mergeCell ref="I22:J23"/>
    <mergeCell ref="K22:L23"/>
    <mergeCell ref="B20:B21"/>
    <mergeCell ref="C20:D21"/>
    <mergeCell ref="E20:F21"/>
    <mergeCell ref="G20:H21"/>
    <mergeCell ref="I20:J21"/>
    <mergeCell ref="K20:L21"/>
    <mergeCell ref="M20:N21"/>
    <mergeCell ref="O20:R21"/>
    <mergeCell ref="S20:V21"/>
    <mergeCell ref="W24:Z25"/>
    <mergeCell ref="AA24:AE25"/>
    <mergeCell ref="AF24:AJ25"/>
    <mergeCell ref="AK24:AO25"/>
    <mergeCell ref="G26:H26"/>
    <mergeCell ref="AC26:AN26"/>
    <mergeCell ref="AK22:AO23"/>
    <mergeCell ref="B24:B25"/>
    <mergeCell ref="C24:D25"/>
    <mergeCell ref="E24:F25"/>
    <mergeCell ref="G24:H25"/>
    <mergeCell ref="I24:J25"/>
    <mergeCell ref="K24:L25"/>
    <mergeCell ref="M24:N25"/>
    <mergeCell ref="O24:R25"/>
    <mergeCell ref="S24:V25"/>
    <mergeCell ref="M22:N23"/>
    <mergeCell ref="O22:R23"/>
    <mergeCell ref="S22:V23"/>
    <mergeCell ref="W22:Z23"/>
    <mergeCell ref="AA22:AE23"/>
    <mergeCell ref="AF22:AJ23"/>
  </mergeCells>
  <phoneticPr fontId="3"/>
  <pageMargins left="0.78740157480314965" right="0.39370078740157483" top="0.39370078740157483" bottom="0.39370078740157483" header="0" footer="0"/>
  <pageSetup paperSize="9" scale="94" firstPageNumber="0" orientation="landscape" horizontalDpi="300" verticalDpi="300" r:id="rId1"/>
  <headerFooter scaleWithDoc="0" alignWithMargins="0">
    <oddFooter>&amp;C&amp;"ＭＳ 明朝,標準"&amp;10－３２－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view="pageLayout" zoomScaleNormal="100" workbookViewId="0">
      <selection activeCell="D1" sqref="D1"/>
    </sheetView>
  </sheetViews>
  <sheetFormatPr defaultColWidth="9" defaultRowHeight="14.25"/>
  <cols>
    <col min="1" max="1" width="1.625" style="249" customWidth="1"/>
    <col min="2" max="3" width="2.625" style="249" customWidth="1"/>
    <col min="4" max="4" width="1.625" style="249" customWidth="1"/>
    <col min="5" max="22" width="2.625" style="249" customWidth="1"/>
    <col min="23" max="27" width="3.375" style="249" customWidth="1"/>
    <col min="28" max="30" width="3.125" style="249" customWidth="1"/>
    <col min="31" max="31" width="2.75" style="249" customWidth="1"/>
    <col min="32" max="33" width="3.125" style="249" customWidth="1"/>
    <col min="34" max="42" width="2.625" style="249" customWidth="1"/>
    <col min="43" max="43" width="2.5" style="249" customWidth="1"/>
    <col min="44" max="56" width="2.625" style="249" customWidth="1"/>
    <col min="57" max="57" width="2.375" style="249" customWidth="1"/>
    <col min="58" max="172" width="2.625" style="249" customWidth="1"/>
    <col min="173" max="16384" width="9" style="249"/>
  </cols>
  <sheetData>
    <row r="1" spans="1:57" ht="21" customHeight="1">
      <c r="A1" s="288" t="s">
        <v>1435</v>
      </c>
      <c r="B1" s="288"/>
      <c r="C1" s="288"/>
      <c r="D1" s="288"/>
      <c r="E1" s="288"/>
      <c r="F1" s="288"/>
      <c r="G1" s="288"/>
      <c r="H1" s="288"/>
      <c r="I1" s="288"/>
      <c r="J1" s="288"/>
      <c r="K1" s="288"/>
      <c r="L1" s="288"/>
      <c r="M1" s="288"/>
      <c r="N1" s="288"/>
      <c r="O1" s="288"/>
      <c r="P1" s="288"/>
      <c r="Q1" s="288"/>
      <c r="AQ1" s="838" t="s">
        <v>1407</v>
      </c>
      <c r="AR1" s="838"/>
      <c r="AS1" s="838"/>
      <c r="AT1" s="838"/>
      <c r="AU1" s="838"/>
      <c r="AV1" s="838"/>
      <c r="AW1" s="838"/>
      <c r="AX1" s="838"/>
      <c r="AY1" s="838"/>
      <c r="AZ1" s="838"/>
      <c r="BA1" s="838"/>
      <c r="BB1" s="838"/>
      <c r="BC1" s="838"/>
      <c r="BD1" s="838"/>
      <c r="BE1" s="838"/>
    </row>
    <row r="2" spans="1:57" ht="15.95" customHeight="1">
      <c r="A2" s="884" t="s">
        <v>1436</v>
      </c>
      <c r="B2" s="885"/>
      <c r="C2" s="885"/>
      <c r="D2" s="885"/>
      <c r="E2" s="885"/>
      <c r="F2" s="885"/>
      <c r="G2" s="885"/>
      <c r="H2" s="885"/>
      <c r="I2" s="886"/>
      <c r="J2" s="884" t="s">
        <v>1437</v>
      </c>
      <c r="K2" s="887"/>
      <c r="L2" s="887"/>
      <c r="M2" s="887"/>
      <c r="N2" s="887"/>
      <c r="O2" s="887"/>
      <c r="P2" s="887"/>
      <c r="Q2" s="887"/>
      <c r="R2" s="887"/>
      <c r="S2" s="887"/>
      <c r="T2" s="887"/>
      <c r="U2" s="887"/>
      <c r="V2" s="887"/>
      <c r="W2" s="734" t="s">
        <v>1236</v>
      </c>
      <c r="X2" s="734"/>
      <c r="Y2" s="734"/>
      <c r="Z2" s="734"/>
      <c r="AA2" s="734"/>
      <c r="AB2" s="734"/>
      <c r="AC2" s="734"/>
      <c r="AD2" s="734"/>
      <c r="AE2" s="734"/>
      <c r="AF2" s="734"/>
      <c r="AG2" s="734"/>
      <c r="AH2" s="734" t="s">
        <v>1438</v>
      </c>
      <c r="AI2" s="734"/>
      <c r="AJ2" s="734"/>
      <c r="AK2" s="734"/>
      <c r="AL2" s="734"/>
      <c r="AM2" s="734"/>
      <c r="AN2" s="734"/>
      <c r="AO2" s="734"/>
      <c r="AP2" s="734"/>
      <c r="AQ2" s="734" t="s">
        <v>1302</v>
      </c>
      <c r="AR2" s="734"/>
      <c r="AS2" s="734"/>
      <c r="AT2" s="734"/>
      <c r="AU2" s="734"/>
      <c r="AV2" s="734"/>
      <c r="AW2" s="734"/>
      <c r="AX2" s="734"/>
      <c r="AY2" s="734"/>
      <c r="AZ2" s="734" t="s">
        <v>1439</v>
      </c>
      <c r="BA2" s="734"/>
      <c r="BB2" s="734"/>
      <c r="BC2" s="734"/>
      <c r="BD2" s="734"/>
      <c r="BE2" s="734"/>
    </row>
    <row r="3" spans="1:57" ht="15.95" customHeight="1">
      <c r="A3" s="873" t="s">
        <v>1440</v>
      </c>
      <c r="B3" s="874"/>
      <c r="C3" s="874"/>
      <c r="D3" s="874"/>
      <c r="E3" s="874"/>
      <c r="F3" s="874"/>
      <c r="G3" s="874"/>
      <c r="H3" s="874"/>
      <c r="I3" s="875"/>
      <c r="J3" s="873" t="s">
        <v>1441</v>
      </c>
      <c r="K3" s="888"/>
      <c r="L3" s="888"/>
      <c r="M3" s="888"/>
      <c r="N3" s="888"/>
      <c r="O3" s="888"/>
      <c r="P3" s="888"/>
      <c r="Q3" s="888"/>
      <c r="R3" s="888"/>
      <c r="S3" s="888"/>
      <c r="T3" s="888"/>
      <c r="U3" s="888"/>
      <c r="V3" s="888"/>
      <c r="W3" s="734"/>
      <c r="X3" s="734"/>
      <c r="Y3" s="734"/>
      <c r="Z3" s="734"/>
      <c r="AA3" s="734"/>
      <c r="AB3" s="734"/>
      <c r="AC3" s="734"/>
      <c r="AD3" s="734"/>
      <c r="AE3" s="734"/>
      <c r="AF3" s="734"/>
      <c r="AG3" s="734"/>
      <c r="AH3" s="734" t="s">
        <v>1242</v>
      </c>
      <c r="AI3" s="734"/>
      <c r="AJ3" s="734"/>
      <c r="AK3" s="734" t="s">
        <v>1243</v>
      </c>
      <c r="AL3" s="734"/>
      <c r="AM3" s="734"/>
      <c r="AN3" s="734" t="s">
        <v>224</v>
      </c>
      <c r="AO3" s="734"/>
      <c r="AP3" s="734"/>
      <c r="AQ3" s="734" t="s">
        <v>1244</v>
      </c>
      <c r="AR3" s="734"/>
      <c r="AS3" s="734"/>
      <c r="AT3" s="734" t="s">
        <v>1245</v>
      </c>
      <c r="AU3" s="734"/>
      <c r="AV3" s="734"/>
      <c r="AW3" s="734" t="s">
        <v>1246</v>
      </c>
      <c r="AX3" s="734"/>
      <c r="AY3" s="734"/>
      <c r="AZ3" s="734"/>
      <c r="BA3" s="734"/>
      <c r="BB3" s="734"/>
      <c r="BC3" s="734"/>
      <c r="BD3" s="734"/>
      <c r="BE3" s="734"/>
    </row>
    <row r="4" spans="1:57" ht="15.95" customHeight="1">
      <c r="A4" s="878" t="s">
        <v>1442</v>
      </c>
      <c r="B4" s="879"/>
      <c r="C4" s="879"/>
      <c r="D4" s="879"/>
      <c r="E4" s="879"/>
      <c r="F4" s="879"/>
      <c r="G4" s="879"/>
      <c r="H4" s="879"/>
      <c r="I4" s="880"/>
      <c r="J4" s="881" t="s">
        <v>1443</v>
      </c>
      <c r="K4" s="882"/>
      <c r="L4" s="882"/>
      <c r="M4" s="882"/>
      <c r="N4" s="882"/>
      <c r="O4" s="882"/>
      <c r="P4" s="882"/>
      <c r="Q4" s="882"/>
      <c r="R4" s="882"/>
      <c r="S4" s="882"/>
      <c r="T4" s="882"/>
      <c r="U4" s="882"/>
      <c r="V4" s="882"/>
      <c r="W4" s="883" t="s">
        <v>1402</v>
      </c>
      <c r="X4" s="883"/>
      <c r="Y4" s="883"/>
      <c r="Z4" s="883"/>
      <c r="AA4" s="883"/>
      <c r="AB4" s="883"/>
      <c r="AC4" s="883"/>
      <c r="AD4" s="883"/>
      <c r="AE4" s="883"/>
      <c r="AF4" s="883"/>
      <c r="AG4" s="883"/>
      <c r="AH4" s="863">
        <v>17</v>
      </c>
      <c r="AI4" s="863"/>
      <c r="AJ4" s="863"/>
      <c r="AK4" s="863" t="s">
        <v>680</v>
      </c>
      <c r="AL4" s="863"/>
      <c r="AM4" s="863"/>
      <c r="AN4" s="863">
        <v>17</v>
      </c>
      <c r="AO4" s="863"/>
      <c r="AP4" s="863"/>
      <c r="AQ4" s="863">
        <v>6</v>
      </c>
      <c r="AR4" s="863"/>
      <c r="AS4" s="863"/>
      <c r="AT4" s="841">
        <v>2</v>
      </c>
      <c r="AU4" s="842"/>
      <c r="AV4" s="843"/>
      <c r="AW4" s="863">
        <v>2</v>
      </c>
      <c r="AX4" s="863"/>
      <c r="AY4" s="863"/>
      <c r="AZ4" s="788">
        <v>2190</v>
      </c>
      <c r="BA4" s="788"/>
      <c r="BB4" s="788"/>
      <c r="BC4" s="788"/>
      <c r="BD4" s="788"/>
      <c r="BE4" s="788"/>
    </row>
    <row r="5" spans="1:57" ht="15.95" customHeight="1">
      <c r="A5" s="873" t="s">
        <v>1444</v>
      </c>
      <c r="B5" s="874"/>
      <c r="C5" s="874"/>
      <c r="D5" s="874"/>
      <c r="E5" s="874"/>
      <c r="F5" s="874"/>
      <c r="G5" s="874"/>
      <c r="H5" s="874"/>
      <c r="I5" s="875"/>
      <c r="J5" s="876" t="s">
        <v>1445</v>
      </c>
      <c r="K5" s="877"/>
      <c r="L5" s="877"/>
      <c r="M5" s="877"/>
      <c r="N5" s="877"/>
      <c r="O5" s="877"/>
      <c r="P5" s="877"/>
      <c r="Q5" s="877"/>
      <c r="R5" s="877"/>
      <c r="S5" s="877"/>
      <c r="T5" s="877"/>
      <c r="U5" s="877"/>
      <c r="V5" s="877"/>
      <c r="W5" s="883"/>
      <c r="X5" s="883"/>
      <c r="Y5" s="883"/>
      <c r="Z5" s="883"/>
      <c r="AA5" s="883"/>
      <c r="AB5" s="883"/>
      <c r="AC5" s="883"/>
      <c r="AD5" s="883"/>
      <c r="AE5" s="883"/>
      <c r="AF5" s="883"/>
      <c r="AG5" s="883"/>
      <c r="AH5" s="863"/>
      <c r="AI5" s="863"/>
      <c r="AJ5" s="863"/>
      <c r="AK5" s="863"/>
      <c r="AL5" s="863"/>
      <c r="AM5" s="863"/>
      <c r="AN5" s="863"/>
      <c r="AO5" s="863"/>
      <c r="AP5" s="863"/>
      <c r="AQ5" s="863"/>
      <c r="AR5" s="863"/>
      <c r="AS5" s="863"/>
      <c r="AT5" s="844"/>
      <c r="AU5" s="845"/>
      <c r="AV5" s="846"/>
      <c r="AW5" s="863"/>
      <c r="AX5" s="863"/>
      <c r="AY5" s="863"/>
      <c r="AZ5" s="788"/>
      <c r="BA5" s="788"/>
      <c r="BB5" s="788"/>
      <c r="BC5" s="788"/>
      <c r="BD5" s="788"/>
      <c r="BE5" s="788"/>
    </row>
    <row r="6" spans="1:57" ht="11.25" customHeight="1">
      <c r="A6" s="289"/>
      <c r="B6" s="289"/>
      <c r="C6" s="289"/>
      <c r="D6" s="289"/>
      <c r="E6" s="289"/>
      <c r="F6" s="289"/>
      <c r="G6" s="289"/>
      <c r="H6" s="289"/>
      <c r="I6" s="289"/>
      <c r="J6" s="289"/>
      <c r="K6" s="289"/>
      <c r="L6" s="289"/>
      <c r="M6" s="289"/>
      <c r="N6" s="289"/>
      <c r="O6" s="289"/>
      <c r="P6" s="289"/>
      <c r="Q6" s="289"/>
      <c r="R6" s="289"/>
      <c r="S6" s="289"/>
      <c r="T6" s="289"/>
      <c r="U6" s="289"/>
      <c r="V6" s="289"/>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row>
    <row r="7" spans="1:57" ht="21" customHeight="1">
      <c r="A7" s="288" t="s">
        <v>1446</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row>
    <row r="8" spans="1:57" ht="15.95" customHeight="1">
      <c r="E8" s="288" t="s">
        <v>1447</v>
      </c>
      <c r="F8" s="288"/>
      <c r="G8" s="288"/>
      <c r="H8" s="288"/>
      <c r="I8" s="288"/>
      <c r="J8" s="288"/>
      <c r="L8" s="290" t="s">
        <v>1448</v>
      </c>
      <c r="M8" s="290"/>
      <c r="N8" s="290"/>
      <c r="O8" s="290"/>
      <c r="P8" s="290"/>
      <c r="Q8" s="290"/>
      <c r="R8" s="290"/>
      <c r="S8" s="290"/>
      <c r="T8" s="290"/>
      <c r="U8" s="290"/>
      <c r="V8" s="290"/>
      <c r="W8" s="290"/>
      <c r="X8" s="290"/>
      <c r="Y8" s="290"/>
      <c r="Z8" s="290"/>
    </row>
    <row r="9" spans="1:57" ht="15.95" customHeight="1">
      <c r="E9" s="288" t="s">
        <v>1437</v>
      </c>
      <c r="F9" s="288"/>
      <c r="G9" s="288"/>
      <c r="H9" s="288"/>
      <c r="I9" s="288"/>
      <c r="J9" s="288"/>
      <c r="L9" s="288" t="s">
        <v>1449</v>
      </c>
      <c r="M9" s="288"/>
      <c r="N9" s="288"/>
      <c r="O9" s="288"/>
      <c r="P9" s="288"/>
      <c r="Q9" s="288"/>
      <c r="R9" s="288"/>
      <c r="S9" s="288"/>
      <c r="T9" s="288"/>
    </row>
    <row r="10" spans="1:57" ht="15.95" customHeight="1">
      <c r="E10" s="288" t="s">
        <v>1450</v>
      </c>
      <c r="F10" s="288"/>
      <c r="G10" s="288"/>
      <c r="H10" s="288"/>
      <c r="I10" s="288"/>
      <c r="J10" s="288"/>
      <c r="L10" s="288" t="s">
        <v>1451</v>
      </c>
      <c r="M10" s="288"/>
      <c r="N10" s="288"/>
      <c r="O10" s="288"/>
      <c r="P10" s="288"/>
      <c r="Q10" s="288"/>
      <c r="R10" s="288"/>
      <c r="S10" s="288"/>
      <c r="T10" s="288"/>
    </row>
    <row r="11" spans="1:57" ht="15.75" customHeight="1">
      <c r="A11" s="533" t="s">
        <v>1452</v>
      </c>
      <c r="B11" s="533"/>
      <c r="C11" s="533"/>
      <c r="D11" s="533"/>
      <c r="E11" s="533"/>
      <c r="F11" s="533"/>
      <c r="AQ11" s="848" t="s">
        <v>1407</v>
      </c>
      <c r="AR11" s="848"/>
      <c r="AS11" s="848"/>
      <c r="AT11" s="848"/>
      <c r="AU11" s="848"/>
      <c r="AV11" s="848"/>
      <c r="AW11" s="848"/>
      <c r="AX11" s="848"/>
      <c r="AY11" s="848"/>
      <c r="AZ11" s="848"/>
      <c r="BA11" s="848"/>
      <c r="BB11" s="848"/>
      <c r="BC11" s="848"/>
      <c r="BD11" s="848"/>
      <c r="BE11" s="848"/>
    </row>
    <row r="12" spans="1:57" ht="15.95" customHeight="1">
      <c r="A12" s="734" t="s">
        <v>1453</v>
      </c>
      <c r="B12" s="734"/>
      <c r="C12" s="734"/>
      <c r="D12" s="734"/>
      <c r="E12" s="734"/>
      <c r="F12" s="734"/>
      <c r="G12" s="734"/>
      <c r="H12" s="734"/>
      <c r="I12" s="734"/>
      <c r="J12" s="734" t="s">
        <v>1454</v>
      </c>
      <c r="K12" s="734"/>
      <c r="L12" s="734"/>
      <c r="M12" s="734"/>
      <c r="N12" s="734"/>
      <c r="O12" s="734"/>
      <c r="P12" s="734"/>
      <c r="Q12" s="734"/>
      <c r="R12" s="734"/>
      <c r="S12" s="734"/>
      <c r="T12" s="734"/>
      <c r="U12" s="734"/>
      <c r="V12" s="734"/>
      <c r="W12" s="734"/>
      <c r="X12" s="734"/>
      <c r="Y12" s="734"/>
      <c r="Z12" s="734"/>
      <c r="AA12" s="734"/>
      <c r="AB12" s="734" t="s">
        <v>1455</v>
      </c>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row>
    <row r="13" spans="1:57" ht="15.95" customHeight="1">
      <c r="A13" s="734"/>
      <c r="B13" s="734"/>
      <c r="C13" s="734"/>
      <c r="D13" s="734"/>
      <c r="E13" s="734"/>
      <c r="F13" s="734"/>
      <c r="G13" s="734"/>
      <c r="H13" s="734"/>
      <c r="I13" s="734"/>
      <c r="J13" s="734" t="s">
        <v>1456</v>
      </c>
      <c r="K13" s="734"/>
      <c r="L13" s="734"/>
      <c r="M13" s="734"/>
      <c r="N13" s="734" t="s">
        <v>1457</v>
      </c>
      <c r="O13" s="734"/>
      <c r="P13" s="734"/>
      <c r="Q13" s="734"/>
      <c r="R13" s="734"/>
      <c r="S13" s="682" t="s">
        <v>1458</v>
      </c>
      <c r="T13" s="853"/>
      <c r="U13" s="853"/>
      <c r="V13" s="853"/>
      <c r="W13" s="849" t="s">
        <v>1459</v>
      </c>
      <c r="X13" s="850"/>
      <c r="Y13" s="850"/>
      <c r="Z13" s="850"/>
      <c r="AA13" s="851"/>
      <c r="AB13" s="734" t="s">
        <v>1460</v>
      </c>
      <c r="AC13" s="734"/>
      <c r="AD13" s="734"/>
      <c r="AE13" s="734"/>
      <c r="AF13" s="734"/>
      <c r="AG13" s="734"/>
      <c r="AH13" s="734" t="s">
        <v>1461</v>
      </c>
      <c r="AI13" s="734"/>
      <c r="AJ13" s="734"/>
      <c r="AK13" s="734"/>
      <c r="AL13" s="734"/>
      <c r="AM13" s="734"/>
      <c r="AN13" s="734" t="s">
        <v>1462</v>
      </c>
      <c r="AO13" s="734"/>
      <c r="AP13" s="734"/>
      <c r="AQ13" s="734"/>
      <c r="AR13" s="734"/>
      <c r="AS13" s="734"/>
      <c r="AT13" s="734" t="s">
        <v>1463</v>
      </c>
      <c r="AU13" s="734"/>
      <c r="AV13" s="734"/>
      <c r="AW13" s="734"/>
      <c r="AX13" s="734"/>
      <c r="AY13" s="734"/>
      <c r="AZ13" s="734" t="s">
        <v>224</v>
      </c>
      <c r="BA13" s="734"/>
      <c r="BB13" s="734"/>
      <c r="BC13" s="734"/>
      <c r="BD13" s="734"/>
      <c r="BE13" s="734"/>
    </row>
    <row r="14" spans="1:57" ht="15.95" customHeight="1">
      <c r="A14" s="734"/>
      <c r="B14" s="734"/>
      <c r="C14" s="734"/>
      <c r="D14" s="734"/>
      <c r="E14" s="734"/>
      <c r="F14" s="734"/>
      <c r="G14" s="734"/>
      <c r="H14" s="734"/>
      <c r="I14" s="734"/>
      <c r="J14" s="734"/>
      <c r="K14" s="734"/>
      <c r="L14" s="734"/>
      <c r="M14" s="734"/>
      <c r="N14" s="734"/>
      <c r="O14" s="734"/>
      <c r="P14" s="734"/>
      <c r="Q14" s="734"/>
      <c r="R14" s="734"/>
      <c r="S14" s="872"/>
      <c r="T14" s="860"/>
      <c r="U14" s="860"/>
      <c r="V14" s="860"/>
      <c r="W14" s="868"/>
      <c r="X14" s="869"/>
      <c r="Y14" s="869"/>
      <c r="Z14" s="869"/>
      <c r="AA14" s="870"/>
      <c r="AB14" s="734" t="s">
        <v>1464</v>
      </c>
      <c r="AC14" s="734"/>
      <c r="AD14" s="734" t="s">
        <v>1465</v>
      </c>
      <c r="AE14" s="734"/>
      <c r="AF14" s="734"/>
      <c r="AG14" s="734"/>
      <c r="AH14" s="734" t="s">
        <v>1464</v>
      </c>
      <c r="AI14" s="734"/>
      <c r="AJ14" s="734" t="s">
        <v>1465</v>
      </c>
      <c r="AK14" s="734"/>
      <c r="AL14" s="734"/>
      <c r="AM14" s="734"/>
      <c r="AN14" s="734" t="s">
        <v>1464</v>
      </c>
      <c r="AO14" s="734"/>
      <c r="AP14" s="734" t="s">
        <v>1465</v>
      </c>
      <c r="AQ14" s="734"/>
      <c r="AR14" s="734"/>
      <c r="AS14" s="734"/>
      <c r="AT14" s="734" t="s">
        <v>1464</v>
      </c>
      <c r="AU14" s="734"/>
      <c r="AV14" s="734" t="s">
        <v>1465</v>
      </c>
      <c r="AW14" s="734"/>
      <c r="AX14" s="734"/>
      <c r="AY14" s="734"/>
      <c r="AZ14" s="734" t="s">
        <v>1464</v>
      </c>
      <c r="BA14" s="734"/>
      <c r="BB14" s="734" t="s">
        <v>1465</v>
      </c>
      <c r="BC14" s="734"/>
      <c r="BD14" s="734"/>
      <c r="BE14" s="734"/>
    </row>
    <row r="15" spans="1:57" ht="15.95" customHeight="1">
      <c r="A15" s="871" t="s">
        <v>1466</v>
      </c>
      <c r="B15" s="871"/>
      <c r="C15" s="871"/>
      <c r="D15" s="734" t="s">
        <v>1467</v>
      </c>
      <c r="E15" s="734"/>
      <c r="F15" s="734"/>
      <c r="G15" s="734"/>
      <c r="H15" s="734"/>
      <c r="I15" s="734"/>
      <c r="J15" s="863">
        <v>519</v>
      </c>
      <c r="K15" s="863"/>
      <c r="L15" s="864"/>
      <c r="M15" s="291" t="s">
        <v>1468</v>
      </c>
      <c r="N15" s="865">
        <v>1962.75</v>
      </c>
      <c r="O15" s="865"/>
      <c r="P15" s="865"/>
      <c r="Q15" s="866"/>
      <c r="R15" s="291" t="s">
        <v>1469</v>
      </c>
      <c r="S15" s="867">
        <v>5602030</v>
      </c>
      <c r="T15" s="867"/>
      <c r="U15" s="867"/>
      <c r="V15" s="867"/>
      <c r="W15" s="868">
        <v>5565860</v>
      </c>
      <c r="X15" s="869"/>
      <c r="Y15" s="869"/>
      <c r="Z15" s="869"/>
      <c r="AA15" s="870"/>
      <c r="AB15" s="861"/>
      <c r="AC15" s="861"/>
      <c r="AD15" s="861"/>
      <c r="AE15" s="861"/>
      <c r="AF15" s="861"/>
      <c r="AG15" s="861"/>
      <c r="AH15" s="861">
        <v>81</v>
      </c>
      <c r="AI15" s="861"/>
      <c r="AJ15" s="861">
        <v>34493</v>
      </c>
      <c r="AK15" s="861"/>
      <c r="AL15" s="861"/>
      <c r="AM15" s="861"/>
      <c r="AN15" s="861">
        <v>8</v>
      </c>
      <c r="AO15" s="861"/>
      <c r="AP15" s="861">
        <v>849</v>
      </c>
      <c r="AQ15" s="861"/>
      <c r="AR15" s="861"/>
      <c r="AS15" s="861"/>
      <c r="AT15" s="861"/>
      <c r="AU15" s="861"/>
      <c r="AV15" s="861"/>
      <c r="AW15" s="861"/>
      <c r="AX15" s="861"/>
      <c r="AY15" s="861"/>
      <c r="AZ15" s="861">
        <v>87</v>
      </c>
      <c r="BA15" s="861"/>
      <c r="BB15" s="861">
        <v>35342</v>
      </c>
      <c r="BC15" s="861"/>
      <c r="BD15" s="861"/>
      <c r="BE15" s="861"/>
    </row>
    <row r="16" spans="1:57" ht="15.95" customHeight="1">
      <c r="A16" s="871"/>
      <c r="B16" s="871"/>
      <c r="C16" s="871"/>
      <c r="D16" s="734" t="s">
        <v>1470</v>
      </c>
      <c r="E16" s="734"/>
      <c r="F16" s="734"/>
      <c r="G16" s="734"/>
      <c r="H16" s="734"/>
      <c r="I16" s="734"/>
      <c r="J16" s="863">
        <v>2</v>
      </c>
      <c r="K16" s="863"/>
      <c r="L16" s="864"/>
      <c r="M16" s="292"/>
      <c r="N16" s="865">
        <v>1.2</v>
      </c>
      <c r="O16" s="865"/>
      <c r="P16" s="865"/>
      <c r="Q16" s="866"/>
      <c r="R16" s="292"/>
      <c r="S16" s="867">
        <v>2500</v>
      </c>
      <c r="T16" s="867"/>
      <c r="U16" s="867"/>
      <c r="V16" s="867"/>
      <c r="W16" s="868">
        <v>1100</v>
      </c>
      <c r="X16" s="869"/>
      <c r="Y16" s="869"/>
      <c r="Z16" s="869"/>
      <c r="AA16" s="870"/>
      <c r="AB16" s="861" t="s">
        <v>661</v>
      </c>
      <c r="AC16" s="861"/>
      <c r="AD16" s="861" t="s">
        <v>1471</v>
      </c>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row>
    <row r="17" spans="1:57" ht="15.95" customHeight="1">
      <c r="A17" s="833" t="s">
        <v>1472</v>
      </c>
      <c r="B17" s="833"/>
      <c r="C17" s="833"/>
      <c r="D17" s="734" t="s">
        <v>1473</v>
      </c>
      <c r="E17" s="734"/>
      <c r="F17" s="734"/>
      <c r="G17" s="734"/>
      <c r="H17" s="734"/>
      <c r="I17" s="734"/>
      <c r="J17" s="863">
        <v>510</v>
      </c>
      <c r="K17" s="863"/>
      <c r="L17" s="864"/>
      <c r="M17" s="292"/>
      <c r="N17" s="865">
        <v>1953.41</v>
      </c>
      <c r="O17" s="865"/>
      <c r="P17" s="865"/>
      <c r="Q17" s="866"/>
      <c r="R17" s="292"/>
      <c r="S17" s="867"/>
      <c r="T17" s="867"/>
      <c r="U17" s="867"/>
      <c r="V17" s="867"/>
      <c r="W17" s="868">
        <v>376800000</v>
      </c>
      <c r="X17" s="869"/>
      <c r="Y17" s="869"/>
      <c r="Z17" s="869"/>
      <c r="AA17" s="870"/>
      <c r="AB17" s="861"/>
      <c r="AC17" s="861"/>
      <c r="AD17" s="861"/>
      <c r="AE17" s="861"/>
      <c r="AF17" s="861"/>
      <c r="AG17" s="861"/>
      <c r="AH17" s="861"/>
      <c r="AI17" s="861"/>
      <c r="AJ17" s="861"/>
      <c r="AK17" s="861"/>
      <c r="AL17" s="861"/>
      <c r="AM17" s="861"/>
      <c r="AN17" s="861"/>
      <c r="AO17" s="861"/>
      <c r="AP17" s="861"/>
      <c r="AQ17" s="861"/>
      <c r="AR17" s="861"/>
      <c r="AS17" s="861"/>
      <c r="AT17" s="861"/>
      <c r="AU17" s="861"/>
      <c r="AV17" s="861"/>
      <c r="AW17" s="861"/>
      <c r="AX17" s="861"/>
      <c r="AY17" s="861"/>
      <c r="AZ17" s="861">
        <v>5</v>
      </c>
      <c r="BA17" s="861"/>
      <c r="BB17" s="861">
        <v>7050</v>
      </c>
      <c r="BC17" s="861"/>
      <c r="BD17" s="861"/>
      <c r="BE17" s="861"/>
    </row>
    <row r="18" spans="1:57" ht="15.95" customHeight="1">
      <c r="A18" s="833"/>
      <c r="B18" s="833"/>
      <c r="C18" s="833"/>
      <c r="D18" s="734" t="s">
        <v>1474</v>
      </c>
      <c r="E18" s="734"/>
      <c r="F18" s="734"/>
      <c r="G18" s="734"/>
      <c r="H18" s="734"/>
      <c r="I18" s="734"/>
      <c r="J18" s="863">
        <v>59</v>
      </c>
      <c r="K18" s="863"/>
      <c r="L18" s="864"/>
      <c r="M18" s="292"/>
      <c r="N18" s="865">
        <v>567.07000000000005</v>
      </c>
      <c r="O18" s="865"/>
      <c r="P18" s="865"/>
      <c r="Q18" s="866"/>
      <c r="R18" s="292"/>
      <c r="S18" s="867"/>
      <c r="T18" s="867"/>
      <c r="U18" s="867"/>
      <c r="V18" s="867"/>
      <c r="W18" s="868">
        <v>187500</v>
      </c>
      <c r="X18" s="869"/>
      <c r="Y18" s="869"/>
      <c r="Z18" s="869"/>
      <c r="AA18" s="870"/>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row>
    <row r="19" spans="1:57" ht="15.95" customHeight="1">
      <c r="A19" s="833"/>
      <c r="B19" s="833"/>
      <c r="C19" s="833"/>
      <c r="D19" s="734" t="s">
        <v>1475</v>
      </c>
      <c r="E19" s="734"/>
      <c r="F19" s="734"/>
      <c r="G19" s="734"/>
      <c r="H19" s="734"/>
      <c r="I19" s="734"/>
      <c r="J19" s="863">
        <v>85</v>
      </c>
      <c r="K19" s="863"/>
      <c r="L19" s="864"/>
      <c r="M19" s="292"/>
      <c r="N19" s="865">
        <v>484.66</v>
      </c>
      <c r="O19" s="865"/>
      <c r="P19" s="865"/>
      <c r="Q19" s="866"/>
      <c r="R19" s="292"/>
      <c r="S19" s="867"/>
      <c r="T19" s="867"/>
      <c r="U19" s="867"/>
      <c r="V19" s="867"/>
      <c r="W19" s="868">
        <v>33830000</v>
      </c>
      <c r="X19" s="869"/>
      <c r="Y19" s="869"/>
      <c r="Z19" s="869"/>
      <c r="AA19" s="870"/>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v>1</v>
      </c>
      <c r="BA19" s="861"/>
      <c r="BB19" s="861">
        <v>265</v>
      </c>
      <c r="BC19" s="861"/>
      <c r="BD19" s="861"/>
      <c r="BE19" s="861"/>
    </row>
    <row r="20" spans="1:57" ht="15.95" customHeight="1">
      <c r="A20" s="734" t="s">
        <v>1476</v>
      </c>
      <c r="B20" s="734"/>
      <c r="C20" s="734"/>
      <c r="D20" s="734"/>
      <c r="E20" s="734"/>
      <c r="F20" s="734"/>
      <c r="G20" s="734"/>
      <c r="H20" s="734"/>
      <c r="I20" s="734"/>
      <c r="J20" s="863">
        <v>173</v>
      </c>
      <c r="K20" s="863"/>
      <c r="L20" s="864"/>
      <c r="M20" s="292"/>
      <c r="N20" s="865"/>
      <c r="O20" s="865"/>
      <c r="P20" s="865"/>
      <c r="Q20" s="866"/>
      <c r="R20" s="292"/>
      <c r="S20" s="867"/>
      <c r="T20" s="867"/>
      <c r="U20" s="867"/>
      <c r="V20" s="867"/>
      <c r="W20" s="868">
        <v>22280000</v>
      </c>
      <c r="X20" s="869"/>
      <c r="Y20" s="869"/>
      <c r="Z20" s="869"/>
      <c r="AA20" s="870"/>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v>6</v>
      </c>
      <c r="BA20" s="861"/>
      <c r="BB20" s="861">
        <v>326</v>
      </c>
      <c r="BC20" s="861"/>
      <c r="BD20" s="861"/>
      <c r="BE20" s="861"/>
    </row>
    <row r="21" spans="1:57" ht="15.95" customHeight="1">
      <c r="A21" s="734" t="s">
        <v>1477</v>
      </c>
      <c r="B21" s="734"/>
      <c r="C21" s="734"/>
      <c r="D21" s="734"/>
      <c r="E21" s="734"/>
      <c r="F21" s="734"/>
      <c r="G21" s="734"/>
      <c r="H21" s="734"/>
      <c r="I21" s="734"/>
      <c r="J21" s="863">
        <v>376</v>
      </c>
      <c r="K21" s="863"/>
      <c r="L21" s="864"/>
      <c r="M21" s="292"/>
      <c r="N21" s="865">
        <v>900.53</v>
      </c>
      <c r="O21" s="865"/>
      <c r="P21" s="865"/>
      <c r="Q21" s="866"/>
      <c r="R21" s="292"/>
      <c r="S21" s="867"/>
      <c r="T21" s="867"/>
      <c r="U21" s="867"/>
      <c r="V21" s="867"/>
      <c r="W21" s="868">
        <v>319500</v>
      </c>
      <c r="X21" s="869"/>
      <c r="Y21" s="869"/>
      <c r="Z21" s="869"/>
      <c r="AA21" s="870"/>
      <c r="AB21" s="861"/>
      <c r="AC21" s="861"/>
      <c r="AD21" s="861"/>
      <c r="AE21" s="861"/>
      <c r="AF21" s="861"/>
      <c r="AG21" s="861"/>
      <c r="AH21" s="861"/>
      <c r="AI21" s="861"/>
      <c r="AJ21" s="861"/>
      <c r="AK21" s="861"/>
      <c r="AL21" s="861"/>
      <c r="AM21" s="861"/>
      <c r="AN21" s="861"/>
      <c r="AO21" s="861"/>
      <c r="AP21" s="861"/>
      <c r="AQ21" s="861"/>
      <c r="AR21" s="861"/>
      <c r="AS21" s="861"/>
      <c r="AT21" s="861"/>
      <c r="AU21" s="861"/>
      <c r="AV21" s="861"/>
      <c r="AW21" s="861"/>
      <c r="AX21" s="861"/>
      <c r="AY21" s="861"/>
      <c r="AZ21" s="861"/>
      <c r="BA21" s="861"/>
      <c r="BB21" s="861"/>
      <c r="BC21" s="861"/>
      <c r="BD21" s="861"/>
      <c r="BE21" s="861"/>
    </row>
    <row r="22" spans="1:57" ht="15.95" customHeight="1">
      <c r="A22" s="734" t="s">
        <v>1478</v>
      </c>
      <c r="B22" s="734"/>
      <c r="C22" s="734"/>
      <c r="D22" s="734"/>
      <c r="E22" s="734"/>
      <c r="F22" s="734"/>
      <c r="G22" s="734"/>
      <c r="H22" s="734"/>
      <c r="I22" s="734"/>
      <c r="J22" s="863"/>
      <c r="K22" s="863"/>
      <c r="L22" s="864"/>
      <c r="M22" s="292"/>
      <c r="N22" s="865"/>
      <c r="O22" s="865"/>
      <c r="P22" s="865"/>
      <c r="Q22" s="866"/>
      <c r="R22" s="292"/>
      <c r="S22" s="867"/>
      <c r="T22" s="867"/>
      <c r="U22" s="867"/>
      <c r="V22" s="867"/>
      <c r="W22" s="868"/>
      <c r="X22" s="869"/>
      <c r="Y22" s="869"/>
      <c r="Z22" s="869"/>
      <c r="AA22" s="870"/>
      <c r="AB22" s="861"/>
      <c r="AC22" s="861"/>
      <c r="AD22" s="861"/>
      <c r="AE22" s="861"/>
      <c r="AF22" s="861"/>
      <c r="AG22" s="861"/>
      <c r="AH22" s="861"/>
      <c r="AI22" s="861"/>
      <c r="AJ22" s="861"/>
      <c r="AK22" s="861"/>
      <c r="AL22" s="861"/>
      <c r="AM22" s="861"/>
      <c r="AN22" s="861"/>
      <c r="AO22" s="861"/>
      <c r="AP22" s="861"/>
      <c r="AQ22" s="861"/>
      <c r="AR22" s="861"/>
      <c r="AS22" s="861"/>
      <c r="AT22" s="861"/>
      <c r="AU22" s="861"/>
      <c r="AV22" s="861"/>
      <c r="AW22" s="861"/>
      <c r="AX22" s="861"/>
      <c r="AY22" s="861"/>
      <c r="AZ22" s="861" t="s">
        <v>1471</v>
      </c>
      <c r="BA22" s="861"/>
      <c r="BB22" s="861" t="s">
        <v>1471</v>
      </c>
      <c r="BC22" s="861"/>
      <c r="BD22" s="861"/>
      <c r="BE22" s="861"/>
    </row>
    <row r="23" spans="1:57" ht="15.95" customHeight="1">
      <c r="A23" s="862" t="s">
        <v>1479</v>
      </c>
      <c r="B23" s="862"/>
      <c r="C23" s="862"/>
      <c r="D23" s="862"/>
      <c r="E23" s="862"/>
      <c r="F23" s="862"/>
      <c r="G23" s="862"/>
      <c r="H23" s="862"/>
      <c r="I23" s="862"/>
      <c r="J23" s="863">
        <v>1</v>
      </c>
      <c r="K23" s="863"/>
      <c r="L23" s="864"/>
      <c r="M23" s="292"/>
      <c r="N23" s="865">
        <v>164</v>
      </c>
      <c r="O23" s="865"/>
      <c r="P23" s="865"/>
      <c r="Q23" s="866"/>
      <c r="R23" s="292"/>
      <c r="S23" s="867"/>
      <c r="T23" s="867"/>
      <c r="U23" s="867"/>
      <c r="V23" s="867"/>
      <c r="W23" s="868">
        <v>60000</v>
      </c>
      <c r="X23" s="869"/>
      <c r="Y23" s="869"/>
      <c r="Z23" s="869"/>
      <c r="AA23" s="870"/>
      <c r="AB23" s="861"/>
      <c r="AC23" s="861"/>
      <c r="AD23" s="861"/>
      <c r="AE23" s="861"/>
      <c r="AF23" s="861"/>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61"/>
      <c r="BC23" s="861"/>
      <c r="BD23" s="861"/>
      <c r="BE23" s="861"/>
    </row>
    <row r="24" spans="1:57" ht="12.75" customHeight="1"/>
    <row r="25" spans="1:57" ht="21" customHeight="1">
      <c r="A25" s="533" t="s">
        <v>1480</v>
      </c>
      <c r="B25" s="533"/>
      <c r="C25" s="533"/>
      <c r="D25" s="533"/>
      <c r="E25" s="533"/>
      <c r="F25" s="533"/>
      <c r="G25" s="533"/>
      <c r="H25" s="533"/>
      <c r="I25" s="533"/>
      <c r="J25" s="533"/>
      <c r="K25" s="533"/>
      <c r="L25" s="533"/>
      <c r="M25" s="533"/>
      <c r="N25" s="533"/>
      <c r="O25" s="533"/>
      <c r="P25" s="533"/>
    </row>
    <row r="26" spans="1:57" ht="17.25" customHeight="1">
      <c r="E26" s="288" t="s">
        <v>1481</v>
      </c>
      <c r="F26" s="288"/>
      <c r="G26" s="288"/>
      <c r="H26" s="288"/>
      <c r="I26" s="288"/>
      <c r="J26" s="288"/>
      <c r="L26" s="290" t="s">
        <v>1482</v>
      </c>
      <c r="M26" s="290"/>
      <c r="N26" s="290"/>
      <c r="O26" s="290"/>
      <c r="P26" s="290"/>
      <c r="Q26" s="290"/>
      <c r="R26" s="290"/>
    </row>
    <row r="27" spans="1:57" ht="15.95" customHeight="1">
      <c r="E27" s="288" t="s">
        <v>1437</v>
      </c>
      <c r="F27" s="288"/>
      <c r="G27" s="288"/>
      <c r="H27" s="288"/>
      <c r="I27" s="288"/>
      <c r="J27" s="288"/>
      <c r="L27" s="288" t="s">
        <v>1483</v>
      </c>
      <c r="M27" s="288"/>
      <c r="N27" s="288"/>
      <c r="O27" s="288"/>
      <c r="P27" s="288"/>
      <c r="Q27" s="288"/>
      <c r="R27" s="288"/>
      <c r="S27" s="288"/>
      <c r="T27" s="288"/>
    </row>
    <row r="28" spans="1:57" ht="15.95" customHeight="1">
      <c r="E28" s="288" t="s">
        <v>1484</v>
      </c>
      <c r="F28" s="288"/>
      <c r="G28" s="288"/>
      <c r="H28" s="288"/>
      <c r="I28" s="288"/>
      <c r="J28" s="288"/>
      <c r="L28" s="288" t="s">
        <v>1485</v>
      </c>
      <c r="M28" s="288"/>
      <c r="N28" s="288"/>
      <c r="O28" s="288"/>
      <c r="P28" s="288"/>
      <c r="Q28" s="288"/>
      <c r="R28" s="288"/>
      <c r="S28" s="288"/>
      <c r="T28" s="288"/>
    </row>
    <row r="29" spans="1:57" ht="15.75" customHeight="1">
      <c r="A29" s="533" t="s">
        <v>1452</v>
      </c>
      <c r="B29" s="533"/>
      <c r="C29" s="533"/>
      <c r="D29" s="533"/>
      <c r="E29" s="533" t="s">
        <v>1452</v>
      </c>
      <c r="F29" s="533"/>
      <c r="AR29" s="860" t="s">
        <v>1407</v>
      </c>
      <c r="AS29" s="860"/>
      <c r="AT29" s="860"/>
      <c r="AU29" s="860"/>
      <c r="AV29" s="860"/>
      <c r="AW29" s="860"/>
      <c r="AX29" s="860"/>
      <c r="AY29" s="860"/>
      <c r="AZ29" s="860"/>
      <c r="BA29" s="860"/>
      <c r="BB29" s="860"/>
      <c r="BC29" s="860"/>
      <c r="BD29" s="860"/>
      <c r="BE29" s="860"/>
    </row>
    <row r="30" spans="1:57" ht="15.95" customHeight="1">
      <c r="A30" s="734" t="s">
        <v>1486</v>
      </c>
      <c r="B30" s="734"/>
      <c r="C30" s="734"/>
      <c r="D30" s="734"/>
      <c r="E30" s="734"/>
      <c r="F30" s="734"/>
      <c r="G30" s="734"/>
      <c r="H30" s="734"/>
      <c r="I30" s="734"/>
      <c r="J30" s="734"/>
      <c r="K30" s="734"/>
      <c r="L30" s="734"/>
      <c r="M30" s="734"/>
      <c r="N30" s="734"/>
      <c r="O30" s="734"/>
      <c r="P30" s="734"/>
      <c r="Q30" s="734"/>
      <c r="R30" s="734"/>
      <c r="S30" s="734"/>
      <c r="T30" s="734"/>
      <c r="U30" s="734" t="s">
        <v>1487</v>
      </c>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c r="BC30" s="734"/>
      <c r="BD30" s="734"/>
      <c r="BE30" s="734"/>
    </row>
    <row r="31" spans="1:57" ht="15.95" customHeight="1">
      <c r="A31" s="734" t="s">
        <v>1488</v>
      </c>
      <c r="B31" s="734"/>
      <c r="C31" s="734"/>
      <c r="D31" s="734"/>
      <c r="E31" s="734"/>
      <c r="F31" s="734"/>
      <c r="G31" s="734"/>
      <c r="H31" s="734"/>
      <c r="I31" s="734" t="s">
        <v>1489</v>
      </c>
      <c r="J31" s="734"/>
      <c r="K31" s="734"/>
      <c r="L31" s="734" t="s">
        <v>1490</v>
      </c>
      <c r="M31" s="734"/>
      <c r="N31" s="734"/>
      <c r="O31" s="734"/>
      <c r="P31" s="734" t="s">
        <v>1465</v>
      </c>
      <c r="Q31" s="734"/>
      <c r="R31" s="734"/>
      <c r="S31" s="734"/>
      <c r="T31" s="734"/>
      <c r="U31" s="734" t="s">
        <v>1488</v>
      </c>
      <c r="V31" s="734"/>
      <c r="W31" s="734"/>
      <c r="X31" s="734"/>
      <c r="Y31" s="734"/>
      <c r="Z31" s="734"/>
      <c r="AA31" s="734"/>
      <c r="AB31" s="734" t="s">
        <v>1491</v>
      </c>
      <c r="AC31" s="734"/>
      <c r="AD31" s="734"/>
      <c r="AE31" s="734"/>
      <c r="AF31" s="734"/>
      <c r="AG31" s="734"/>
      <c r="AH31" s="734" t="s">
        <v>1492</v>
      </c>
      <c r="AI31" s="734"/>
      <c r="AJ31" s="734"/>
      <c r="AK31" s="734"/>
      <c r="AL31" s="734"/>
      <c r="AM31" s="734"/>
      <c r="AN31" s="734" t="s">
        <v>1493</v>
      </c>
      <c r="AO31" s="734"/>
      <c r="AP31" s="734"/>
      <c r="AQ31" s="734"/>
      <c r="AR31" s="734"/>
      <c r="AS31" s="734"/>
      <c r="AT31" s="734" t="s">
        <v>1494</v>
      </c>
      <c r="AU31" s="734"/>
      <c r="AV31" s="734"/>
      <c r="AW31" s="734"/>
      <c r="AX31" s="734"/>
      <c r="AY31" s="734"/>
      <c r="AZ31" s="734" t="s">
        <v>1495</v>
      </c>
      <c r="BA31" s="734"/>
      <c r="BB31" s="734"/>
      <c r="BC31" s="734"/>
      <c r="BD31" s="734"/>
      <c r="BE31" s="734"/>
    </row>
    <row r="32" spans="1:57" ht="15.95" customHeight="1">
      <c r="A32" s="734" t="s">
        <v>1496</v>
      </c>
      <c r="B32" s="734"/>
      <c r="C32" s="734"/>
      <c r="D32" s="734"/>
      <c r="E32" s="734"/>
      <c r="F32" s="734"/>
      <c r="G32" s="734"/>
      <c r="H32" s="734"/>
      <c r="I32" s="858">
        <v>1</v>
      </c>
      <c r="J32" s="858"/>
      <c r="K32" s="858"/>
      <c r="L32" s="858">
        <v>7956</v>
      </c>
      <c r="M32" s="858"/>
      <c r="N32" s="858"/>
      <c r="O32" s="858"/>
      <c r="P32" s="858">
        <v>397800</v>
      </c>
      <c r="Q32" s="858"/>
      <c r="R32" s="858"/>
      <c r="S32" s="858"/>
      <c r="T32" s="858"/>
      <c r="U32" s="734"/>
      <c r="V32" s="734"/>
      <c r="W32" s="734"/>
      <c r="X32" s="734"/>
      <c r="Y32" s="734"/>
      <c r="Z32" s="734"/>
      <c r="AA32" s="734"/>
      <c r="AB32" s="734" t="s">
        <v>1497</v>
      </c>
      <c r="AC32" s="734"/>
      <c r="AD32" s="734" t="s">
        <v>1465</v>
      </c>
      <c r="AE32" s="734"/>
      <c r="AF32" s="734"/>
      <c r="AG32" s="734"/>
      <c r="AH32" s="734" t="s">
        <v>1497</v>
      </c>
      <c r="AI32" s="734"/>
      <c r="AJ32" s="734" t="s">
        <v>1465</v>
      </c>
      <c r="AK32" s="734"/>
      <c r="AL32" s="734"/>
      <c r="AM32" s="734"/>
      <c r="AN32" s="734" t="s">
        <v>1497</v>
      </c>
      <c r="AO32" s="734"/>
      <c r="AP32" s="734" t="s">
        <v>1465</v>
      </c>
      <c r="AQ32" s="734"/>
      <c r="AR32" s="734"/>
      <c r="AS32" s="734"/>
      <c r="AT32" s="734" t="s">
        <v>1497</v>
      </c>
      <c r="AU32" s="734"/>
      <c r="AV32" s="734" t="s">
        <v>1465</v>
      </c>
      <c r="AW32" s="734"/>
      <c r="AX32" s="734"/>
      <c r="AY32" s="734"/>
      <c r="AZ32" s="734" t="s">
        <v>1497</v>
      </c>
      <c r="BA32" s="734"/>
      <c r="BB32" s="734" t="s">
        <v>1465</v>
      </c>
      <c r="BC32" s="734"/>
      <c r="BD32" s="734"/>
      <c r="BE32" s="734"/>
    </row>
    <row r="33" spans="1:57" ht="15.95" customHeight="1">
      <c r="A33" s="734" t="s">
        <v>1498</v>
      </c>
      <c r="B33" s="734"/>
      <c r="C33" s="734"/>
      <c r="D33" s="734"/>
      <c r="E33" s="734"/>
      <c r="F33" s="734"/>
      <c r="G33" s="734"/>
      <c r="H33" s="734"/>
      <c r="I33" s="858">
        <v>12</v>
      </c>
      <c r="J33" s="858"/>
      <c r="K33" s="858"/>
      <c r="L33" s="858">
        <v>1241</v>
      </c>
      <c r="M33" s="858"/>
      <c r="N33" s="858"/>
      <c r="O33" s="858"/>
      <c r="P33" s="858">
        <v>62050</v>
      </c>
      <c r="Q33" s="858"/>
      <c r="R33" s="858"/>
      <c r="S33" s="858"/>
      <c r="T33" s="858"/>
      <c r="U33" s="734" t="s">
        <v>1499</v>
      </c>
      <c r="V33" s="734"/>
      <c r="W33" s="734"/>
      <c r="X33" s="734"/>
      <c r="Y33" s="734"/>
      <c r="Z33" s="734"/>
      <c r="AA33" s="734"/>
      <c r="AB33" s="858">
        <v>60</v>
      </c>
      <c r="AC33" s="858"/>
      <c r="AD33" s="858">
        <v>464995</v>
      </c>
      <c r="AE33" s="858"/>
      <c r="AF33" s="858"/>
      <c r="AG33" s="858"/>
      <c r="AH33" s="857">
        <v>5</v>
      </c>
      <c r="AI33" s="857"/>
      <c r="AJ33" s="857">
        <v>16870</v>
      </c>
      <c r="AK33" s="857"/>
      <c r="AL33" s="857"/>
      <c r="AM33" s="857"/>
      <c r="AN33" s="857">
        <v>4</v>
      </c>
      <c r="AO33" s="857"/>
      <c r="AP33" s="857">
        <v>65522</v>
      </c>
      <c r="AQ33" s="857"/>
      <c r="AR33" s="857"/>
      <c r="AS33" s="857"/>
      <c r="AT33" s="857"/>
      <c r="AU33" s="857"/>
      <c r="AV33" s="857"/>
      <c r="AW33" s="857"/>
      <c r="AX33" s="857"/>
      <c r="AY33" s="857"/>
      <c r="AZ33" s="857">
        <v>61</v>
      </c>
      <c r="BA33" s="857"/>
      <c r="BB33" s="857">
        <v>416343</v>
      </c>
      <c r="BC33" s="857"/>
      <c r="BD33" s="857"/>
      <c r="BE33" s="857"/>
    </row>
    <row r="34" spans="1:57" ht="15.95" customHeight="1">
      <c r="A34" s="734" t="s">
        <v>1500</v>
      </c>
      <c r="B34" s="734"/>
      <c r="C34" s="734"/>
      <c r="D34" s="734"/>
      <c r="E34" s="734"/>
      <c r="F34" s="734"/>
      <c r="G34" s="734"/>
      <c r="H34" s="734"/>
      <c r="I34" s="858">
        <v>7</v>
      </c>
      <c r="J34" s="858"/>
      <c r="K34" s="858"/>
      <c r="L34" s="858">
        <v>3241</v>
      </c>
      <c r="M34" s="858"/>
      <c r="N34" s="858"/>
      <c r="O34" s="858"/>
      <c r="P34" s="858">
        <v>162050</v>
      </c>
      <c r="Q34" s="858"/>
      <c r="R34" s="858"/>
      <c r="S34" s="858"/>
      <c r="T34" s="858"/>
      <c r="U34" s="859" t="s">
        <v>1501</v>
      </c>
      <c r="V34" s="734" t="s">
        <v>1502</v>
      </c>
      <c r="W34" s="734"/>
      <c r="X34" s="734"/>
      <c r="Y34" s="734"/>
      <c r="Z34" s="734"/>
      <c r="AA34" s="734"/>
      <c r="AB34" s="858"/>
      <c r="AC34" s="858"/>
      <c r="AD34" s="858"/>
      <c r="AE34" s="858"/>
      <c r="AF34" s="858"/>
      <c r="AG34" s="858"/>
      <c r="AH34" s="857"/>
      <c r="AI34" s="857"/>
      <c r="AJ34" s="857"/>
      <c r="AK34" s="857"/>
      <c r="AL34" s="857"/>
      <c r="AM34" s="857"/>
      <c r="AN34" s="857"/>
      <c r="AO34" s="857"/>
      <c r="AP34" s="857"/>
      <c r="AQ34" s="857"/>
      <c r="AR34" s="857"/>
      <c r="AS34" s="857"/>
      <c r="AT34" s="857"/>
      <c r="AU34" s="857"/>
      <c r="AV34" s="857"/>
      <c r="AW34" s="857"/>
      <c r="AX34" s="857"/>
      <c r="AY34" s="857"/>
      <c r="AZ34" s="857" t="s">
        <v>1503</v>
      </c>
      <c r="BA34" s="857"/>
      <c r="BB34" s="857" t="s">
        <v>661</v>
      </c>
      <c r="BC34" s="857"/>
      <c r="BD34" s="857"/>
      <c r="BE34" s="857"/>
    </row>
    <row r="35" spans="1:57" ht="15.95" customHeight="1">
      <c r="A35" s="734" t="s">
        <v>1504</v>
      </c>
      <c r="B35" s="734"/>
      <c r="C35" s="734"/>
      <c r="D35" s="734"/>
      <c r="E35" s="734"/>
      <c r="F35" s="734"/>
      <c r="G35" s="734"/>
      <c r="H35" s="734"/>
      <c r="I35" s="858">
        <v>2</v>
      </c>
      <c r="J35" s="858"/>
      <c r="K35" s="858"/>
      <c r="L35" s="858">
        <v>27</v>
      </c>
      <c r="M35" s="858"/>
      <c r="N35" s="858"/>
      <c r="O35" s="858"/>
      <c r="P35" s="858">
        <v>1350</v>
      </c>
      <c r="Q35" s="858"/>
      <c r="R35" s="858"/>
      <c r="S35" s="858"/>
      <c r="T35" s="858"/>
      <c r="U35" s="859"/>
      <c r="V35" s="734" t="s">
        <v>1505</v>
      </c>
      <c r="W35" s="734"/>
      <c r="X35" s="734"/>
      <c r="Y35" s="734"/>
      <c r="Z35" s="734"/>
      <c r="AA35" s="734"/>
      <c r="AB35" s="858"/>
      <c r="AC35" s="858"/>
      <c r="AD35" s="858"/>
      <c r="AE35" s="858"/>
      <c r="AF35" s="858"/>
      <c r="AG35" s="858"/>
      <c r="AH35" s="857"/>
      <c r="AI35" s="857"/>
      <c r="AJ35" s="857"/>
      <c r="AK35" s="857"/>
      <c r="AL35" s="857"/>
      <c r="AM35" s="857"/>
      <c r="AN35" s="857"/>
      <c r="AO35" s="857"/>
      <c r="AP35" s="857"/>
      <c r="AQ35" s="857"/>
      <c r="AR35" s="857"/>
      <c r="AS35" s="857"/>
      <c r="AT35" s="857"/>
      <c r="AU35" s="857"/>
      <c r="AV35" s="857"/>
      <c r="AW35" s="857"/>
      <c r="AX35" s="857"/>
      <c r="AY35" s="857"/>
      <c r="AZ35" s="857" t="s">
        <v>1471</v>
      </c>
      <c r="BA35" s="857"/>
      <c r="BB35" s="857" t="s">
        <v>661</v>
      </c>
      <c r="BC35" s="857"/>
      <c r="BD35" s="857"/>
      <c r="BE35" s="857"/>
    </row>
    <row r="36" spans="1:57" ht="15.95" customHeight="1">
      <c r="A36" s="734" t="s">
        <v>1506</v>
      </c>
      <c r="B36" s="734"/>
      <c r="C36" s="734"/>
      <c r="D36" s="734"/>
      <c r="E36" s="734"/>
      <c r="F36" s="734"/>
      <c r="G36" s="734"/>
      <c r="H36" s="734"/>
      <c r="I36" s="858">
        <v>28</v>
      </c>
      <c r="J36" s="858"/>
      <c r="K36" s="858"/>
      <c r="L36" s="858">
        <v>498</v>
      </c>
      <c r="M36" s="858"/>
      <c r="N36" s="858"/>
      <c r="O36" s="858"/>
      <c r="P36" s="858">
        <v>24900</v>
      </c>
      <c r="Q36" s="858"/>
      <c r="R36" s="858"/>
      <c r="S36" s="858"/>
      <c r="T36" s="858"/>
      <c r="U36" s="859"/>
      <c r="V36" s="734" t="s">
        <v>1507</v>
      </c>
      <c r="W36" s="734"/>
      <c r="X36" s="734"/>
      <c r="Y36" s="734"/>
      <c r="Z36" s="734"/>
      <c r="AA36" s="734"/>
      <c r="AB36" s="858"/>
      <c r="AC36" s="858"/>
      <c r="AD36" s="858"/>
      <c r="AE36" s="858"/>
      <c r="AF36" s="858"/>
      <c r="AG36" s="858"/>
      <c r="AH36" s="857"/>
      <c r="AI36" s="857"/>
      <c r="AJ36" s="857"/>
      <c r="AK36" s="857"/>
      <c r="AL36" s="857"/>
      <c r="AM36" s="857"/>
      <c r="AN36" s="857"/>
      <c r="AO36" s="857"/>
      <c r="AP36" s="857"/>
      <c r="AQ36" s="857"/>
      <c r="AR36" s="857"/>
      <c r="AS36" s="857"/>
      <c r="AT36" s="857"/>
      <c r="AU36" s="857"/>
      <c r="AV36" s="857"/>
      <c r="AW36" s="857"/>
      <c r="AX36" s="857"/>
      <c r="AY36" s="857"/>
      <c r="AZ36" s="857" t="s">
        <v>661</v>
      </c>
      <c r="BA36" s="857"/>
      <c r="BB36" s="857" t="s">
        <v>1503</v>
      </c>
      <c r="BC36" s="857"/>
      <c r="BD36" s="857"/>
      <c r="BE36" s="857"/>
    </row>
    <row r="37" spans="1:57" ht="15.95" customHeight="1">
      <c r="A37" s="734" t="s">
        <v>1508</v>
      </c>
      <c r="B37" s="734"/>
      <c r="C37" s="734"/>
      <c r="D37" s="734"/>
      <c r="E37" s="734"/>
      <c r="F37" s="734"/>
      <c r="G37" s="734"/>
      <c r="H37" s="734"/>
      <c r="I37" s="858">
        <v>1</v>
      </c>
      <c r="J37" s="858"/>
      <c r="K37" s="858"/>
      <c r="L37" s="858">
        <v>42</v>
      </c>
      <c r="M37" s="858"/>
      <c r="N37" s="858"/>
      <c r="O37" s="858"/>
      <c r="P37" s="858">
        <v>2100</v>
      </c>
      <c r="Q37" s="858"/>
      <c r="R37" s="858"/>
      <c r="S37" s="858"/>
      <c r="T37" s="858"/>
      <c r="U37" s="859"/>
      <c r="V37" s="734" t="s">
        <v>1509</v>
      </c>
      <c r="W37" s="734"/>
      <c r="X37" s="734"/>
      <c r="Y37" s="734"/>
      <c r="Z37" s="734"/>
      <c r="AA37" s="734"/>
      <c r="AB37" s="858">
        <v>38</v>
      </c>
      <c r="AC37" s="858"/>
      <c r="AD37" s="858">
        <v>56488</v>
      </c>
      <c r="AE37" s="858"/>
      <c r="AF37" s="858"/>
      <c r="AG37" s="858"/>
      <c r="AH37" s="857">
        <v>2</v>
      </c>
      <c r="AI37" s="857"/>
      <c r="AJ37" s="857">
        <v>1260</v>
      </c>
      <c r="AK37" s="857"/>
      <c r="AL37" s="857"/>
      <c r="AM37" s="857"/>
      <c r="AN37" s="857">
        <v>16</v>
      </c>
      <c r="AO37" s="857"/>
      <c r="AP37" s="857">
        <v>15859</v>
      </c>
      <c r="AQ37" s="857"/>
      <c r="AR37" s="857"/>
      <c r="AS37" s="857"/>
      <c r="AT37" s="857"/>
      <c r="AU37" s="857"/>
      <c r="AV37" s="857"/>
      <c r="AW37" s="857"/>
      <c r="AX37" s="857"/>
      <c r="AY37" s="857"/>
      <c r="AZ37" s="857">
        <v>24</v>
      </c>
      <c r="BA37" s="857"/>
      <c r="BB37" s="857">
        <v>41889</v>
      </c>
      <c r="BC37" s="857"/>
      <c r="BD37" s="857"/>
      <c r="BE37" s="857"/>
    </row>
    <row r="38" spans="1:57" ht="15.95" customHeight="1">
      <c r="A38" s="734" t="s">
        <v>1510</v>
      </c>
      <c r="B38" s="734"/>
      <c r="C38" s="734"/>
      <c r="D38" s="734"/>
      <c r="E38" s="734"/>
      <c r="F38" s="734"/>
      <c r="G38" s="734"/>
      <c r="H38" s="734"/>
      <c r="I38" s="858">
        <v>1</v>
      </c>
      <c r="J38" s="858"/>
      <c r="K38" s="858"/>
      <c r="L38" s="858">
        <v>4</v>
      </c>
      <c r="M38" s="858"/>
      <c r="N38" s="858"/>
      <c r="O38" s="858"/>
      <c r="P38" s="858">
        <v>200</v>
      </c>
      <c r="Q38" s="858"/>
      <c r="R38" s="858"/>
      <c r="S38" s="858"/>
      <c r="T38" s="858"/>
      <c r="U38" s="859"/>
      <c r="V38" s="734" t="s">
        <v>1511</v>
      </c>
      <c r="W38" s="734"/>
      <c r="X38" s="734"/>
      <c r="Y38" s="734"/>
      <c r="Z38" s="734"/>
      <c r="AA38" s="734"/>
      <c r="AB38" s="858">
        <f>SUM(AB34:AC37)</f>
        <v>38</v>
      </c>
      <c r="AC38" s="858"/>
      <c r="AD38" s="858">
        <f>SUM(AD34:AG37)</f>
        <v>56488</v>
      </c>
      <c r="AE38" s="858"/>
      <c r="AF38" s="858"/>
      <c r="AG38" s="858"/>
      <c r="AH38" s="857">
        <f>SUM(AH34:AI37)</f>
        <v>2</v>
      </c>
      <c r="AI38" s="857"/>
      <c r="AJ38" s="857">
        <f>SUM(AJ34:AM37)</f>
        <v>1260</v>
      </c>
      <c r="AK38" s="857"/>
      <c r="AL38" s="857"/>
      <c r="AM38" s="857"/>
      <c r="AN38" s="857">
        <f>SUM(AN34:AO37)</f>
        <v>16</v>
      </c>
      <c r="AO38" s="857"/>
      <c r="AP38" s="857">
        <f>SUM(AP34:AS37)</f>
        <v>15859</v>
      </c>
      <c r="AQ38" s="857"/>
      <c r="AR38" s="857"/>
      <c r="AS38" s="857"/>
      <c r="AT38" s="857">
        <f>SUM(AT34:AU37)</f>
        <v>0</v>
      </c>
      <c r="AU38" s="857"/>
      <c r="AV38" s="857">
        <f>SUM(AV34:AY37)</f>
        <v>0</v>
      </c>
      <c r="AW38" s="857"/>
      <c r="AX38" s="857"/>
      <c r="AY38" s="857"/>
      <c r="AZ38" s="857">
        <f>SUM(AZ34:BA37)</f>
        <v>24</v>
      </c>
      <c r="BA38" s="857"/>
      <c r="BB38" s="857">
        <f>SUM(BB34:BE37)</f>
        <v>41889</v>
      </c>
      <c r="BC38" s="857"/>
      <c r="BD38" s="857"/>
      <c r="BE38" s="857"/>
    </row>
    <row r="39" spans="1:57" ht="15.95" customHeight="1">
      <c r="A39" s="734" t="s">
        <v>1512</v>
      </c>
      <c r="B39" s="734"/>
      <c r="C39" s="734"/>
      <c r="D39" s="734"/>
      <c r="E39" s="734"/>
      <c r="F39" s="734"/>
      <c r="G39" s="734"/>
      <c r="H39" s="734"/>
      <c r="I39" s="858">
        <v>4</v>
      </c>
      <c r="J39" s="858"/>
      <c r="K39" s="858"/>
      <c r="L39" s="858">
        <v>183</v>
      </c>
      <c r="M39" s="858"/>
      <c r="N39" s="858"/>
      <c r="O39" s="858"/>
      <c r="P39" s="858">
        <v>9150</v>
      </c>
      <c r="Q39" s="858"/>
      <c r="R39" s="858"/>
      <c r="S39" s="858"/>
      <c r="T39" s="858"/>
      <c r="U39" s="734" t="s">
        <v>224</v>
      </c>
      <c r="V39" s="734"/>
      <c r="W39" s="734"/>
      <c r="X39" s="734"/>
      <c r="Y39" s="734"/>
      <c r="Z39" s="734"/>
      <c r="AA39" s="734"/>
      <c r="AB39" s="857">
        <f>SUM(AB33,AB38)</f>
        <v>98</v>
      </c>
      <c r="AC39" s="857"/>
      <c r="AD39" s="857">
        <f>SUM(AD33,AD38)</f>
        <v>521483</v>
      </c>
      <c r="AE39" s="857"/>
      <c r="AF39" s="857"/>
      <c r="AG39" s="857"/>
      <c r="AH39" s="857">
        <f>SUM(AH33,AH38)</f>
        <v>7</v>
      </c>
      <c r="AI39" s="857"/>
      <c r="AJ39" s="857">
        <f>SUM(AJ33,AJ38)</f>
        <v>18130</v>
      </c>
      <c r="AK39" s="857"/>
      <c r="AL39" s="857"/>
      <c r="AM39" s="857"/>
      <c r="AN39" s="857">
        <f>SUM(AN33,AN38)</f>
        <v>20</v>
      </c>
      <c r="AO39" s="857"/>
      <c r="AP39" s="857">
        <f>SUM(AP33,AP38)</f>
        <v>81381</v>
      </c>
      <c r="AQ39" s="857"/>
      <c r="AR39" s="857"/>
      <c r="AS39" s="857"/>
      <c r="AT39" s="857">
        <f>SUM(AT33,AT38)</f>
        <v>0</v>
      </c>
      <c r="AU39" s="857"/>
      <c r="AV39" s="857">
        <f>SUM(AV33,AV38)</f>
        <v>0</v>
      </c>
      <c r="AW39" s="857"/>
      <c r="AX39" s="857"/>
      <c r="AY39" s="857"/>
      <c r="AZ39" s="857">
        <f>SUM(AZ33,AZ38)</f>
        <v>85</v>
      </c>
      <c r="BA39" s="857"/>
      <c r="BB39" s="857">
        <f>SUM(BB33,BB38)</f>
        <v>458232</v>
      </c>
      <c r="BC39" s="857"/>
      <c r="BD39" s="857"/>
      <c r="BE39" s="857"/>
    </row>
    <row r="40" spans="1:57" ht="15.95" customHeight="1">
      <c r="A40" s="734" t="s">
        <v>224</v>
      </c>
      <c r="B40" s="734"/>
      <c r="C40" s="734"/>
      <c r="D40" s="734"/>
      <c r="E40" s="734"/>
      <c r="F40" s="734"/>
      <c r="G40" s="734"/>
      <c r="H40" s="734"/>
      <c r="I40" s="858">
        <f>SUM(I32:K39)</f>
        <v>56</v>
      </c>
      <c r="J40" s="858"/>
      <c r="K40" s="858"/>
      <c r="L40" s="858">
        <f>SUM(L32:O39)</f>
        <v>13192</v>
      </c>
      <c r="M40" s="858"/>
      <c r="N40" s="858"/>
      <c r="O40" s="858"/>
      <c r="P40" s="858">
        <f>SUM(P32:S39)</f>
        <v>659600</v>
      </c>
      <c r="Q40" s="858"/>
      <c r="R40" s="858"/>
      <c r="S40" s="858"/>
      <c r="T40" s="858"/>
      <c r="U40" s="734"/>
      <c r="V40" s="734"/>
      <c r="W40" s="734"/>
      <c r="X40" s="734"/>
      <c r="Y40" s="734"/>
      <c r="Z40" s="734"/>
      <c r="AA40" s="734"/>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7"/>
      <c r="AY40" s="857"/>
      <c r="AZ40" s="857"/>
      <c r="BA40" s="857"/>
      <c r="BB40" s="857"/>
      <c r="BC40" s="857"/>
      <c r="BD40" s="857"/>
      <c r="BE40" s="857"/>
    </row>
  </sheetData>
  <sheetProtection selectLockedCells="1" selectUnlockedCells="1"/>
  <mergeCells count="328">
    <mergeCell ref="AQ1:BE1"/>
    <mergeCell ref="A2:I2"/>
    <mergeCell ref="J2:V2"/>
    <mergeCell ref="W2:AG3"/>
    <mergeCell ref="AH2:AP2"/>
    <mergeCell ref="AQ2:AY2"/>
    <mergeCell ref="AZ2:BE3"/>
    <mergeCell ref="A3:I3"/>
    <mergeCell ref="J3:V3"/>
    <mergeCell ref="AH3:AJ3"/>
    <mergeCell ref="A5:I5"/>
    <mergeCell ref="J5:V5"/>
    <mergeCell ref="AK3:AM3"/>
    <mergeCell ref="AN3:AP3"/>
    <mergeCell ref="AQ3:AS3"/>
    <mergeCell ref="AT3:AV3"/>
    <mergeCell ref="AW3:AY3"/>
    <mergeCell ref="A4:I4"/>
    <mergeCell ref="J4:V4"/>
    <mergeCell ref="W4:AG5"/>
    <mergeCell ref="AH4:AJ5"/>
    <mergeCell ref="AK4:AM5"/>
    <mergeCell ref="AJ14:AM14"/>
    <mergeCell ref="AN14:AO14"/>
    <mergeCell ref="AP14:AS14"/>
    <mergeCell ref="AT14:AU14"/>
    <mergeCell ref="AV14:AY14"/>
    <mergeCell ref="AZ14:BA14"/>
    <mergeCell ref="AN4:AP5"/>
    <mergeCell ref="AQ4:AS5"/>
    <mergeCell ref="AT4:AV5"/>
    <mergeCell ref="AW4:AY5"/>
    <mergeCell ref="AZ4:BE5"/>
    <mergeCell ref="AD15:AG15"/>
    <mergeCell ref="AH15:AI15"/>
    <mergeCell ref="AJ15:AM15"/>
    <mergeCell ref="AN15:AO15"/>
    <mergeCell ref="AT16:AU16"/>
    <mergeCell ref="AV16:AY16"/>
    <mergeCell ref="A11:F11"/>
    <mergeCell ref="AQ11:BE11"/>
    <mergeCell ref="A12:I14"/>
    <mergeCell ref="J12:AA12"/>
    <mergeCell ref="AB12:BE12"/>
    <mergeCell ref="J13:M14"/>
    <mergeCell ref="N13:R14"/>
    <mergeCell ref="S13:V14"/>
    <mergeCell ref="W13:AA13"/>
    <mergeCell ref="AB13:AG13"/>
    <mergeCell ref="AH13:AM13"/>
    <mergeCell ref="AN13:AS13"/>
    <mergeCell ref="AT13:AY13"/>
    <mergeCell ref="AZ13:BE13"/>
    <mergeCell ref="W14:AA14"/>
    <mergeCell ref="AB14:AC14"/>
    <mergeCell ref="AD14:AG14"/>
    <mergeCell ref="AH14:AI14"/>
    <mergeCell ref="D18:I18"/>
    <mergeCell ref="J18:L18"/>
    <mergeCell ref="N18:Q18"/>
    <mergeCell ref="S18:V18"/>
    <mergeCell ref="W18:AA18"/>
    <mergeCell ref="AB18:AC18"/>
    <mergeCell ref="BB14:BE14"/>
    <mergeCell ref="A15:C16"/>
    <mergeCell ref="D15:I15"/>
    <mergeCell ref="J15:L15"/>
    <mergeCell ref="N15:Q15"/>
    <mergeCell ref="S15:V15"/>
    <mergeCell ref="AP15:AS15"/>
    <mergeCell ref="AT15:AU15"/>
    <mergeCell ref="AV15:AY15"/>
    <mergeCell ref="AZ15:BA15"/>
    <mergeCell ref="BB15:BE15"/>
    <mergeCell ref="D16:I16"/>
    <mergeCell ref="J16:L16"/>
    <mergeCell ref="N16:Q16"/>
    <mergeCell ref="S16:V16"/>
    <mergeCell ref="W16:AA16"/>
    <mergeCell ref="W15:AA15"/>
    <mergeCell ref="AB15:AC15"/>
    <mergeCell ref="AZ18:BA18"/>
    <mergeCell ref="BB18:BE18"/>
    <mergeCell ref="AJ18:AM18"/>
    <mergeCell ref="AN18:AO18"/>
    <mergeCell ref="AP18:AS18"/>
    <mergeCell ref="AT18:AU18"/>
    <mergeCell ref="AZ16:BA16"/>
    <mergeCell ref="BB16:BE16"/>
    <mergeCell ref="A17:C19"/>
    <mergeCell ref="D17:I17"/>
    <mergeCell ref="J17:L17"/>
    <mergeCell ref="N17:Q17"/>
    <mergeCell ref="S17:V17"/>
    <mergeCell ref="W17:AA17"/>
    <mergeCell ref="AB16:AC16"/>
    <mergeCell ref="AD16:AG16"/>
    <mergeCell ref="AH16:AI16"/>
    <mergeCell ref="AJ16:AM16"/>
    <mergeCell ref="AN16:AO16"/>
    <mergeCell ref="AP16:AS16"/>
    <mergeCell ref="AT17:AU17"/>
    <mergeCell ref="AV17:AY17"/>
    <mergeCell ref="AZ17:BA17"/>
    <mergeCell ref="BB17:BE17"/>
    <mergeCell ref="AD18:AG18"/>
    <mergeCell ref="AH18:AI18"/>
    <mergeCell ref="AB17:AC17"/>
    <mergeCell ref="AD17:AG17"/>
    <mergeCell ref="AH17:AI17"/>
    <mergeCell ref="AJ17:AM17"/>
    <mergeCell ref="AN17:AO17"/>
    <mergeCell ref="AP17:AS17"/>
    <mergeCell ref="AV18:AY18"/>
    <mergeCell ref="AZ19:BA19"/>
    <mergeCell ref="BB19:BE19"/>
    <mergeCell ref="A20:I20"/>
    <mergeCell ref="J20:L20"/>
    <mergeCell ref="N20:Q20"/>
    <mergeCell ref="S20:V20"/>
    <mergeCell ref="W20:AA20"/>
    <mergeCell ref="AB20:AC20"/>
    <mergeCell ref="AD20:AG20"/>
    <mergeCell ref="AH20:AI20"/>
    <mergeCell ref="AH19:AI19"/>
    <mergeCell ref="AJ19:AM19"/>
    <mergeCell ref="AN19:AO19"/>
    <mergeCell ref="AP19:AS19"/>
    <mergeCell ref="AT19:AU19"/>
    <mergeCell ref="AV19:AY19"/>
    <mergeCell ref="D19:I19"/>
    <mergeCell ref="J19:L19"/>
    <mergeCell ref="N19:Q19"/>
    <mergeCell ref="S19:V19"/>
    <mergeCell ref="W19:AA19"/>
    <mergeCell ref="AB19:AC19"/>
    <mergeCell ref="AD19:AG19"/>
    <mergeCell ref="AN21:AO21"/>
    <mergeCell ref="AP21:AS21"/>
    <mergeCell ref="AT21:AU21"/>
    <mergeCell ref="AV21:AY21"/>
    <mergeCell ref="AZ21:BA21"/>
    <mergeCell ref="BB21:BE21"/>
    <mergeCell ref="BB20:BE20"/>
    <mergeCell ref="A21:I21"/>
    <mergeCell ref="J21:L21"/>
    <mergeCell ref="N21:Q21"/>
    <mergeCell ref="S21:V21"/>
    <mergeCell ref="W21:AA21"/>
    <mergeCell ref="AB21:AC21"/>
    <mergeCell ref="AD21:AG21"/>
    <mergeCell ref="AH21:AI21"/>
    <mergeCell ref="AJ21:AM21"/>
    <mergeCell ref="AJ20:AM20"/>
    <mergeCell ref="AN20:AO20"/>
    <mergeCell ref="AP20:AS20"/>
    <mergeCell ref="AT20:AU20"/>
    <mergeCell ref="AV20:AY20"/>
    <mergeCell ref="AZ20:BA20"/>
    <mergeCell ref="AV22:AY22"/>
    <mergeCell ref="AZ22:BA22"/>
    <mergeCell ref="BB22:BE22"/>
    <mergeCell ref="A23:I23"/>
    <mergeCell ref="J23:L23"/>
    <mergeCell ref="N23:Q23"/>
    <mergeCell ref="S23:V23"/>
    <mergeCell ref="W23:AA23"/>
    <mergeCell ref="AB23:AC23"/>
    <mergeCell ref="AD23:AG23"/>
    <mergeCell ref="AD22:AG22"/>
    <mergeCell ref="AH22:AI22"/>
    <mergeCell ref="AJ22:AM22"/>
    <mergeCell ref="AN22:AO22"/>
    <mergeCell ref="AP22:AS22"/>
    <mergeCell ref="AT22:AU22"/>
    <mergeCell ref="A22:I22"/>
    <mergeCell ref="J22:L22"/>
    <mergeCell ref="N22:Q22"/>
    <mergeCell ref="S22:V22"/>
    <mergeCell ref="W22:AA22"/>
    <mergeCell ref="AB22:AC22"/>
    <mergeCell ref="AZ23:BA23"/>
    <mergeCell ref="BB23:BE23"/>
    <mergeCell ref="A25:P25"/>
    <mergeCell ref="A29:F29"/>
    <mergeCell ref="AR29:BE29"/>
    <mergeCell ref="A30:T30"/>
    <mergeCell ref="U30:BE30"/>
    <mergeCell ref="AH23:AI23"/>
    <mergeCell ref="AJ23:AM23"/>
    <mergeCell ref="AN23:AO23"/>
    <mergeCell ref="AP23:AS23"/>
    <mergeCell ref="AT23:AU23"/>
    <mergeCell ref="AV23:AY23"/>
    <mergeCell ref="AH31:AM31"/>
    <mergeCell ref="AN31:AS31"/>
    <mergeCell ref="AT31:AY31"/>
    <mergeCell ref="AZ31:BE31"/>
    <mergeCell ref="A32:H32"/>
    <mergeCell ref="I32:K32"/>
    <mergeCell ref="L32:O32"/>
    <mergeCell ref="P32:T32"/>
    <mergeCell ref="AB32:AC32"/>
    <mergeCell ref="AD32:AG32"/>
    <mergeCell ref="A31:H31"/>
    <mergeCell ref="I31:K31"/>
    <mergeCell ref="L31:O31"/>
    <mergeCell ref="P31:T31"/>
    <mergeCell ref="U31:AA32"/>
    <mergeCell ref="AB31:AG31"/>
    <mergeCell ref="AZ32:BA32"/>
    <mergeCell ref="BB32:BE32"/>
    <mergeCell ref="AJ32:AM32"/>
    <mergeCell ref="AN32:AO32"/>
    <mergeCell ref="AP32:AS32"/>
    <mergeCell ref="AT32:AU32"/>
    <mergeCell ref="AV32:AY32"/>
    <mergeCell ref="A33:H33"/>
    <mergeCell ref="I33:K33"/>
    <mergeCell ref="L33:O33"/>
    <mergeCell ref="P33:T33"/>
    <mergeCell ref="U33:AA33"/>
    <mergeCell ref="AB33:AC33"/>
    <mergeCell ref="AD33:AG33"/>
    <mergeCell ref="AH33:AI33"/>
    <mergeCell ref="AH32:AI32"/>
    <mergeCell ref="AJ34:AM34"/>
    <mergeCell ref="BB33:BE33"/>
    <mergeCell ref="A34:H34"/>
    <mergeCell ref="I34:K34"/>
    <mergeCell ref="L34:O34"/>
    <mergeCell ref="P34:T34"/>
    <mergeCell ref="U34:U38"/>
    <mergeCell ref="V34:AA34"/>
    <mergeCell ref="AB34:AC34"/>
    <mergeCell ref="AD34:AG34"/>
    <mergeCell ref="AH34:AI34"/>
    <mergeCell ref="AJ33:AM33"/>
    <mergeCell ref="AN33:AO33"/>
    <mergeCell ref="AP33:AS33"/>
    <mergeCell ref="AT33:AU33"/>
    <mergeCell ref="AV33:AY33"/>
    <mergeCell ref="AZ33:BA33"/>
    <mergeCell ref="AN35:AO35"/>
    <mergeCell ref="AP35:AS35"/>
    <mergeCell ref="AT35:AU35"/>
    <mergeCell ref="AV35:AY35"/>
    <mergeCell ref="AZ35:BA35"/>
    <mergeCell ref="BB35:BE35"/>
    <mergeCell ref="BB34:BE34"/>
    <mergeCell ref="A36:H36"/>
    <mergeCell ref="I36:K36"/>
    <mergeCell ref="L36:O36"/>
    <mergeCell ref="P36:T36"/>
    <mergeCell ref="V36:AA36"/>
    <mergeCell ref="AB36:AC36"/>
    <mergeCell ref="AJ37:AM37"/>
    <mergeCell ref="I35:K35"/>
    <mergeCell ref="L35:O35"/>
    <mergeCell ref="P35:T35"/>
    <mergeCell ref="V35:AA35"/>
    <mergeCell ref="AB35:AC35"/>
    <mergeCell ref="AD35:AG35"/>
    <mergeCell ref="AH35:AI35"/>
    <mergeCell ref="AJ35:AM35"/>
    <mergeCell ref="AD36:AG36"/>
    <mergeCell ref="AH36:AI36"/>
    <mergeCell ref="AJ36:AM36"/>
    <mergeCell ref="A35:H35"/>
    <mergeCell ref="AZ39:BA40"/>
    <mergeCell ref="BB39:BE40"/>
    <mergeCell ref="AN34:AO34"/>
    <mergeCell ref="AP34:AS34"/>
    <mergeCell ref="AT34:AU34"/>
    <mergeCell ref="AV34:AY34"/>
    <mergeCell ref="AZ34:BA34"/>
    <mergeCell ref="AV36:AY36"/>
    <mergeCell ref="AZ36:BA36"/>
    <mergeCell ref="BB36:BE36"/>
    <mergeCell ref="AZ37:BA37"/>
    <mergeCell ref="BB37:BE37"/>
    <mergeCell ref="AN37:AO37"/>
    <mergeCell ref="AP37:AS37"/>
    <mergeCell ref="AT37:AU37"/>
    <mergeCell ref="AV37:AY37"/>
    <mergeCell ref="BB38:BE38"/>
    <mergeCell ref="AN36:AO36"/>
    <mergeCell ref="AP36:AS36"/>
    <mergeCell ref="AT36:AU36"/>
    <mergeCell ref="I38:K38"/>
    <mergeCell ref="L38:O38"/>
    <mergeCell ref="P38:T38"/>
    <mergeCell ref="V38:AA38"/>
    <mergeCell ref="AB38:AC38"/>
    <mergeCell ref="AD38:AG38"/>
    <mergeCell ref="AH38:AI38"/>
    <mergeCell ref="AH37:AI37"/>
    <mergeCell ref="A37:H37"/>
    <mergeCell ref="I37:K37"/>
    <mergeCell ref="L37:O37"/>
    <mergeCell ref="P37:T37"/>
    <mergeCell ref="V37:AA37"/>
    <mergeCell ref="AB37:AC37"/>
    <mergeCell ref="AD37:AG37"/>
    <mergeCell ref="AJ38:AM38"/>
    <mergeCell ref="AN38:AO38"/>
    <mergeCell ref="AP38:AS38"/>
    <mergeCell ref="AT38:AU38"/>
    <mergeCell ref="AV38:AY38"/>
    <mergeCell ref="AZ38:BA38"/>
    <mergeCell ref="A40:H40"/>
    <mergeCell ref="I40:K40"/>
    <mergeCell ref="L40:O40"/>
    <mergeCell ref="P40:T40"/>
    <mergeCell ref="AN39:AO40"/>
    <mergeCell ref="AP39:AS40"/>
    <mergeCell ref="AT39:AU40"/>
    <mergeCell ref="AV39:AY40"/>
    <mergeCell ref="A39:H39"/>
    <mergeCell ref="I39:K39"/>
    <mergeCell ref="L39:O39"/>
    <mergeCell ref="P39:T39"/>
    <mergeCell ref="U39:AA40"/>
    <mergeCell ref="AB39:AC40"/>
    <mergeCell ref="AD39:AG40"/>
    <mergeCell ref="AH39:AI40"/>
    <mergeCell ref="AJ39:AM40"/>
    <mergeCell ref="A38:H38"/>
  </mergeCells>
  <phoneticPr fontId="3"/>
  <pageMargins left="0.78740157480314965" right="0.39370078740157483" top="0.39370078740157483" bottom="0.39370078740157483" header="0" footer="0"/>
  <pageSetup paperSize="9" scale="87" firstPageNumber="0" orientation="landscape" horizontalDpi="300" verticalDpi="300" r:id="rId1"/>
  <headerFooter scaleWithDoc="0" alignWithMargins="0">
    <oddFooter>&amp;C&amp;"ＭＳ 明朝,標準"&amp;10－３３－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view="pageLayout" topLeftCell="A16" zoomScaleNormal="100" workbookViewId="0">
      <selection activeCell="Y23" sqref="Y23:AC25"/>
    </sheetView>
  </sheetViews>
  <sheetFormatPr defaultColWidth="9" defaultRowHeight="14.25"/>
  <cols>
    <col min="1" max="38" width="2.625" style="249" customWidth="1"/>
    <col min="39" max="39" width="1.875" style="249" customWidth="1"/>
    <col min="40" max="40" width="2.875" style="296" customWidth="1"/>
    <col min="41" max="49" width="2.625" style="249" customWidth="1"/>
    <col min="50" max="50" width="3.125" style="249" customWidth="1"/>
    <col min="51" max="57" width="2.625" style="249" customWidth="1"/>
    <col min="58" max="58" width="3.75" style="249" customWidth="1"/>
    <col min="59" max="125" width="2.625" style="249" customWidth="1"/>
    <col min="126" max="16384" width="9" style="249"/>
  </cols>
  <sheetData>
    <row r="2" spans="1:53" s="250" customFormat="1" ht="21" customHeight="1">
      <c r="A2" s="293" t="s">
        <v>1513</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N2" s="294"/>
    </row>
    <row r="3" spans="1:53" ht="15.95" customHeight="1">
      <c r="D3" s="295" t="s">
        <v>1514</v>
      </c>
      <c r="E3" s="296"/>
      <c r="F3" s="295" t="s">
        <v>1481</v>
      </c>
      <c r="G3" s="296"/>
      <c r="H3" s="296"/>
      <c r="I3" s="296"/>
      <c r="J3" s="296"/>
      <c r="K3" s="296"/>
      <c r="L3" s="249" t="s">
        <v>661</v>
      </c>
      <c r="M3" s="249" t="s">
        <v>1515</v>
      </c>
    </row>
    <row r="4" spans="1:53" ht="15.95" customHeight="1">
      <c r="D4" s="295" t="s">
        <v>661</v>
      </c>
      <c r="F4" s="295" t="s">
        <v>1437</v>
      </c>
      <c r="H4" s="296"/>
      <c r="I4" s="296"/>
      <c r="J4" s="296"/>
      <c r="K4" s="296"/>
      <c r="L4" s="249" t="s">
        <v>661</v>
      </c>
      <c r="M4" s="249" t="s">
        <v>1270</v>
      </c>
      <c r="AN4" s="249"/>
    </row>
    <row r="5" spans="1:53" ht="15.95" customHeight="1">
      <c r="D5" s="295" t="s">
        <v>661</v>
      </c>
      <c r="F5" s="295" t="s">
        <v>1516</v>
      </c>
      <c r="H5" s="296"/>
      <c r="I5" s="296"/>
      <c r="J5" s="296"/>
      <c r="K5" s="296"/>
      <c r="L5" s="249" t="s">
        <v>661</v>
      </c>
      <c r="M5" s="249" t="s">
        <v>1517</v>
      </c>
      <c r="AL5" s="296"/>
      <c r="AN5" s="249"/>
    </row>
    <row r="6" spans="1:53" ht="19.5" customHeight="1">
      <c r="A6" s="406" t="s">
        <v>2074</v>
      </c>
      <c r="B6" s="297"/>
      <c r="C6" s="297"/>
      <c r="D6" s="297"/>
      <c r="E6" s="297"/>
      <c r="F6" s="297"/>
      <c r="G6" s="297"/>
      <c r="H6" s="297"/>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923" t="s">
        <v>1520</v>
      </c>
      <c r="AO6" s="923"/>
      <c r="AP6" s="923"/>
      <c r="AQ6" s="923"/>
      <c r="AR6" s="923"/>
      <c r="AS6" s="923"/>
      <c r="AT6" s="923"/>
      <c r="AU6" s="923"/>
      <c r="AV6" s="923"/>
      <c r="AW6" s="923"/>
      <c r="AX6" s="923"/>
      <c r="AY6" s="923"/>
      <c r="AZ6" s="923"/>
      <c r="BA6" s="923"/>
    </row>
    <row r="7" spans="1:53" ht="18.95" customHeight="1">
      <c r="A7" s="929" t="s">
        <v>2096</v>
      </c>
      <c r="B7" s="929"/>
      <c r="C7" s="929"/>
      <c r="D7" s="929"/>
      <c r="E7" s="929"/>
      <c r="F7" s="929"/>
      <c r="G7" s="929"/>
      <c r="H7" s="929"/>
      <c r="I7" s="929"/>
      <c r="J7" s="929"/>
      <c r="K7" s="929"/>
      <c r="L7" s="929"/>
      <c r="M7" s="929"/>
      <c r="N7" s="407"/>
      <c r="O7" s="934" t="s">
        <v>2084</v>
      </c>
      <c r="P7" s="934"/>
      <c r="Q7" s="934"/>
      <c r="R7" s="934"/>
      <c r="S7" s="934"/>
      <c r="T7" s="934"/>
      <c r="U7" s="934"/>
      <c r="V7" s="934"/>
      <c r="W7" s="934"/>
      <c r="X7" s="934"/>
      <c r="Y7" s="934"/>
      <c r="Z7" s="408"/>
      <c r="AA7" s="933" t="s">
        <v>2097</v>
      </c>
      <c r="AB7" s="934"/>
      <c r="AC7" s="934"/>
      <c r="AD7" s="934"/>
      <c r="AE7" s="934"/>
      <c r="AF7" s="934"/>
      <c r="AG7" s="934"/>
      <c r="AH7" s="935"/>
      <c r="AI7" s="409"/>
      <c r="AJ7" s="929" t="s">
        <v>2086</v>
      </c>
      <c r="AK7" s="929"/>
      <c r="AL7" s="929"/>
      <c r="AM7" s="929"/>
      <c r="AN7" s="929"/>
      <c r="AO7" s="929"/>
      <c r="AP7" s="929"/>
      <c r="AQ7" s="929"/>
      <c r="AR7" s="929"/>
      <c r="AS7" s="929" t="s">
        <v>2087</v>
      </c>
      <c r="AT7" s="929"/>
      <c r="AU7" s="929"/>
      <c r="AV7" s="929"/>
      <c r="AW7" s="929"/>
      <c r="AX7" s="929"/>
      <c r="AY7" s="929"/>
      <c r="AZ7" s="929"/>
      <c r="BA7" s="929"/>
    </row>
    <row r="8" spans="1:53" ht="18.95" customHeight="1">
      <c r="A8" s="929"/>
      <c r="B8" s="929"/>
      <c r="C8" s="929"/>
      <c r="D8" s="929"/>
      <c r="E8" s="929"/>
      <c r="F8" s="929"/>
      <c r="G8" s="929"/>
      <c r="H8" s="929"/>
      <c r="I8" s="929"/>
      <c r="J8" s="929"/>
      <c r="K8" s="929"/>
      <c r="L8" s="929"/>
      <c r="M8" s="929"/>
      <c r="N8" s="908" t="s">
        <v>2088</v>
      </c>
      <c r="O8" s="909"/>
      <c r="P8" s="909"/>
      <c r="Q8" s="910"/>
      <c r="R8" s="908" t="s">
        <v>2089</v>
      </c>
      <c r="S8" s="909"/>
      <c r="T8" s="909"/>
      <c r="U8" s="909"/>
      <c r="V8" s="910"/>
      <c r="W8" s="933" t="s">
        <v>2090</v>
      </c>
      <c r="X8" s="934"/>
      <c r="Y8" s="934"/>
      <c r="Z8" s="935"/>
      <c r="AA8" s="908" t="s">
        <v>2091</v>
      </c>
      <c r="AB8" s="909"/>
      <c r="AC8" s="909"/>
      <c r="AD8" s="910"/>
      <c r="AE8" s="933" t="s">
        <v>2092</v>
      </c>
      <c r="AF8" s="934"/>
      <c r="AG8" s="934"/>
      <c r="AH8" s="935"/>
      <c r="AI8" s="409"/>
      <c r="AJ8" s="929" t="s">
        <v>2093</v>
      </c>
      <c r="AK8" s="929"/>
      <c r="AL8" s="929"/>
      <c r="AM8" s="929"/>
      <c r="AN8" s="929" t="s">
        <v>2094</v>
      </c>
      <c r="AO8" s="929"/>
      <c r="AP8" s="929"/>
      <c r="AQ8" s="929"/>
      <c r="AR8" s="929"/>
      <c r="AS8" s="929" t="s">
        <v>2093</v>
      </c>
      <c r="AT8" s="929"/>
      <c r="AU8" s="929"/>
      <c r="AV8" s="929"/>
      <c r="AW8" s="929" t="s">
        <v>2095</v>
      </c>
      <c r="AX8" s="929"/>
      <c r="AY8" s="929"/>
      <c r="AZ8" s="929"/>
      <c r="BA8" s="929"/>
    </row>
    <row r="9" spans="1:53" ht="18.95" customHeight="1">
      <c r="A9" s="820" t="s">
        <v>2075</v>
      </c>
      <c r="B9" s="820"/>
      <c r="C9" s="734" t="s">
        <v>2076</v>
      </c>
      <c r="D9" s="734"/>
      <c r="E9" s="734"/>
      <c r="F9" s="734"/>
      <c r="G9" s="734"/>
      <c r="H9" s="734"/>
      <c r="I9" s="734"/>
      <c r="J9" s="734"/>
      <c r="K9" s="734"/>
      <c r="L9" s="734"/>
      <c r="M9" s="734"/>
      <c r="N9" s="930">
        <v>1</v>
      </c>
      <c r="O9" s="931"/>
      <c r="P9" s="931"/>
      <c r="Q9" s="932"/>
      <c r="R9" s="930">
        <v>142128</v>
      </c>
      <c r="S9" s="931"/>
      <c r="T9" s="931"/>
      <c r="U9" s="931"/>
      <c r="V9" s="932"/>
      <c r="W9" s="868">
        <v>113702</v>
      </c>
      <c r="X9" s="869"/>
      <c r="Y9" s="869"/>
      <c r="Z9" s="870"/>
      <c r="AA9" s="930">
        <v>1</v>
      </c>
      <c r="AB9" s="931"/>
      <c r="AC9" s="931"/>
      <c r="AD9" s="932"/>
      <c r="AE9" s="868">
        <v>4434</v>
      </c>
      <c r="AF9" s="869"/>
      <c r="AG9" s="869"/>
      <c r="AH9" s="870"/>
      <c r="AI9" s="400"/>
      <c r="AJ9" s="920">
        <v>1</v>
      </c>
      <c r="AK9" s="920"/>
      <c r="AL9" s="920"/>
      <c r="AM9" s="920"/>
      <c r="AN9" s="920">
        <v>3130</v>
      </c>
      <c r="AO9" s="920"/>
      <c r="AP9" s="920"/>
      <c r="AQ9" s="920"/>
      <c r="AR9" s="920"/>
      <c r="AS9" s="920">
        <v>1</v>
      </c>
      <c r="AT9" s="920"/>
      <c r="AU9" s="920"/>
      <c r="AV9" s="920"/>
      <c r="AW9" s="920">
        <v>12520</v>
      </c>
      <c r="AX9" s="920"/>
      <c r="AY9" s="920"/>
      <c r="AZ9" s="920"/>
      <c r="BA9" s="920"/>
    </row>
    <row r="10" spans="1:53" ht="18.95" customHeight="1">
      <c r="A10" s="820"/>
      <c r="B10" s="820"/>
      <c r="C10" s="734" t="s">
        <v>2077</v>
      </c>
      <c r="D10" s="734"/>
      <c r="E10" s="734"/>
      <c r="F10" s="734"/>
      <c r="G10" s="734"/>
      <c r="H10" s="734"/>
      <c r="I10" s="734"/>
      <c r="J10" s="734"/>
      <c r="K10" s="734"/>
      <c r="L10" s="734"/>
      <c r="M10" s="734"/>
      <c r="N10" s="930">
        <v>2</v>
      </c>
      <c r="O10" s="931"/>
      <c r="P10" s="931"/>
      <c r="Q10" s="932"/>
      <c r="R10" s="930">
        <v>71909</v>
      </c>
      <c r="S10" s="931"/>
      <c r="T10" s="931"/>
      <c r="U10" s="931"/>
      <c r="V10" s="932"/>
      <c r="W10" s="868">
        <v>71909</v>
      </c>
      <c r="X10" s="869"/>
      <c r="Y10" s="869"/>
      <c r="Z10" s="870"/>
      <c r="AA10" s="930">
        <v>1</v>
      </c>
      <c r="AB10" s="931"/>
      <c r="AC10" s="931"/>
      <c r="AD10" s="932"/>
      <c r="AE10" s="868">
        <v>2748</v>
      </c>
      <c r="AF10" s="869"/>
      <c r="AG10" s="869"/>
      <c r="AH10" s="870"/>
      <c r="AI10" s="400"/>
      <c r="AJ10" s="920">
        <v>2</v>
      </c>
      <c r="AK10" s="920"/>
      <c r="AL10" s="920"/>
      <c r="AM10" s="920"/>
      <c r="AN10" s="920">
        <v>5650</v>
      </c>
      <c r="AO10" s="920"/>
      <c r="AP10" s="920"/>
      <c r="AQ10" s="920"/>
      <c r="AR10" s="920"/>
      <c r="AS10" s="920">
        <v>1</v>
      </c>
      <c r="AT10" s="920"/>
      <c r="AU10" s="920"/>
      <c r="AV10" s="920"/>
      <c r="AW10" s="920">
        <v>11040</v>
      </c>
      <c r="AX10" s="920"/>
      <c r="AY10" s="920"/>
      <c r="AZ10" s="920"/>
      <c r="BA10" s="920"/>
    </row>
    <row r="11" spans="1:53" ht="18.95" customHeight="1">
      <c r="A11" s="820"/>
      <c r="B11" s="820"/>
      <c r="C11" s="734" t="s">
        <v>2078</v>
      </c>
      <c r="D11" s="734"/>
      <c r="E11" s="734"/>
      <c r="F11" s="734"/>
      <c r="G11" s="734"/>
      <c r="H11" s="734"/>
      <c r="I11" s="734"/>
      <c r="J11" s="734"/>
      <c r="K11" s="734"/>
      <c r="L11" s="734"/>
      <c r="M11" s="734"/>
      <c r="N11" s="930">
        <v>1</v>
      </c>
      <c r="O11" s="931"/>
      <c r="P11" s="931"/>
      <c r="Q11" s="932"/>
      <c r="R11" s="930">
        <v>57366</v>
      </c>
      <c r="S11" s="931"/>
      <c r="T11" s="931"/>
      <c r="U11" s="931"/>
      <c r="V11" s="932"/>
      <c r="W11" s="868">
        <v>11473</v>
      </c>
      <c r="X11" s="869"/>
      <c r="Y11" s="869"/>
      <c r="Z11" s="870"/>
      <c r="AA11" s="930">
        <v>0</v>
      </c>
      <c r="AB11" s="931"/>
      <c r="AC11" s="931"/>
      <c r="AD11" s="932"/>
      <c r="AE11" s="868">
        <v>0</v>
      </c>
      <c r="AF11" s="869"/>
      <c r="AG11" s="869"/>
      <c r="AH11" s="870"/>
      <c r="AI11" s="400"/>
      <c r="AJ11" s="920">
        <v>0</v>
      </c>
      <c r="AK11" s="920"/>
      <c r="AL11" s="920"/>
      <c r="AM11" s="920"/>
      <c r="AN11" s="920">
        <v>0</v>
      </c>
      <c r="AO11" s="920"/>
      <c r="AP11" s="920"/>
      <c r="AQ11" s="920"/>
      <c r="AR11" s="920"/>
      <c r="AS11" s="920">
        <v>0</v>
      </c>
      <c r="AT11" s="920"/>
      <c r="AU11" s="920"/>
      <c r="AV11" s="920"/>
      <c r="AW11" s="920">
        <v>0</v>
      </c>
      <c r="AX11" s="920"/>
      <c r="AY11" s="920"/>
      <c r="AZ11" s="920"/>
      <c r="BA11" s="920"/>
    </row>
    <row r="12" spans="1:53" ht="18.95" customHeight="1">
      <c r="A12" s="820"/>
      <c r="B12" s="820"/>
      <c r="C12" s="734" t="s">
        <v>2079</v>
      </c>
      <c r="D12" s="734"/>
      <c r="E12" s="734"/>
      <c r="F12" s="734"/>
      <c r="G12" s="734"/>
      <c r="H12" s="734"/>
      <c r="I12" s="734"/>
      <c r="J12" s="734"/>
      <c r="K12" s="734"/>
      <c r="L12" s="734"/>
      <c r="M12" s="734"/>
      <c r="N12" s="930">
        <v>30</v>
      </c>
      <c r="O12" s="931"/>
      <c r="P12" s="931"/>
      <c r="Q12" s="932"/>
      <c r="R12" s="930">
        <v>850866</v>
      </c>
      <c r="S12" s="931"/>
      <c r="T12" s="931"/>
      <c r="U12" s="931"/>
      <c r="V12" s="932"/>
      <c r="W12" s="868">
        <v>766457</v>
      </c>
      <c r="X12" s="869"/>
      <c r="Y12" s="869"/>
      <c r="Z12" s="870"/>
      <c r="AA12" s="930">
        <v>14</v>
      </c>
      <c r="AB12" s="931"/>
      <c r="AC12" s="931"/>
      <c r="AD12" s="932"/>
      <c r="AE12" s="868">
        <v>28907</v>
      </c>
      <c r="AF12" s="869"/>
      <c r="AG12" s="869"/>
      <c r="AH12" s="870"/>
      <c r="AI12" s="400"/>
      <c r="AJ12" s="920">
        <v>30</v>
      </c>
      <c r="AK12" s="920"/>
      <c r="AL12" s="920"/>
      <c r="AM12" s="920"/>
      <c r="AN12" s="920">
        <v>12090</v>
      </c>
      <c r="AO12" s="920"/>
      <c r="AP12" s="920"/>
      <c r="AQ12" s="920"/>
      <c r="AR12" s="920"/>
      <c r="AS12" s="920">
        <v>18</v>
      </c>
      <c r="AT12" s="920"/>
      <c r="AU12" s="920"/>
      <c r="AV12" s="920"/>
      <c r="AW12" s="920">
        <v>26040</v>
      </c>
      <c r="AX12" s="920"/>
      <c r="AY12" s="920"/>
      <c r="AZ12" s="920"/>
      <c r="BA12" s="920"/>
    </row>
    <row r="13" spans="1:53" ht="18.95" customHeight="1">
      <c r="A13" s="820"/>
      <c r="B13" s="820"/>
      <c r="C13" s="734" t="s">
        <v>2080</v>
      </c>
      <c r="D13" s="734"/>
      <c r="E13" s="734"/>
      <c r="F13" s="734"/>
      <c r="G13" s="734"/>
      <c r="H13" s="734"/>
      <c r="I13" s="734"/>
      <c r="J13" s="734"/>
      <c r="K13" s="734"/>
      <c r="L13" s="734"/>
      <c r="M13" s="734"/>
      <c r="N13" s="930">
        <v>3</v>
      </c>
      <c r="O13" s="931"/>
      <c r="P13" s="931"/>
      <c r="Q13" s="932"/>
      <c r="R13" s="930">
        <v>133825</v>
      </c>
      <c r="S13" s="931"/>
      <c r="T13" s="931"/>
      <c r="U13" s="931"/>
      <c r="V13" s="932"/>
      <c r="W13" s="868">
        <v>120967</v>
      </c>
      <c r="X13" s="869"/>
      <c r="Y13" s="869"/>
      <c r="Z13" s="870"/>
      <c r="AA13" s="930">
        <v>6</v>
      </c>
      <c r="AB13" s="931"/>
      <c r="AC13" s="931"/>
      <c r="AD13" s="932"/>
      <c r="AE13" s="868">
        <v>15272</v>
      </c>
      <c r="AF13" s="869"/>
      <c r="AG13" s="869"/>
      <c r="AH13" s="870"/>
      <c r="AI13" s="400"/>
      <c r="AJ13" s="920">
        <v>3</v>
      </c>
      <c r="AK13" s="920"/>
      <c r="AL13" s="920"/>
      <c r="AM13" s="920"/>
      <c r="AN13" s="920">
        <v>13940</v>
      </c>
      <c r="AO13" s="920"/>
      <c r="AP13" s="920"/>
      <c r="AQ13" s="920"/>
      <c r="AR13" s="920"/>
      <c r="AS13" s="920">
        <v>6</v>
      </c>
      <c r="AT13" s="920"/>
      <c r="AU13" s="920"/>
      <c r="AV13" s="920"/>
      <c r="AW13" s="920">
        <v>62680</v>
      </c>
      <c r="AX13" s="920"/>
      <c r="AY13" s="920"/>
      <c r="AZ13" s="920"/>
      <c r="BA13" s="920"/>
    </row>
    <row r="14" spans="1:53" ht="18.95" customHeight="1">
      <c r="A14" s="820"/>
      <c r="B14" s="820"/>
      <c r="C14" s="734" t="s">
        <v>2085</v>
      </c>
      <c r="D14" s="734"/>
      <c r="E14" s="734"/>
      <c r="F14" s="734"/>
      <c r="G14" s="734"/>
      <c r="H14" s="734"/>
      <c r="I14" s="734"/>
      <c r="J14" s="734"/>
      <c r="K14" s="734"/>
      <c r="L14" s="734"/>
      <c r="M14" s="734"/>
      <c r="N14" s="930">
        <v>152</v>
      </c>
      <c r="O14" s="931"/>
      <c r="P14" s="931"/>
      <c r="Q14" s="932"/>
      <c r="R14" s="930">
        <v>337756</v>
      </c>
      <c r="S14" s="931"/>
      <c r="T14" s="931"/>
      <c r="U14" s="931"/>
      <c r="V14" s="932"/>
      <c r="W14" s="868">
        <v>328296</v>
      </c>
      <c r="X14" s="869"/>
      <c r="Y14" s="869"/>
      <c r="Z14" s="870"/>
      <c r="AA14" s="930">
        <v>101</v>
      </c>
      <c r="AB14" s="931"/>
      <c r="AC14" s="931"/>
      <c r="AD14" s="932"/>
      <c r="AE14" s="868">
        <v>22390</v>
      </c>
      <c r="AF14" s="869"/>
      <c r="AG14" s="869"/>
      <c r="AH14" s="870"/>
      <c r="AI14" s="400"/>
      <c r="AJ14" s="920">
        <v>133</v>
      </c>
      <c r="AK14" s="920"/>
      <c r="AL14" s="920"/>
      <c r="AM14" s="920"/>
      <c r="AN14" s="920">
        <v>29500</v>
      </c>
      <c r="AO14" s="920"/>
      <c r="AP14" s="920"/>
      <c r="AQ14" s="920"/>
      <c r="AR14" s="920"/>
      <c r="AS14" s="920">
        <v>117</v>
      </c>
      <c r="AT14" s="920"/>
      <c r="AU14" s="920"/>
      <c r="AV14" s="920"/>
      <c r="AW14" s="920">
        <v>81840</v>
      </c>
      <c r="AX14" s="920"/>
      <c r="AY14" s="920"/>
      <c r="AZ14" s="920"/>
      <c r="BA14" s="920"/>
    </row>
    <row r="15" spans="1:53" ht="18.95" customHeight="1">
      <c r="A15" s="820"/>
      <c r="B15" s="820"/>
      <c r="C15" s="734" t="s">
        <v>2081</v>
      </c>
      <c r="D15" s="734"/>
      <c r="E15" s="734"/>
      <c r="F15" s="734"/>
      <c r="G15" s="734"/>
      <c r="H15" s="734"/>
      <c r="I15" s="734"/>
      <c r="J15" s="734"/>
      <c r="K15" s="734"/>
      <c r="L15" s="734"/>
      <c r="M15" s="734"/>
      <c r="N15" s="930">
        <v>6</v>
      </c>
      <c r="O15" s="931"/>
      <c r="P15" s="931"/>
      <c r="Q15" s="932"/>
      <c r="R15" s="930">
        <v>46696</v>
      </c>
      <c r="S15" s="931"/>
      <c r="T15" s="931"/>
      <c r="U15" s="931"/>
      <c r="V15" s="932"/>
      <c r="W15" s="868">
        <v>46696</v>
      </c>
      <c r="X15" s="869"/>
      <c r="Y15" s="869"/>
      <c r="Z15" s="870"/>
      <c r="AA15" s="930">
        <v>3</v>
      </c>
      <c r="AB15" s="931"/>
      <c r="AC15" s="931"/>
      <c r="AD15" s="932"/>
      <c r="AE15" s="868">
        <v>3443</v>
      </c>
      <c r="AF15" s="869"/>
      <c r="AG15" s="869"/>
      <c r="AH15" s="870"/>
      <c r="AI15" s="400"/>
      <c r="AJ15" s="920">
        <v>6</v>
      </c>
      <c r="AK15" s="920"/>
      <c r="AL15" s="920"/>
      <c r="AM15" s="920"/>
      <c r="AN15" s="920">
        <v>4370</v>
      </c>
      <c r="AO15" s="920"/>
      <c r="AP15" s="920"/>
      <c r="AQ15" s="920"/>
      <c r="AR15" s="920"/>
      <c r="AS15" s="920">
        <v>4</v>
      </c>
      <c r="AT15" s="920"/>
      <c r="AU15" s="920"/>
      <c r="AV15" s="920"/>
      <c r="AW15" s="920">
        <v>4520</v>
      </c>
      <c r="AX15" s="920"/>
      <c r="AY15" s="920"/>
      <c r="AZ15" s="920"/>
      <c r="BA15" s="920"/>
    </row>
    <row r="16" spans="1:53" ht="18.95" customHeight="1">
      <c r="A16" s="734" t="s">
        <v>2082</v>
      </c>
      <c r="B16" s="734"/>
      <c r="C16" s="734"/>
      <c r="D16" s="734"/>
      <c r="E16" s="734"/>
      <c r="F16" s="734"/>
      <c r="G16" s="734"/>
      <c r="H16" s="734"/>
      <c r="I16" s="734"/>
      <c r="J16" s="734"/>
      <c r="K16" s="734"/>
      <c r="L16" s="734"/>
      <c r="M16" s="734"/>
      <c r="N16" s="930">
        <v>1</v>
      </c>
      <c r="O16" s="931"/>
      <c r="P16" s="931"/>
      <c r="Q16" s="932"/>
      <c r="R16" s="930">
        <v>2700</v>
      </c>
      <c r="S16" s="931"/>
      <c r="T16" s="931"/>
      <c r="U16" s="931"/>
      <c r="V16" s="932"/>
      <c r="W16" s="868">
        <v>1080</v>
      </c>
      <c r="X16" s="869"/>
      <c r="Y16" s="869"/>
      <c r="Z16" s="870"/>
      <c r="AA16" s="930">
        <v>3</v>
      </c>
      <c r="AB16" s="931"/>
      <c r="AC16" s="931"/>
      <c r="AD16" s="932"/>
      <c r="AE16" s="868">
        <v>8629</v>
      </c>
      <c r="AF16" s="869"/>
      <c r="AG16" s="869"/>
      <c r="AH16" s="870"/>
      <c r="AI16" s="400"/>
      <c r="AJ16" s="920" t="s">
        <v>1518</v>
      </c>
      <c r="AK16" s="920"/>
      <c r="AL16" s="920"/>
      <c r="AM16" s="920"/>
      <c r="AN16" s="920" t="s">
        <v>1518</v>
      </c>
      <c r="AO16" s="920"/>
      <c r="AP16" s="920"/>
      <c r="AQ16" s="920"/>
      <c r="AR16" s="920"/>
      <c r="AS16" s="920" t="s">
        <v>1518</v>
      </c>
      <c r="AT16" s="920"/>
      <c r="AU16" s="920"/>
      <c r="AV16" s="920"/>
      <c r="AW16" s="920" t="s">
        <v>1518</v>
      </c>
      <c r="AX16" s="920"/>
      <c r="AY16" s="920"/>
      <c r="AZ16" s="920"/>
      <c r="BA16" s="920"/>
    </row>
    <row r="17" spans="1:53" ht="18.95" customHeight="1">
      <c r="A17" s="734" t="s">
        <v>2083</v>
      </c>
      <c r="B17" s="734"/>
      <c r="C17" s="734"/>
      <c r="D17" s="734"/>
      <c r="E17" s="734"/>
      <c r="F17" s="734"/>
      <c r="G17" s="734"/>
      <c r="H17" s="734"/>
      <c r="I17" s="734"/>
      <c r="J17" s="734"/>
      <c r="K17" s="734"/>
      <c r="L17" s="734"/>
      <c r="M17" s="734"/>
      <c r="N17" s="930">
        <v>54</v>
      </c>
      <c r="O17" s="931"/>
      <c r="P17" s="931"/>
      <c r="Q17" s="932"/>
      <c r="R17" s="930">
        <v>131721</v>
      </c>
      <c r="S17" s="931"/>
      <c r="T17" s="931"/>
      <c r="U17" s="931"/>
      <c r="V17" s="932"/>
      <c r="W17" s="868">
        <v>131721</v>
      </c>
      <c r="X17" s="869"/>
      <c r="Y17" s="869"/>
      <c r="Z17" s="870"/>
      <c r="AA17" s="930">
        <v>6</v>
      </c>
      <c r="AB17" s="931"/>
      <c r="AC17" s="931"/>
      <c r="AD17" s="932"/>
      <c r="AE17" s="868">
        <v>3704</v>
      </c>
      <c r="AF17" s="869"/>
      <c r="AG17" s="869"/>
      <c r="AH17" s="870"/>
      <c r="AI17" s="400"/>
      <c r="AJ17" s="920" t="s">
        <v>1518</v>
      </c>
      <c r="AK17" s="920"/>
      <c r="AL17" s="920"/>
      <c r="AM17" s="920"/>
      <c r="AN17" s="920" t="s">
        <v>1518</v>
      </c>
      <c r="AO17" s="920"/>
      <c r="AP17" s="920"/>
      <c r="AQ17" s="920"/>
      <c r="AR17" s="920"/>
      <c r="AS17" s="920" t="s">
        <v>1518</v>
      </c>
      <c r="AT17" s="920"/>
      <c r="AU17" s="920"/>
      <c r="AV17" s="920"/>
      <c r="AW17" s="920" t="s">
        <v>1518</v>
      </c>
      <c r="AX17" s="920"/>
      <c r="AY17" s="920"/>
      <c r="AZ17" s="920"/>
      <c r="BA17" s="920"/>
    </row>
    <row r="18" spans="1:53" ht="18.95" customHeight="1">
      <c r="A18" s="734" t="s">
        <v>224</v>
      </c>
      <c r="B18" s="734"/>
      <c r="C18" s="734"/>
      <c r="D18" s="734"/>
      <c r="E18" s="734"/>
      <c r="F18" s="734"/>
      <c r="G18" s="734"/>
      <c r="H18" s="734"/>
      <c r="I18" s="734"/>
      <c r="J18" s="734"/>
      <c r="K18" s="734"/>
      <c r="L18" s="734"/>
      <c r="M18" s="734"/>
      <c r="N18" s="868">
        <f>SUM(N9:N17)</f>
        <v>250</v>
      </c>
      <c r="O18" s="869"/>
      <c r="P18" s="869"/>
      <c r="Q18" s="870"/>
      <c r="R18" s="868">
        <f>SUM(P9:T17)</f>
        <v>1774967</v>
      </c>
      <c r="S18" s="869"/>
      <c r="T18" s="869"/>
      <c r="U18" s="869"/>
      <c r="V18" s="870"/>
      <c r="W18" s="868">
        <f>SUM(W9:Z17)</f>
        <v>1592301</v>
      </c>
      <c r="X18" s="869"/>
      <c r="Y18" s="869"/>
      <c r="Z18" s="870"/>
      <c r="AA18" s="868">
        <f>SUM(AA9:AC17)</f>
        <v>135</v>
      </c>
      <c r="AB18" s="869"/>
      <c r="AC18" s="869"/>
      <c r="AD18" s="870"/>
      <c r="AE18" s="868">
        <f>SUM(AE9:AH17)</f>
        <v>89527</v>
      </c>
      <c r="AF18" s="869"/>
      <c r="AG18" s="869"/>
      <c r="AH18" s="870"/>
      <c r="AI18" s="400"/>
      <c r="AJ18" s="920">
        <f>SUM(AJ9:AM17)</f>
        <v>175</v>
      </c>
      <c r="AK18" s="920"/>
      <c r="AL18" s="920"/>
      <c r="AM18" s="920"/>
      <c r="AN18" s="920">
        <f>SUM(AN9:AR17)</f>
        <v>68680</v>
      </c>
      <c r="AO18" s="920"/>
      <c r="AP18" s="920"/>
      <c r="AQ18" s="920"/>
      <c r="AR18" s="920"/>
      <c r="AS18" s="920">
        <f>SUM(AS9:AV17)</f>
        <v>147</v>
      </c>
      <c r="AT18" s="920"/>
      <c r="AU18" s="920"/>
      <c r="AV18" s="920"/>
      <c r="AW18" s="920">
        <f>SUM(AW9:BA17)</f>
        <v>198640</v>
      </c>
      <c r="AX18" s="920"/>
      <c r="AY18" s="920"/>
      <c r="AZ18" s="920"/>
      <c r="BA18" s="920"/>
    </row>
    <row r="19" spans="1:53" ht="15.75" customHeight="1">
      <c r="A19" s="298"/>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9"/>
      <c r="AO19" s="298"/>
      <c r="AP19" s="298"/>
      <c r="AQ19" s="298"/>
      <c r="AR19" s="298"/>
      <c r="AS19" s="298"/>
      <c r="AT19" s="298"/>
      <c r="AU19" s="298"/>
      <c r="AV19" s="298"/>
      <c r="AW19" s="298"/>
      <c r="AX19" s="298"/>
      <c r="AY19" s="298"/>
      <c r="AZ19" s="298"/>
      <c r="BA19" s="298"/>
    </row>
    <row r="20" spans="1:53" s="250" customFormat="1" ht="21.4" customHeight="1">
      <c r="A20" s="921" t="s">
        <v>1519</v>
      </c>
      <c r="B20" s="921"/>
      <c r="C20" s="921"/>
      <c r="D20" s="921"/>
      <c r="E20" s="921"/>
      <c r="F20" s="921"/>
      <c r="G20" s="921"/>
      <c r="H20" s="921"/>
      <c r="I20" s="921"/>
      <c r="J20" s="921"/>
      <c r="K20" s="921"/>
      <c r="L20" s="921"/>
      <c r="M20" s="921"/>
      <c r="N20" s="921"/>
      <c r="O20" s="922"/>
      <c r="P20" s="922"/>
      <c r="Q20" s="922"/>
      <c r="AM20" s="923" t="s">
        <v>1520</v>
      </c>
      <c r="AN20" s="923"/>
      <c r="AO20" s="923"/>
      <c r="AP20" s="923"/>
      <c r="AQ20" s="923"/>
      <c r="AR20" s="923"/>
      <c r="AS20" s="923"/>
      <c r="AT20" s="923"/>
      <c r="AU20" s="923"/>
      <c r="AV20" s="923"/>
      <c r="AW20" s="923"/>
      <c r="AX20" s="923"/>
      <c r="AY20" s="923"/>
      <c r="AZ20" s="923"/>
      <c r="BA20" s="923"/>
    </row>
    <row r="21" spans="1:53" ht="19.899999999999999" customHeight="1">
      <c r="A21" s="924" t="s">
        <v>2098</v>
      </c>
      <c r="B21" s="925"/>
      <c r="C21" s="925"/>
      <c r="D21" s="925"/>
      <c r="E21" s="925"/>
      <c r="F21" s="925"/>
      <c r="G21" s="925"/>
      <c r="H21" s="925"/>
      <c r="I21" s="925"/>
      <c r="J21" s="925"/>
      <c r="K21" s="925"/>
      <c r="L21" s="925"/>
      <c r="M21" s="925"/>
      <c r="N21" s="926"/>
      <c r="O21" s="927" t="s">
        <v>2099</v>
      </c>
      <c r="P21" s="928"/>
      <c r="Q21" s="928"/>
      <c r="R21" s="928"/>
      <c r="S21" s="928"/>
      <c r="T21" s="928"/>
      <c r="U21" s="928"/>
      <c r="V21" s="928"/>
      <c r="W21" s="928"/>
      <c r="X21" s="928"/>
      <c r="Y21" s="908" t="s">
        <v>2100</v>
      </c>
      <c r="Z21" s="909"/>
      <c r="AA21" s="909"/>
      <c r="AB21" s="909"/>
      <c r="AC21" s="910"/>
      <c r="AD21" s="929" t="s">
        <v>2108</v>
      </c>
      <c r="AE21" s="929"/>
      <c r="AF21" s="929"/>
      <c r="AG21" s="929"/>
      <c r="AH21" s="929"/>
      <c r="AI21" s="929"/>
      <c r="AJ21" s="906" t="s">
        <v>2101</v>
      </c>
      <c r="AK21" s="906"/>
      <c r="AL21" s="906"/>
      <c r="AM21" s="906"/>
      <c r="AN21" s="908" t="s">
        <v>2102</v>
      </c>
      <c r="AO21" s="909"/>
      <c r="AP21" s="909"/>
      <c r="AQ21" s="909"/>
      <c r="AR21" s="909"/>
      <c r="AS21" s="909"/>
      <c r="AT21" s="909"/>
      <c r="AU21" s="909"/>
      <c r="AV21" s="909"/>
      <c r="AW21" s="909"/>
      <c r="AX21" s="909"/>
      <c r="AY21" s="909"/>
      <c r="AZ21" s="909"/>
      <c r="BA21" s="910"/>
    </row>
    <row r="22" spans="1:53" ht="19.899999999999999" customHeight="1">
      <c r="A22" s="914" t="s">
        <v>2103</v>
      </c>
      <c r="B22" s="915"/>
      <c r="C22" s="915"/>
      <c r="D22" s="915"/>
      <c r="E22" s="915"/>
      <c r="F22" s="915"/>
      <c r="G22" s="915"/>
      <c r="H22" s="915"/>
      <c r="I22" s="915"/>
      <c r="J22" s="915"/>
      <c r="K22" s="915"/>
      <c r="L22" s="915"/>
      <c r="M22" s="915"/>
      <c r="N22" s="916"/>
      <c r="O22" s="917" t="s">
        <v>2104</v>
      </c>
      <c r="P22" s="918"/>
      <c r="Q22" s="918"/>
      <c r="R22" s="918"/>
      <c r="S22" s="918"/>
      <c r="T22" s="918"/>
      <c r="U22" s="918"/>
      <c r="V22" s="918"/>
      <c r="W22" s="918"/>
      <c r="X22" s="918"/>
      <c r="Y22" s="911"/>
      <c r="Z22" s="912"/>
      <c r="AA22" s="912"/>
      <c r="AB22" s="912"/>
      <c r="AC22" s="913"/>
      <c r="AD22" s="919" t="s">
        <v>2105</v>
      </c>
      <c r="AE22" s="919"/>
      <c r="AF22" s="919" t="s">
        <v>2106</v>
      </c>
      <c r="AG22" s="919"/>
      <c r="AH22" s="919" t="s">
        <v>2107</v>
      </c>
      <c r="AI22" s="919"/>
      <c r="AJ22" s="907"/>
      <c r="AK22" s="907"/>
      <c r="AL22" s="907"/>
      <c r="AM22" s="907"/>
      <c r="AN22" s="911"/>
      <c r="AO22" s="912"/>
      <c r="AP22" s="912"/>
      <c r="AQ22" s="912"/>
      <c r="AR22" s="912"/>
      <c r="AS22" s="912"/>
      <c r="AT22" s="912"/>
      <c r="AU22" s="912"/>
      <c r="AV22" s="912"/>
      <c r="AW22" s="912"/>
      <c r="AX22" s="912"/>
      <c r="AY22" s="912"/>
      <c r="AZ22" s="912"/>
      <c r="BA22" s="913"/>
    </row>
    <row r="23" spans="1:53" ht="19.899999999999999" customHeight="1">
      <c r="A23" s="820" t="s">
        <v>1521</v>
      </c>
      <c r="B23" s="820"/>
      <c r="C23" s="820"/>
      <c r="D23" s="820"/>
      <c r="E23" s="820"/>
      <c r="F23" s="820"/>
      <c r="G23" s="820"/>
      <c r="H23" s="820"/>
      <c r="I23" s="820"/>
      <c r="J23" s="820"/>
      <c r="K23" s="820"/>
      <c r="L23" s="820"/>
      <c r="M23" s="820"/>
      <c r="N23" s="820"/>
      <c r="O23" s="826" t="s">
        <v>1522</v>
      </c>
      <c r="P23" s="826"/>
      <c r="Q23" s="826"/>
      <c r="R23" s="826"/>
      <c r="S23" s="826"/>
      <c r="T23" s="826"/>
      <c r="U23" s="826"/>
      <c r="V23" s="826"/>
      <c r="W23" s="826"/>
      <c r="X23" s="826"/>
      <c r="Y23" s="889" t="s">
        <v>2109</v>
      </c>
      <c r="Z23" s="900"/>
      <c r="AA23" s="900"/>
      <c r="AB23" s="900"/>
      <c r="AC23" s="901"/>
      <c r="AD23" s="863">
        <v>7</v>
      </c>
      <c r="AE23" s="863"/>
      <c r="AF23" s="863">
        <v>2</v>
      </c>
      <c r="AG23" s="863"/>
      <c r="AH23" s="863" t="s">
        <v>680</v>
      </c>
      <c r="AI23" s="863"/>
      <c r="AJ23" s="734" t="s">
        <v>680</v>
      </c>
      <c r="AK23" s="734"/>
      <c r="AL23" s="734"/>
      <c r="AM23" s="734"/>
      <c r="AN23" s="889" t="s">
        <v>1523</v>
      </c>
      <c r="AO23" s="684" t="s">
        <v>1524</v>
      </c>
      <c r="AP23" s="684"/>
      <c r="AQ23" s="684"/>
      <c r="AR23" s="684"/>
      <c r="AS23" s="684"/>
      <c r="AT23" s="684"/>
      <c r="AU23" s="684"/>
      <c r="AV23" s="684"/>
      <c r="AW23" s="684"/>
      <c r="AX23" s="684"/>
      <c r="AY23" s="684"/>
      <c r="AZ23" s="684"/>
      <c r="BA23" s="685"/>
    </row>
    <row r="24" spans="1:53" ht="19.899999999999999" customHeight="1">
      <c r="A24" s="820"/>
      <c r="B24" s="820"/>
      <c r="C24" s="820"/>
      <c r="D24" s="820"/>
      <c r="E24" s="820"/>
      <c r="F24" s="820"/>
      <c r="G24" s="820"/>
      <c r="H24" s="820"/>
      <c r="I24" s="820"/>
      <c r="J24" s="820"/>
      <c r="K24" s="820"/>
      <c r="L24" s="820"/>
      <c r="M24" s="820"/>
      <c r="N24" s="820"/>
      <c r="O24" s="826"/>
      <c r="P24" s="826"/>
      <c r="Q24" s="826"/>
      <c r="R24" s="826"/>
      <c r="S24" s="826"/>
      <c r="T24" s="826"/>
      <c r="U24" s="826"/>
      <c r="V24" s="826"/>
      <c r="W24" s="826"/>
      <c r="X24" s="826"/>
      <c r="Y24" s="890"/>
      <c r="Z24" s="902"/>
      <c r="AA24" s="902"/>
      <c r="AB24" s="902"/>
      <c r="AC24" s="903"/>
      <c r="AD24" s="863"/>
      <c r="AE24" s="863"/>
      <c r="AF24" s="863"/>
      <c r="AG24" s="863"/>
      <c r="AH24" s="863"/>
      <c r="AI24" s="863"/>
      <c r="AJ24" s="734"/>
      <c r="AK24" s="734"/>
      <c r="AL24" s="734"/>
      <c r="AM24" s="734"/>
      <c r="AN24" s="890"/>
      <c r="AO24" s="892"/>
      <c r="AP24" s="892"/>
      <c r="AQ24" s="892"/>
      <c r="AR24" s="892"/>
      <c r="AS24" s="892"/>
      <c r="AT24" s="892"/>
      <c r="AU24" s="892"/>
      <c r="AV24" s="892"/>
      <c r="AW24" s="892"/>
      <c r="AX24" s="892"/>
      <c r="AY24" s="892"/>
      <c r="AZ24" s="892"/>
      <c r="BA24" s="893"/>
    </row>
    <row r="25" spans="1:53" ht="19.899999999999999" customHeight="1">
      <c r="A25" s="820"/>
      <c r="B25" s="820"/>
      <c r="C25" s="820"/>
      <c r="D25" s="820"/>
      <c r="E25" s="820"/>
      <c r="F25" s="820"/>
      <c r="G25" s="820"/>
      <c r="H25" s="820"/>
      <c r="I25" s="820"/>
      <c r="J25" s="820"/>
      <c r="K25" s="820"/>
      <c r="L25" s="820"/>
      <c r="M25" s="820"/>
      <c r="N25" s="820"/>
      <c r="O25" s="826"/>
      <c r="P25" s="826"/>
      <c r="Q25" s="826"/>
      <c r="R25" s="826"/>
      <c r="S25" s="826"/>
      <c r="T25" s="826"/>
      <c r="U25" s="826"/>
      <c r="V25" s="826"/>
      <c r="W25" s="826"/>
      <c r="X25" s="826"/>
      <c r="Y25" s="891"/>
      <c r="Z25" s="904"/>
      <c r="AA25" s="904"/>
      <c r="AB25" s="904"/>
      <c r="AC25" s="905"/>
      <c r="AD25" s="863"/>
      <c r="AE25" s="863"/>
      <c r="AF25" s="863"/>
      <c r="AG25" s="863"/>
      <c r="AH25" s="863"/>
      <c r="AI25" s="863"/>
      <c r="AJ25" s="734"/>
      <c r="AK25" s="734"/>
      <c r="AL25" s="734"/>
      <c r="AM25" s="734"/>
      <c r="AN25" s="891"/>
      <c r="AO25" s="661"/>
      <c r="AP25" s="661"/>
      <c r="AQ25" s="661"/>
      <c r="AR25" s="661"/>
      <c r="AS25" s="661"/>
      <c r="AT25" s="661"/>
      <c r="AU25" s="661"/>
      <c r="AV25" s="661"/>
      <c r="AW25" s="661"/>
      <c r="AX25" s="661"/>
      <c r="AY25" s="661"/>
      <c r="AZ25" s="661"/>
      <c r="BA25" s="894"/>
    </row>
    <row r="26" spans="1:53" ht="19.899999999999999" customHeight="1">
      <c r="A26" s="820" t="s">
        <v>1525</v>
      </c>
      <c r="B26" s="820"/>
      <c r="C26" s="820"/>
      <c r="D26" s="820"/>
      <c r="E26" s="820"/>
      <c r="F26" s="820"/>
      <c r="G26" s="820"/>
      <c r="H26" s="820"/>
      <c r="I26" s="820"/>
      <c r="J26" s="820"/>
      <c r="K26" s="820"/>
      <c r="L26" s="820"/>
      <c r="M26" s="820"/>
      <c r="N26" s="820"/>
      <c r="O26" s="826" t="s">
        <v>1526</v>
      </c>
      <c r="P26" s="826"/>
      <c r="Q26" s="826"/>
      <c r="R26" s="826"/>
      <c r="S26" s="826"/>
      <c r="T26" s="826"/>
      <c r="U26" s="826"/>
      <c r="V26" s="826"/>
      <c r="W26" s="826"/>
      <c r="X26" s="826"/>
      <c r="Y26" s="841" t="s">
        <v>680</v>
      </c>
      <c r="Z26" s="842"/>
      <c r="AA26" s="842"/>
      <c r="AB26" s="842"/>
      <c r="AC26" s="843"/>
      <c r="AD26" s="863">
        <v>7</v>
      </c>
      <c r="AE26" s="863"/>
      <c r="AF26" s="863">
        <v>2</v>
      </c>
      <c r="AG26" s="863"/>
      <c r="AH26" s="898">
        <v>8</v>
      </c>
      <c r="AI26" s="898"/>
      <c r="AJ26" s="899" t="s">
        <v>1527</v>
      </c>
      <c r="AK26" s="899"/>
      <c r="AL26" s="899"/>
      <c r="AM26" s="899"/>
      <c r="AN26" s="889" t="s">
        <v>1528</v>
      </c>
      <c r="AO26" s="684" t="s">
        <v>1529</v>
      </c>
      <c r="AP26" s="684"/>
      <c r="AQ26" s="684"/>
      <c r="AR26" s="684"/>
      <c r="AS26" s="684"/>
      <c r="AT26" s="684"/>
      <c r="AU26" s="684"/>
      <c r="AV26" s="684"/>
      <c r="AW26" s="684"/>
      <c r="AX26" s="684"/>
      <c r="AY26" s="684"/>
      <c r="AZ26" s="684"/>
      <c r="BA26" s="685"/>
    </row>
    <row r="27" spans="1:53" ht="19.899999999999999" customHeight="1">
      <c r="A27" s="820"/>
      <c r="B27" s="820"/>
      <c r="C27" s="820"/>
      <c r="D27" s="820"/>
      <c r="E27" s="820"/>
      <c r="F27" s="820"/>
      <c r="G27" s="820"/>
      <c r="H27" s="820"/>
      <c r="I27" s="820"/>
      <c r="J27" s="820"/>
      <c r="K27" s="820"/>
      <c r="L27" s="820"/>
      <c r="M27" s="820"/>
      <c r="N27" s="820"/>
      <c r="O27" s="826"/>
      <c r="P27" s="826"/>
      <c r="Q27" s="826"/>
      <c r="R27" s="826"/>
      <c r="S27" s="826"/>
      <c r="T27" s="826"/>
      <c r="U27" s="826"/>
      <c r="V27" s="826"/>
      <c r="W27" s="826"/>
      <c r="X27" s="826"/>
      <c r="Y27" s="895"/>
      <c r="Z27" s="896"/>
      <c r="AA27" s="896"/>
      <c r="AB27" s="896"/>
      <c r="AC27" s="897"/>
      <c r="AD27" s="863"/>
      <c r="AE27" s="863"/>
      <c r="AF27" s="863"/>
      <c r="AG27" s="863"/>
      <c r="AH27" s="863"/>
      <c r="AI27" s="863"/>
      <c r="AJ27" s="820"/>
      <c r="AK27" s="820"/>
      <c r="AL27" s="820"/>
      <c r="AM27" s="820"/>
      <c r="AN27" s="890"/>
      <c r="AO27" s="892"/>
      <c r="AP27" s="892"/>
      <c r="AQ27" s="892"/>
      <c r="AR27" s="892"/>
      <c r="AS27" s="892"/>
      <c r="AT27" s="892"/>
      <c r="AU27" s="892"/>
      <c r="AV27" s="892"/>
      <c r="AW27" s="892"/>
      <c r="AX27" s="892"/>
      <c r="AY27" s="892"/>
      <c r="AZ27" s="892"/>
      <c r="BA27" s="893"/>
    </row>
    <row r="28" spans="1:53" ht="19.899999999999999" customHeight="1">
      <c r="A28" s="820"/>
      <c r="B28" s="820"/>
      <c r="C28" s="820"/>
      <c r="D28" s="820"/>
      <c r="E28" s="820"/>
      <c r="F28" s="820"/>
      <c r="G28" s="820"/>
      <c r="H28" s="820"/>
      <c r="I28" s="820"/>
      <c r="J28" s="820"/>
      <c r="K28" s="820"/>
      <c r="L28" s="820"/>
      <c r="M28" s="820"/>
      <c r="N28" s="820"/>
      <c r="O28" s="826"/>
      <c r="P28" s="826"/>
      <c r="Q28" s="826"/>
      <c r="R28" s="826"/>
      <c r="S28" s="826"/>
      <c r="T28" s="826"/>
      <c r="U28" s="826"/>
      <c r="V28" s="826"/>
      <c r="W28" s="826"/>
      <c r="X28" s="826"/>
      <c r="Y28" s="895"/>
      <c r="Z28" s="896"/>
      <c r="AA28" s="896"/>
      <c r="AB28" s="896"/>
      <c r="AC28" s="897"/>
      <c r="AD28" s="863"/>
      <c r="AE28" s="863"/>
      <c r="AF28" s="863"/>
      <c r="AG28" s="863"/>
      <c r="AH28" s="863"/>
      <c r="AI28" s="863"/>
      <c r="AJ28" s="820"/>
      <c r="AK28" s="820"/>
      <c r="AL28" s="820"/>
      <c r="AM28" s="820"/>
      <c r="AN28" s="890"/>
      <c r="AO28" s="892"/>
      <c r="AP28" s="892"/>
      <c r="AQ28" s="892"/>
      <c r="AR28" s="892"/>
      <c r="AS28" s="892"/>
      <c r="AT28" s="892"/>
      <c r="AU28" s="892"/>
      <c r="AV28" s="892"/>
      <c r="AW28" s="892"/>
      <c r="AX28" s="892"/>
      <c r="AY28" s="892"/>
      <c r="AZ28" s="892"/>
      <c r="BA28" s="893"/>
    </row>
    <row r="29" spans="1:53" ht="19.899999999999999" customHeight="1">
      <c r="A29" s="820"/>
      <c r="B29" s="820"/>
      <c r="C29" s="820"/>
      <c r="D29" s="820"/>
      <c r="E29" s="820"/>
      <c r="F29" s="820"/>
      <c r="G29" s="820"/>
      <c r="H29" s="820"/>
      <c r="I29" s="820"/>
      <c r="J29" s="820"/>
      <c r="K29" s="820"/>
      <c r="L29" s="820"/>
      <c r="M29" s="820"/>
      <c r="N29" s="820"/>
      <c r="O29" s="826"/>
      <c r="P29" s="826"/>
      <c r="Q29" s="826"/>
      <c r="R29" s="826"/>
      <c r="S29" s="826"/>
      <c r="T29" s="826"/>
      <c r="U29" s="826"/>
      <c r="V29" s="826"/>
      <c r="W29" s="826"/>
      <c r="X29" s="826"/>
      <c r="Y29" s="895"/>
      <c r="Z29" s="896"/>
      <c r="AA29" s="896"/>
      <c r="AB29" s="896"/>
      <c r="AC29" s="897"/>
      <c r="AD29" s="863"/>
      <c r="AE29" s="863"/>
      <c r="AF29" s="863"/>
      <c r="AG29" s="863"/>
      <c r="AH29" s="863"/>
      <c r="AI29" s="863"/>
      <c r="AJ29" s="820"/>
      <c r="AK29" s="820"/>
      <c r="AL29" s="820"/>
      <c r="AM29" s="820"/>
      <c r="AN29" s="890"/>
      <c r="AO29" s="892"/>
      <c r="AP29" s="892"/>
      <c r="AQ29" s="892"/>
      <c r="AR29" s="892"/>
      <c r="AS29" s="892"/>
      <c r="AT29" s="892"/>
      <c r="AU29" s="892"/>
      <c r="AV29" s="892"/>
      <c r="AW29" s="892"/>
      <c r="AX29" s="892"/>
      <c r="AY29" s="892"/>
      <c r="AZ29" s="892"/>
      <c r="BA29" s="893"/>
    </row>
    <row r="30" spans="1:53" ht="19.899999999999999" customHeight="1">
      <c r="A30" s="820"/>
      <c r="B30" s="820"/>
      <c r="C30" s="820"/>
      <c r="D30" s="820"/>
      <c r="E30" s="820"/>
      <c r="F30" s="820"/>
      <c r="G30" s="820"/>
      <c r="H30" s="820"/>
      <c r="I30" s="820"/>
      <c r="J30" s="820"/>
      <c r="K30" s="820"/>
      <c r="L30" s="820"/>
      <c r="M30" s="820"/>
      <c r="N30" s="820"/>
      <c r="O30" s="826"/>
      <c r="P30" s="826"/>
      <c r="Q30" s="826"/>
      <c r="R30" s="826"/>
      <c r="S30" s="826"/>
      <c r="T30" s="826"/>
      <c r="U30" s="826"/>
      <c r="V30" s="826"/>
      <c r="W30" s="826"/>
      <c r="X30" s="826"/>
      <c r="Y30" s="844"/>
      <c r="Z30" s="845"/>
      <c r="AA30" s="845"/>
      <c r="AB30" s="845"/>
      <c r="AC30" s="846"/>
      <c r="AD30" s="863"/>
      <c r="AE30" s="863"/>
      <c r="AF30" s="863"/>
      <c r="AG30" s="863"/>
      <c r="AH30" s="863"/>
      <c r="AI30" s="863"/>
      <c r="AJ30" s="820"/>
      <c r="AK30" s="820"/>
      <c r="AL30" s="820"/>
      <c r="AM30" s="820"/>
      <c r="AN30" s="891"/>
      <c r="AO30" s="661"/>
      <c r="AP30" s="661"/>
      <c r="AQ30" s="661"/>
      <c r="AR30" s="661"/>
      <c r="AS30" s="661"/>
      <c r="AT30" s="661"/>
      <c r="AU30" s="661"/>
      <c r="AV30" s="661"/>
      <c r="AW30" s="661"/>
      <c r="AX30" s="661"/>
      <c r="AY30" s="661"/>
      <c r="AZ30" s="661"/>
      <c r="BA30" s="894"/>
    </row>
  </sheetData>
  <sheetProtection selectLockedCells="1" selectUnlockedCells="1"/>
  <mergeCells count="147">
    <mergeCell ref="AN6:BA6"/>
    <mergeCell ref="A7:M8"/>
    <mergeCell ref="AA7:AH7"/>
    <mergeCell ref="AJ7:AR7"/>
    <mergeCell ref="AS7:BA7"/>
    <mergeCell ref="N8:Q8"/>
    <mergeCell ref="R8:V8"/>
    <mergeCell ref="W8:Z8"/>
    <mergeCell ref="AA8:AD8"/>
    <mergeCell ref="O7:Y7"/>
    <mergeCell ref="AA9:AD9"/>
    <mergeCell ref="AE9:AH9"/>
    <mergeCell ref="AJ9:AM9"/>
    <mergeCell ref="AN9:AR9"/>
    <mergeCell ref="AS9:AV9"/>
    <mergeCell ref="AW9:BA9"/>
    <mergeCell ref="AE8:AH8"/>
    <mergeCell ref="AJ8:AM8"/>
    <mergeCell ref="AN8:AR8"/>
    <mergeCell ref="AS8:AV8"/>
    <mergeCell ref="AW8:BA8"/>
    <mergeCell ref="AJ10:AM10"/>
    <mergeCell ref="AN10:AR10"/>
    <mergeCell ref="AS10:AV10"/>
    <mergeCell ref="AW10:BA10"/>
    <mergeCell ref="C11:M11"/>
    <mergeCell ref="N11:Q11"/>
    <mergeCell ref="R11:V11"/>
    <mergeCell ref="W11:Z11"/>
    <mergeCell ref="AA11:AD11"/>
    <mergeCell ref="AE11:AH11"/>
    <mergeCell ref="C10:M10"/>
    <mergeCell ref="N10:Q10"/>
    <mergeCell ref="R10:V10"/>
    <mergeCell ref="W10:Z10"/>
    <mergeCell ref="AA10:AD10"/>
    <mergeCell ref="AE10:AH10"/>
    <mergeCell ref="AJ11:AM11"/>
    <mergeCell ref="AN11:AR11"/>
    <mergeCell ref="AS11:AV11"/>
    <mergeCell ref="AW11:BA11"/>
    <mergeCell ref="AS14:AV14"/>
    <mergeCell ref="AW12:BA12"/>
    <mergeCell ref="C13:M13"/>
    <mergeCell ref="N13:Q13"/>
    <mergeCell ref="R13:V13"/>
    <mergeCell ref="W13:Z13"/>
    <mergeCell ref="AA13:AD13"/>
    <mergeCell ref="AE13:AH13"/>
    <mergeCell ref="AJ13:AM13"/>
    <mergeCell ref="AN13:AR13"/>
    <mergeCell ref="AS13:AV13"/>
    <mergeCell ref="AW13:BA13"/>
    <mergeCell ref="C12:M12"/>
    <mergeCell ref="N12:Q12"/>
    <mergeCell ref="R12:V12"/>
    <mergeCell ref="W12:Z12"/>
    <mergeCell ref="AA12:AD12"/>
    <mergeCell ref="AE12:AH12"/>
    <mergeCell ref="AJ12:AM12"/>
    <mergeCell ref="AN12:AR12"/>
    <mergeCell ref="AS12:AV12"/>
    <mergeCell ref="A9:B15"/>
    <mergeCell ref="C9:M9"/>
    <mergeCell ref="N9:Q9"/>
    <mergeCell ref="R9:V9"/>
    <mergeCell ref="W9:Z9"/>
    <mergeCell ref="AW14:BA14"/>
    <mergeCell ref="C15:M15"/>
    <mergeCell ref="N15:Q15"/>
    <mergeCell ref="R15:V15"/>
    <mergeCell ref="W15:Z15"/>
    <mergeCell ref="AA15:AD15"/>
    <mergeCell ref="AE15:AH15"/>
    <mergeCell ref="AJ15:AM15"/>
    <mergeCell ref="AN15:AR15"/>
    <mergeCell ref="AS15:AV15"/>
    <mergeCell ref="AW15:BA15"/>
    <mergeCell ref="C14:M14"/>
    <mergeCell ref="N14:Q14"/>
    <mergeCell ref="R14:V14"/>
    <mergeCell ref="W14:Z14"/>
    <mergeCell ref="AA14:AD14"/>
    <mergeCell ref="AE14:AH14"/>
    <mergeCell ref="AJ14:AM14"/>
    <mergeCell ref="AN14:AR14"/>
    <mergeCell ref="AJ16:AM16"/>
    <mergeCell ref="AN16:AR16"/>
    <mergeCell ref="AS16:AV16"/>
    <mergeCell ref="AW16:BA16"/>
    <mergeCell ref="A17:M17"/>
    <mergeCell ref="N17:Q17"/>
    <mergeCell ref="R17:V17"/>
    <mergeCell ref="W17:Z17"/>
    <mergeCell ref="AA17:AD17"/>
    <mergeCell ref="AE17:AH17"/>
    <mergeCell ref="AJ17:AM17"/>
    <mergeCell ref="AN17:AR17"/>
    <mergeCell ref="AS17:AV17"/>
    <mergeCell ref="AW17:BA17"/>
    <mergeCell ref="A16:M16"/>
    <mergeCell ref="N16:Q16"/>
    <mergeCell ref="R16:V16"/>
    <mergeCell ref="W16:Z16"/>
    <mergeCell ref="AA16:AD16"/>
    <mergeCell ref="AE16:AH16"/>
    <mergeCell ref="AJ21:AM22"/>
    <mergeCell ref="AN21:BA22"/>
    <mergeCell ref="A22:N22"/>
    <mergeCell ref="O22:X22"/>
    <mergeCell ref="AD22:AE22"/>
    <mergeCell ref="AF22:AG22"/>
    <mergeCell ref="AJ18:AM18"/>
    <mergeCell ref="AN18:AR18"/>
    <mergeCell ref="AS18:AV18"/>
    <mergeCell ref="AW18:BA18"/>
    <mergeCell ref="A20:Q20"/>
    <mergeCell ref="AM20:BA20"/>
    <mergeCell ref="AH22:AI22"/>
    <mergeCell ref="A21:N21"/>
    <mergeCell ref="O21:X21"/>
    <mergeCell ref="Y21:AC22"/>
    <mergeCell ref="AD21:AI21"/>
    <mergeCell ref="A18:M18"/>
    <mergeCell ref="N18:Q18"/>
    <mergeCell ref="R18:V18"/>
    <mergeCell ref="W18:Z18"/>
    <mergeCell ref="AA18:AD18"/>
    <mergeCell ref="AE18:AH18"/>
    <mergeCell ref="AN26:AN30"/>
    <mergeCell ref="AO26:BA30"/>
    <mergeCell ref="AJ23:AM25"/>
    <mergeCell ref="AN23:AN25"/>
    <mergeCell ref="AO23:BA25"/>
    <mergeCell ref="A26:N30"/>
    <mergeCell ref="O26:X30"/>
    <mergeCell ref="Y26:AC30"/>
    <mergeCell ref="AD26:AE30"/>
    <mergeCell ref="AF26:AG30"/>
    <mergeCell ref="AH26:AI30"/>
    <mergeCell ref="AJ26:AM30"/>
    <mergeCell ref="A23:N25"/>
    <mergeCell ref="O23:X25"/>
    <mergeCell ref="Y23:AC25"/>
    <mergeCell ref="AD23:AE25"/>
    <mergeCell ref="AF23:AG25"/>
    <mergeCell ref="AH23:AI25"/>
  </mergeCells>
  <phoneticPr fontId="3"/>
  <pageMargins left="0.78740157480314965" right="0.39370078740157483" top="0.39370078740157483" bottom="0.39370078740157483" header="0" footer="0"/>
  <pageSetup paperSize="9" scale="97" firstPageNumber="0" orientation="landscape" horizontalDpi="300" verticalDpi="300" r:id="rId1"/>
  <headerFooter scaleWithDoc="0" alignWithMargins="0">
    <oddFooter>&amp;C&amp;"ＭＳ 明朝,標準"&amp;10－３４－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Ruler="0" view="pageLayout" zoomScaleNormal="100" workbookViewId="0">
      <selection activeCell="D6" sqref="D6"/>
    </sheetView>
  </sheetViews>
  <sheetFormatPr defaultColWidth="9" defaultRowHeight="14.25"/>
  <cols>
    <col min="1" max="1" width="4.5" style="72" customWidth="1"/>
    <col min="2" max="2" width="12.75" style="72" customWidth="1"/>
    <col min="3" max="6" width="6.875" style="72" customWidth="1"/>
    <col min="7" max="8" width="7.5" style="72" customWidth="1"/>
    <col min="9" max="12" width="7.125" style="72" customWidth="1"/>
    <col min="13" max="14" width="7.5" style="72" customWidth="1"/>
    <col min="15" max="18" width="6.875" style="72" customWidth="1"/>
    <col min="19" max="19" width="4.75" style="72" customWidth="1"/>
    <col min="20" max="20" width="2.125" style="72" customWidth="1"/>
    <col min="21" max="23" width="8.625" style="72" customWidth="1"/>
    <col min="24" max="16384" width="9" style="72"/>
  </cols>
  <sheetData>
    <row r="1" spans="1:20" s="50" customFormat="1" ht="21" customHeight="1">
      <c r="A1" s="729" t="s">
        <v>1530</v>
      </c>
      <c r="B1" s="729"/>
      <c r="C1" s="729"/>
      <c r="D1" s="729"/>
    </row>
    <row r="2" spans="1:20" s="50" customFormat="1" ht="21" customHeight="1">
      <c r="A2" s="944" t="s">
        <v>1531</v>
      </c>
      <c r="B2" s="944"/>
      <c r="C2" s="945"/>
      <c r="D2" s="945"/>
      <c r="E2" s="945"/>
      <c r="F2" s="945"/>
      <c r="G2" s="300"/>
      <c r="H2" s="300"/>
      <c r="I2" s="300"/>
      <c r="J2" s="300"/>
      <c r="K2" s="300"/>
      <c r="M2" s="301"/>
      <c r="N2" s="946" t="s">
        <v>1532</v>
      </c>
      <c r="O2" s="946"/>
      <c r="P2" s="946"/>
      <c r="Q2" s="946"/>
      <c r="R2" s="946"/>
      <c r="S2" s="946"/>
      <c r="T2" s="946"/>
    </row>
    <row r="3" spans="1:20" ht="22.35" customHeight="1">
      <c r="A3" s="302"/>
      <c r="B3" s="303" t="s">
        <v>1533</v>
      </c>
      <c r="C3" s="530" t="s">
        <v>1534</v>
      </c>
      <c r="D3" s="530"/>
      <c r="E3" s="530"/>
      <c r="F3" s="530"/>
      <c r="G3" s="530"/>
      <c r="H3" s="530"/>
      <c r="I3" s="530" t="s">
        <v>1535</v>
      </c>
      <c r="J3" s="530"/>
      <c r="K3" s="530"/>
      <c r="L3" s="530"/>
      <c r="M3" s="530"/>
      <c r="N3" s="530"/>
      <c r="O3" s="530" t="s">
        <v>1536</v>
      </c>
      <c r="P3" s="530"/>
      <c r="Q3" s="530"/>
      <c r="R3" s="530"/>
      <c r="S3" s="530"/>
      <c r="T3" s="530"/>
    </row>
    <row r="4" spans="1:20" ht="22.35" customHeight="1">
      <c r="A4" s="304" t="s">
        <v>1537</v>
      </c>
      <c r="B4" s="305" t="s">
        <v>1538</v>
      </c>
      <c r="C4" s="74" t="s">
        <v>1539</v>
      </c>
      <c r="D4" s="74" t="s">
        <v>1540</v>
      </c>
      <c r="E4" s="74" t="s">
        <v>1541</v>
      </c>
      <c r="F4" s="74" t="s">
        <v>1542</v>
      </c>
      <c r="G4" s="530" t="s">
        <v>224</v>
      </c>
      <c r="H4" s="530"/>
      <c r="I4" s="74" t="s">
        <v>1539</v>
      </c>
      <c r="J4" s="74" t="s">
        <v>1543</v>
      </c>
      <c r="K4" s="74" t="s">
        <v>1541</v>
      </c>
      <c r="L4" s="74" t="s">
        <v>1542</v>
      </c>
      <c r="M4" s="530" t="s">
        <v>224</v>
      </c>
      <c r="N4" s="530"/>
      <c r="O4" s="74" t="s">
        <v>1539</v>
      </c>
      <c r="P4" s="74" t="s">
        <v>1543</v>
      </c>
      <c r="Q4" s="74" t="s">
        <v>1541</v>
      </c>
      <c r="R4" s="74" t="s">
        <v>1542</v>
      </c>
      <c r="S4" s="530" t="s">
        <v>224</v>
      </c>
      <c r="T4" s="530"/>
    </row>
    <row r="5" spans="1:20" ht="20.25" customHeight="1">
      <c r="A5" s="821" t="s">
        <v>1544</v>
      </c>
      <c r="B5" s="76" t="s">
        <v>1545</v>
      </c>
      <c r="C5" s="266" t="s">
        <v>680</v>
      </c>
      <c r="D5" s="266">
        <v>0</v>
      </c>
      <c r="E5" s="266" t="s">
        <v>680</v>
      </c>
      <c r="F5" s="266" t="s">
        <v>680</v>
      </c>
      <c r="G5" s="936">
        <f>SUM(C5:F5)</f>
        <v>0</v>
      </c>
      <c r="H5" s="936"/>
      <c r="I5" s="266" t="s">
        <v>680</v>
      </c>
      <c r="J5" s="266" t="s">
        <v>680</v>
      </c>
      <c r="K5" s="266" t="s">
        <v>680</v>
      </c>
      <c r="L5" s="266" t="s">
        <v>1546</v>
      </c>
      <c r="M5" s="936" t="s">
        <v>680</v>
      </c>
      <c r="N5" s="936"/>
      <c r="O5" s="266" t="s">
        <v>680</v>
      </c>
      <c r="P5" s="266" t="s">
        <v>680</v>
      </c>
      <c r="Q5" s="266" t="s">
        <v>680</v>
      </c>
      <c r="R5" s="266" t="s">
        <v>680</v>
      </c>
      <c r="S5" s="938" t="s">
        <v>680</v>
      </c>
      <c r="T5" s="939"/>
    </row>
    <row r="6" spans="1:20" ht="20.25" customHeight="1">
      <c r="A6" s="821"/>
      <c r="B6" s="76" t="s">
        <v>1547</v>
      </c>
      <c r="C6" s="266" t="s">
        <v>680</v>
      </c>
      <c r="D6" s="266">
        <v>17</v>
      </c>
      <c r="E6" s="266" t="s">
        <v>680</v>
      </c>
      <c r="F6" s="266" t="s">
        <v>680</v>
      </c>
      <c r="G6" s="936">
        <f>SUM(C6:F6)</f>
        <v>17</v>
      </c>
      <c r="H6" s="936"/>
      <c r="I6" s="266" t="s">
        <v>680</v>
      </c>
      <c r="J6" s="266" t="s">
        <v>680</v>
      </c>
      <c r="K6" s="266" t="s">
        <v>680</v>
      </c>
      <c r="L6" s="266" t="s">
        <v>680</v>
      </c>
      <c r="M6" s="936" t="s">
        <v>680</v>
      </c>
      <c r="N6" s="936"/>
      <c r="O6" s="266" t="s">
        <v>680</v>
      </c>
      <c r="P6" s="266" t="s">
        <v>680</v>
      </c>
      <c r="Q6" s="266" t="s">
        <v>680</v>
      </c>
      <c r="R6" s="266" t="s">
        <v>680</v>
      </c>
      <c r="S6" s="938" t="s">
        <v>680</v>
      </c>
      <c r="T6" s="939"/>
    </row>
    <row r="7" spans="1:20" ht="20.25" customHeight="1">
      <c r="A7" s="821"/>
      <c r="B7" s="76" t="s">
        <v>1548</v>
      </c>
      <c r="C7" s="266" t="s">
        <v>680</v>
      </c>
      <c r="D7" s="266" t="s">
        <v>680</v>
      </c>
      <c r="E7" s="266" t="s">
        <v>680</v>
      </c>
      <c r="F7" s="266" t="s">
        <v>680</v>
      </c>
      <c r="G7" s="936" t="s">
        <v>680</v>
      </c>
      <c r="H7" s="936"/>
      <c r="I7" s="266" t="s">
        <v>680</v>
      </c>
      <c r="J7" s="266" t="s">
        <v>680</v>
      </c>
      <c r="K7" s="266" t="s">
        <v>680</v>
      </c>
      <c r="L7" s="266" t="s">
        <v>680</v>
      </c>
      <c r="M7" s="936" t="s">
        <v>680</v>
      </c>
      <c r="N7" s="936"/>
      <c r="O7" s="266" t="s">
        <v>680</v>
      </c>
      <c r="P7" s="266" t="s">
        <v>680</v>
      </c>
      <c r="Q7" s="266" t="s">
        <v>680</v>
      </c>
      <c r="R7" s="266" t="s">
        <v>680</v>
      </c>
      <c r="S7" s="938" t="s">
        <v>680</v>
      </c>
      <c r="T7" s="939"/>
    </row>
    <row r="8" spans="1:20" ht="20.25" customHeight="1">
      <c r="A8" s="821"/>
      <c r="B8" s="76" t="s">
        <v>1549</v>
      </c>
      <c r="C8" s="266" t="s">
        <v>680</v>
      </c>
      <c r="D8" s="266" t="s">
        <v>680</v>
      </c>
      <c r="E8" s="266" t="s">
        <v>680</v>
      </c>
      <c r="F8" s="266" t="s">
        <v>680</v>
      </c>
      <c r="G8" s="936" t="s">
        <v>680</v>
      </c>
      <c r="H8" s="936"/>
      <c r="I8" s="266" t="s">
        <v>680</v>
      </c>
      <c r="J8" s="266" t="s">
        <v>680</v>
      </c>
      <c r="K8" s="266" t="s">
        <v>680</v>
      </c>
      <c r="L8" s="266" t="s">
        <v>680</v>
      </c>
      <c r="M8" s="936" t="s">
        <v>680</v>
      </c>
      <c r="N8" s="936"/>
      <c r="O8" s="266" t="s">
        <v>680</v>
      </c>
      <c r="P8" s="266" t="s">
        <v>680</v>
      </c>
      <c r="Q8" s="266" t="s">
        <v>680</v>
      </c>
      <c r="R8" s="266" t="s">
        <v>680</v>
      </c>
      <c r="S8" s="938" t="s">
        <v>680</v>
      </c>
      <c r="T8" s="939"/>
    </row>
    <row r="9" spans="1:20" ht="20.25" customHeight="1">
      <c r="A9" s="821"/>
      <c r="B9" s="76" t="s">
        <v>224</v>
      </c>
      <c r="C9" s="266" t="s">
        <v>680</v>
      </c>
      <c r="D9" s="266">
        <f>SUM(D5:D8)</f>
        <v>17</v>
      </c>
      <c r="E9" s="266" t="s">
        <v>680</v>
      </c>
      <c r="F9" s="266" t="s">
        <v>680</v>
      </c>
      <c r="G9" s="936">
        <f>SUM(C9:F9)</f>
        <v>17</v>
      </c>
      <c r="H9" s="936"/>
      <c r="I9" s="266" t="s">
        <v>680</v>
      </c>
      <c r="J9" s="266" t="s">
        <v>680</v>
      </c>
      <c r="K9" s="266" t="s">
        <v>680</v>
      </c>
      <c r="L9" s="266" t="s">
        <v>680</v>
      </c>
      <c r="M9" s="936" t="s">
        <v>680</v>
      </c>
      <c r="N9" s="936"/>
      <c r="O9" s="266" t="s">
        <v>680</v>
      </c>
      <c r="P9" s="266" t="s">
        <v>680</v>
      </c>
      <c r="Q9" s="266" t="s">
        <v>680</v>
      </c>
      <c r="R9" s="266" t="s">
        <v>680</v>
      </c>
      <c r="S9" s="938" t="s">
        <v>680</v>
      </c>
      <c r="T9" s="939"/>
    </row>
    <row r="10" spans="1:20" ht="20.25" customHeight="1">
      <c r="A10" s="821" t="s">
        <v>1550</v>
      </c>
      <c r="B10" s="76" t="s">
        <v>1545</v>
      </c>
      <c r="C10" s="266" t="s">
        <v>680</v>
      </c>
      <c r="D10" s="266">
        <v>0</v>
      </c>
      <c r="E10" s="266" t="s">
        <v>680</v>
      </c>
      <c r="F10" s="266" t="s">
        <v>680</v>
      </c>
      <c r="G10" s="936">
        <f>SUM(C10:F10)</f>
        <v>0</v>
      </c>
      <c r="H10" s="936"/>
      <c r="I10" s="266" t="s">
        <v>680</v>
      </c>
      <c r="J10" s="266">
        <v>3</v>
      </c>
      <c r="K10" s="266" t="s">
        <v>680</v>
      </c>
      <c r="L10" s="266" t="s">
        <v>680</v>
      </c>
      <c r="M10" s="936">
        <v>3</v>
      </c>
      <c r="N10" s="936"/>
      <c r="O10" s="266" t="s">
        <v>680</v>
      </c>
      <c r="P10" s="266" t="s">
        <v>680</v>
      </c>
      <c r="Q10" s="266" t="s">
        <v>680</v>
      </c>
      <c r="R10" s="266" t="s">
        <v>680</v>
      </c>
      <c r="S10" s="938" t="s">
        <v>680</v>
      </c>
      <c r="T10" s="939"/>
    </row>
    <row r="11" spans="1:20" ht="20.25" customHeight="1">
      <c r="A11" s="821"/>
      <c r="B11" s="76" t="s">
        <v>1547</v>
      </c>
      <c r="C11" s="266" t="s">
        <v>680</v>
      </c>
      <c r="D11" s="266">
        <v>186</v>
      </c>
      <c r="E11" s="266" t="s">
        <v>680</v>
      </c>
      <c r="F11" s="266" t="s">
        <v>680</v>
      </c>
      <c r="G11" s="936">
        <f>SUM(C11:F11)</f>
        <v>186</v>
      </c>
      <c r="H11" s="936"/>
      <c r="I11" s="266" t="s">
        <v>680</v>
      </c>
      <c r="J11" s="266">
        <v>1</v>
      </c>
      <c r="K11" s="266" t="s">
        <v>680</v>
      </c>
      <c r="L11" s="266" t="s">
        <v>680</v>
      </c>
      <c r="M11" s="936">
        <v>1</v>
      </c>
      <c r="N11" s="936"/>
      <c r="O11" s="266" t="s">
        <v>680</v>
      </c>
      <c r="P11" s="266" t="s">
        <v>680</v>
      </c>
      <c r="Q11" s="266" t="s">
        <v>680</v>
      </c>
      <c r="R11" s="266" t="s">
        <v>680</v>
      </c>
      <c r="S11" s="938" t="s">
        <v>680</v>
      </c>
      <c r="T11" s="939"/>
    </row>
    <row r="12" spans="1:20" ht="20.25" customHeight="1">
      <c r="A12" s="821"/>
      <c r="B12" s="76" t="s">
        <v>1548</v>
      </c>
      <c r="C12" s="266" t="s">
        <v>680</v>
      </c>
      <c r="D12" s="266" t="s">
        <v>680</v>
      </c>
      <c r="E12" s="266" t="s">
        <v>680</v>
      </c>
      <c r="F12" s="266" t="s">
        <v>680</v>
      </c>
      <c r="G12" s="936" t="s">
        <v>680</v>
      </c>
      <c r="H12" s="936"/>
      <c r="I12" s="266" t="s">
        <v>680</v>
      </c>
      <c r="J12" s="266" t="s">
        <v>680</v>
      </c>
      <c r="K12" s="266" t="s">
        <v>680</v>
      </c>
      <c r="L12" s="266" t="s">
        <v>680</v>
      </c>
      <c r="M12" s="936" t="s">
        <v>680</v>
      </c>
      <c r="N12" s="936"/>
      <c r="O12" s="266" t="s">
        <v>680</v>
      </c>
      <c r="P12" s="266" t="s">
        <v>680</v>
      </c>
      <c r="Q12" s="266" t="s">
        <v>680</v>
      </c>
      <c r="R12" s="266" t="s">
        <v>680</v>
      </c>
      <c r="S12" s="938" t="s">
        <v>680</v>
      </c>
      <c r="T12" s="939"/>
    </row>
    <row r="13" spans="1:20" ht="20.25" customHeight="1">
      <c r="A13" s="821"/>
      <c r="B13" s="76" t="s">
        <v>1549</v>
      </c>
      <c r="C13" s="266" t="s">
        <v>680</v>
      </c>
      <c r="D13" s="266">
        <v>83</v>
      </c>
      <c r="E13" s="266" t="s">
        <v>680</v>
      </c>
      <c r="F13" s="266" t="s">
        <v>680</v>
      </c>
      <c r="G13" s="936">
        <f>SUM(C13:F13)</f>
        <v>83</v>
      </c>
      <c r="H13" s="936"/>
      <c r="I13" s="266" t="s">
        <v>680</v>
      </c>
      <c r="J13" s="266" t="s">
        <v>680</v>
      </c>
      <c r="K13" s="266" t="s">
        <v>680</v>
      </c>
      <c r="L13" s="266" t="s">
        <v>680</v>
      </c>
      <c r="M13" s="936" t="s">
        <v>680</v>
      </c>
      <c r="N13" s="936"/>
      <c r="O13" s="266" t="s">
        <v>680</v>
      </c>
      <c r="P13" s="266" t="s">
        <v>680</v>
      </c>
      <c r="Q13" s="266" t="s">
        <v>680</v>
      </c>
      <c r="R13" s="266" t="s">
        <v>680</v>
      </c>
      <c r="S13" s="938" t="s">
        <v>680</v>
      </c>
      <c r="T13" s="939"/>
    </row>
    <row r="14" spans="1:20" ht="20.25" customHeight="1">
      <c r="A14" s="821"/>
      <c r="B14" s="76" t="s">
        <v>224</v>
      </c>
      <c r="C14" s="266" t="s">
        <v>680</v>
      </c>
      <c r="D14" s="266">
        <f>SUM(D10:D13)</f>
        <v>269</v>
      </c>
      <c r="E14" s="266" t="s">
        <v>680</v>
      </c>
      <c r="F14" s="266" t="s">
        <v>680</v>
      </c>
      <c r="G14" s="936">
        <f>SUM(C14:F14)</f>
        <v>269</v>
      </c>
      <c r="H14" s="936"/>
      <c r="I14" s="266" t="s">
        <v>680</v>
      </c>
      <c r="J14" s="266">
        <v>4</v>
      </c>
      <c r="K14" s="266" t="s">
        <v>680</v>
      </c>
      <c r="L14" s="266" t="s">
        <v>680</v>
      </c>
      <c r="M14" s="936">
        <v>4</v>
      </c>
      <c r="N14" s="936">
        <f t="shared" ref="N14" si="0">SUM(N11:N13)</f>
        <v>0</v>
      </c>
      <c r="O14" s="266" t="s">
        <v>680</v>
      </c>
      <c r="P14" s="266" t="s">
        <v>680</v>
      </c>
      <c r="Q14" s="266" t="s">
        <v>680</v>
      </c>
      <c r="R14" s="266" t="s">
        <v>680</v>
      </c>
      <c r="S14" s="938" t="s">
        <v>680</v>
      </c>
      <c r="T14" s="939"/>
    </row>
    <row r="15" spans="1:20" ht="20.25" customHeight="1" thickBot="1">
      <c r="A15" s="940" t="s">
        <v>372</v>
      </c>
      <c r="B15" s="940"/>
      <c r="C15" s="307" t="s">
        <v>680</v>
      </c>
      <c r="D15" s="307">
        <f>D14+D9</f>
        <v>286</v>
      </c>
      <c r="E15" s="307" t="s">
        <v>680</v>
      </c>
      <c r="F15" s="307" t="s">
        <v>680</v>
      </c>
      <c r="G15" s="941">
        <f>G14+G9</f>
        <v>286</v>
      </c>
      <c r="H15" s="941">
        <f t="shared" ref="H15" si="1">H14+H9</f>
        <v>0</v>
      </c>
      <c r="I15" s="307" t="s">
        <v>680</v>
      </c>
      <c r="J15" s="307">
        <f>SUM(J9,J14)</f>
        <v>4</v>
      </c>
      <c r="K15" s="307" t="s">
        <v>680</v>
      </c>
      <c r="L15" s="307" t="s">
        <v>680</v>
      </c>
      <c r="M15" s="941">
        <f>SUM(M9,M14)</f>
        <v>4</v>
      </c>
      <c r="N15" s="941">
        <f t="shared" ref="N15" si="2">SUM(N9,N14)</f>
        <v>0</v>
      </c>
      <c r="O15" s="307" t="s">
        <v>680</v>
      </c>
      <c r="P15" s="307" t="s">
        <v>680</v>
      </c>
      <c r="Q15" s="307" t="s">
        <v>680</v>
      </c>
      <c r="R15" s="307" t="s">
        <v>680</v>
      </c>
      <c r="S15" s="942" t="s">
        <v>680</v>
      </c>
      <c r="T15" s="943">
        <f t="shared" ref="T15" si="3">T9</f>
        <v>0</v>
      </c>
    </row>
    <row r="16" spans="1:20" ht="22.35" customHeight="1" thickTop="1">
      <c r="A16" s="267"/>
      <c r="B16" s="308" t="s">
        <v>1533</v>
      </c>
      <c r="C16" s="702" t="s">
        <v>1551</v>
      </c>
      <c r="D16" s="702"/>
      <c r="E16" s="702"/>
      <c r="F16" s="702"/>
      <c r="G16" s="702"/>
      <c r="H16" s="702"/>
      <c r="I16" s="702" t="s">
        <v>1552</v>
      </c>
      <c r="J16" s="702"/>
      <c r="K16" s="702"/>
      <c r="L16" s="702"/>
      <c r="M16" s="702"/>
      <c r="N16" s="702" t="s">
        <v>831</v>
      </c>
      <c r="O16" s="702"/>
      <c r="P16" s="702"/>
      <c r="Q16" s="702"/>
      <c r="R16" s="702"/>
      <c r="S16" s="702"/>
      <c r="T16" s="702"/>
    </row>
    <row r="17" spans="1:20" ht="22.35" customHeight="1">
      <c r="A17" s="304" t="s">
        <v>1537</v>
      </c>
      <c r="B17" s="305" t="s">
        <v>1960</v>
      </c>
      <c r="C17" s="74" t="s">
        <v>1539</v>
      </c>
      <c r="D17" s="74" t="s">
        <v>1543</v>
      </c>
      <c r="E17" s="74" t="s">
        <v>1541</v>
      </c>
      <c r="F17" s="74" t="s">
        <v>1542</v>
      </c>
      <c r="G17" s="309" t="s">
        <v>1553</v>
      </c>
      <c r="H17" s="74" t="s">
        <v>224</v>
      </c>
      <c r="I17" s="74" t="s">
        <v>1539</v>
      </c>
      <c r="J17" s="74" t="s">
        <v>1543</v>
      </c>
      <c r="K17" s="74" t="s">
        <v>1541</v>
      </c>
      <c r="L17" s="74" t="s">
        <v>1542</v>
      </c>
      <c r="M17" s="74" t="s">
        <v>224</v>
      </c>
      <c r="N17" s="74" t="s">
        <v>1539</v>
      </c>
      <c r="O17" s="74" t="s">
        <v>1543</v>
      </c>
      <c r="P17" s="74" t="s">
        <v>1541</v>
      </c>
      <c r="Q17" s="74" t="s">
        <v>1542</v>
      </c>
      <c r="R17" s="309" t="s">
        <v>1553</v>
      </c>
      <c r="S17" s="530" t="s">
        <v>224</v>
      </c>
      <c r="T17" s="530"/>
    </row>
    <row r="18" spans="1:20" ht="19.899999999999999" customHeight="1">
      <c r="A18" s="821" t="s">
        <v>1544</v>
      </c>
      <c r="B18" s="76" t="s">
        <v>1545</v>
      </c>
      <c r="C18" s="266" t="s">
        <v>680</v>
      </c>
      <c r="D18" s="266" t="s">
        <v>680</v>
      </c>
      <c r="E18" s="266" t="s">
        <v>680</v>
      </c>
      <c r="F18" s="266" t="s">
        <v>680</v>
      </c>
      <c r="G18" s="266" t="s">
        <v>680</v>
      </c>
      <c r="H18" s="266" t="s">
        <v>680</v>
      </c>
      <c r="I18" s="266" t="s">
        <v>680</v>
      </c>
      <c r="J18" s="266" t="s">
        <v>680</v>
      </c>
      <c r="K18" s="266" t="s">
        <v>680</v>
      </c>
      <c r="L18" s="266" t="s">
        <v>680</v>
      </c>
      <c r="M18" s="266" t="s">
        <v>680</v>
      </c>
      <c r="N18" s="266" t="s">
        <v>680</v>
      </c>
      <c r="O18" s="266">
        <v>0</v>
      </c>
      <c r="P18" s="266" t="s">
        <v>680</v>
      </c>
      <c r="Q18" s="266" t="s">
        <v>680</v>
      </c>
      <c r="R18" s="266" t="s">
        <v>680</v>
      </c>
      <c r="S18" s="936">
        <f>SUM(N18:R18)</f>
        <v>0</v>
      </c>
      <c r="T18" s="936"/>
    </row>
    <row r="19" spans="1:20" ht="19.899999999999999" customHeight="1">
      <c r="A19" s="821"/>
      <c r="B19" s="76" t="s">
        <v>1554</v>
      </c>
      <c r="C19" s="266" t="s">
        <v>680</v>
      </c>
      <c r="D19" s="266" t="s">
        <v>680</v>
      </c>
      <c r="E19" s="266" t="s">
        <v>680</v>
      </c>
      <c r="F19" s="266" t="s">
        <v>680</v>
      </c>
      <c r="G19" s="266" t="s">
        <v>680</v>
      </c>
      <c r="H19" s="266" t="s">
        <v>680</v>
      </c>
      <c r="I19" s="266" t="s">
        <v>680</v>
      </c>
      <c r="J19" s="266" t="s">
        <v>680</v>
      </c>
      <c r="K19" s="266" t="s">
        <v>680</v>
      </c>
      <c r="L19" s="266" t="s">
        <v>680</v>
      </c>
      <c r="M19" s="266" t="s">
        <v>680</v>
      </c>
      <c r="N19" s="266" t="s">
        <v>680</v>
      </c>
      <c r="O19" s="266">
        <v>17</v>
      </c>
      <c r="P19" s="266" t="s">
        <v>680</v>
      </c>
      <c r="Q19" s="266" t="s">
        <v>680</v>
      </c>
      <c r="R19" s="266" t="s">
        <v>680</v>
      </c>
      <c r="S19" s="936">
        <f>SUM(N19:R19)</f>
        <v>17</v>
      </c>
      <c r="T19" s="936"/>
    </row>
    <row r="20" spans="1:20" ht="19.899999999999999" customHeight="1">
      <c r="A20" s="821"/>
      <c r="B20" s="76" t="s">
        <v>1548</v>
      </c>
      <c r="C20" s="266" t="s">
        <v>680</v>
      </c>
      <c r="D20" s="266" t="s">
        <v>680</v>
      </c>
      <c r="E20" s="266" t="s">
        <v>680</v>
      </c>
      <c r="F20" s="266" t="s">
        <v>680</v>
      </c>
      <c r="G20" s="266" t="s">
        <v>680</v>
      </c>
      <c r="H20" s="266" t="s">
        <v>680</v>
      </c>
      <c r="I20" s="266" t="s">
        <v>680</v>
      </c>
      <c r="J20" s="266" t="s">
        <v>680</v>
      </c>
      <c r="K20" s="266" t="s">
        <v>680</v>
      </c>
      <c r="L20" s="266" t="s">
        <v>680</v>
      </c>
      <c r="M20" s="266" t="s">
        <v>680</v>
      </c>
      <c r="N20" s="266" t="s">
        <v>680</v>
      </c>
      <c r="O20" s="266" t="s">
        <v>680</v>
      </c>
      <c r="P20" s="266" t="s">
        <v>680</v>
      </c>
      <c r="Q20" s="266" t="s">
        <v>680</v>
      </c>
      <c r="R20" s="266" t="s">
        <v>680</v>
      </c>
      <c r="S20" s="936" t="s">
        <v>680</v>
      </c>
      <c r="T20" s="936"/>
    </row>
    <row r="21" spans="1:20" ht="19.899999999999999" customHeight="1">
      <c r="A21" s="821"/>
      <c r="B21" s="76" t="s">
        <v>1549</v>
      </c>
      <c r="C21" s="266" t="s">
        <v>680</v>
      </c>
      <c r="D21" s="266" t="s">
        <v>680</v>
      </c>
      <c r="E21" s="266" t="s">
        <v>680</v>
      </c>
      <c r="F21" s="266" t="s">
        <v>680</v>
      </c>
      <c r="G21" s="266" t="s">
        <v>680</v>
      </c>
      <c r="H21" s="266" t="s">
        <v>680</v>
      </c>
      <c r="I21" s="266" t="s">
        <v>680</v>
      </c>
      <c r="J21" s="266" t="s">
        <v>680</v>
      </c>
      <c r="K21" s="266" t="s">
        <v>680</v>
      </c>
      <c r="L21" s="266" t="s">
        <v>680</v>
      </c>
      <c r="M21" s="266" t="s">
        <v>680</v>
      </c>
      <c r="N21" s="266" t="s">
        <v>680</v>
      </c>
      <c r="O21" s="266" t="s">
        <v>680</v>
      </c>
      <c r="P21" s="266" t="s">
        <v>680</v>
      </c>
      <c r="Q21" s="266" t="s">
        <v>680</v>
      </c>
      <c r="R21" s="266" t="s">
        <v>680</v>
      </c>
      <c r="S21" s="936" t="s">
        <v>680</v>
      </c>
      <c r="T21" s="936"/>
    </row>
    <row r="22" spans="1:20" ht="19.899999999999999" customHeight="1">
      <c r="A22" s="821"/>
      <c r="B22" s="76" t="s">
        <v>224</v>
      </c>
      <c r="C22" s="266" t="s">
        <v>680</v>
      </c>
      <c r="D22" s="266" t="s">
        <v>680</v>
      </c>
      <c r="E22" s="266" t="s">
        <v>680</v>
      </c>
      <c r="F22" s="266" t="s">
        <v>680</v>
      </c>
      <c r="G22" s="266" t="s">
        <v>680</v>
      </c>
      <c r="H22" s="266" t="s">
        <v>680</v>
      </c>
      <c r="I22" s="266" t="s">
        <v>680</v>
      </c>
      <c r="J22" s="266" t="s">
        <v>680</v>
      </c>
      <c r="K22" s="266" t="s">
        <v>680</v>
      </c>
      <c r="L22" s="266" t="s">
        <v>680</v>
      </c>
      <c r="M22" s="266" t="s">
        <v>680</v>
      </c>
      <c r="N22" s="266" t="s">
        <v>680</v>
      </c>
      <c r="O22" s="266">
        <f>SUM(O18:O21)</f>
        <v>17</v>
      </c>
      <c r="P22" s="266" t="s">
        <v>680</v>
      </c>
      <c r="Q22" s="266" t="s">
        <v>680</v>
      </c>
      <c r="R22" s="266" t="s">
        <v>680</v>
      </c>
      <c r="S22" s="936">
        <f>SUM(N22:R22)</f>
        <v>17</v>
      </c>
      <c r="T22" s="936"/>
    </row>
    <row r="23" spans="1:20" ht="19.899999999999999" customHeight="1">
      <c r="A23" s="821" t="s">
        <v>1550</v>
      </c>
      <c r="B23" s="76" t="s">
        <v>1545</v>
      </c>
      <c r="C23" s="266" t="s">
        <v>680</v>
      </c>
      <c r="D23" s="266" t="s">
        <v>680</v>
      </c>
      <c r="E23" s="266" t="s">
        <v>680</v>
      </c>
      <c r="F23" s="266" t="s">
        <v>680</v>
      </c>
      <c r="G23" s="266" t="s">
        <v>680</v>
      </c>
      <c r="H23" s="266" t="s">
        <v>680</v>
      </c>
      <c r="I23" s="266" t="s">
        <v>680</v>
      </c>
      <c r="J23" s="266">
        <v>1</v>
      </c>
      <c r="K23" s="266" t="s">
        <v>680</v>
      </c>
      <c r="L23" s="266" t="s">
        <v>680</v>
      </c>
      <c r="M23" s="266">
        <f>SUM(I23:L23)</f>
        <v>1</v>
      </c>
      <c r="N23" s="266" t="s">
        <v>680</v>
      </c>
      <c r="O23" s="266">
        <v>4</v>
      </c>
      <c r="P23" s="266" t="s">
        <v>680</v>
      </c>
      <c r="Q23" s="266" t="s">
        <v>680</v>
      </c>
      <c r="R23" s="266" t="s">
        <v>680</v>
      </c>
      <c r="S23" s="936">
        <f>SUM(N23:R23)</f>
        <v>4</v>
      </c>
      <c r="T23" s="936"/>
    </row>
    <row r="24" spans="1:20" ht="19.899999999999999" customHeight="1">
      <c r="A24" s="821"/>
      <c r="B24" s="76" t="s">
        <v>1547</v>
      </c>
      <c r="C24" s="266" t="s">
        <v>680</v>
      </c>
      <c r="D24" s="266" t="s">
        <v>680</v>
      </c>
      <c r="E24" s="266" t="s">
        <v>680</v>
      </c>
      <c r="F24" s="266" t="s">
        <v>680</v>
      </c>
      <c r="G24" s="266" t="s">
        <v>680</v>
      </c>
      <c r="H24" s="266" t="s">
        <v>680</v>
      </c>
      <c r="I24" s="266" t="s">
        <v>680</v>
      </c>
      <c r="J24" s="266">
        <v>166</v>
      </c>
      <c r="K24" s="266" t="s">
        <v>680</v>
      </c>
      <c r="L24" s="266" t="s">
        <v>680</v>
      </c>
      <c r="M24" s="266">
        <f>SUM(I24:L24)</f>
        <v>166</v>
      </c>
      <c r="N24" s="266" t="s">
        <v>680</v>
      </c>
      <c r="O24" s="266">
        <v>353</v>
      </c>
      <c r="P24" s="266" t="s">
        <v>680</v>
      </c>
      <c r="Q24" s="266" t="s">
        <v>680</v>
      </c>
      <c r="R24" s="266" t="s">
        <v>680</v>
      </c>
      <c r="S24" s="936">
        <f>SUM(N24:R24)</f>
        <v>353</v>
      </c>
      <c r="T24" s="936"/>
    </row>
    <row r="25" spans="1:20" ht="19.899999999999999" customHeight="1">
      <c r="A25" s="821"/>
      <c r="B25" s="76" t="s">
        <v>1548</v>
      </c>
      <c r="C25" s="266" t="s">
        <v>680</v>
      </c>
      <c r="D25" s="266" t="s">
        <v>680</v>
      </c>
      <c r="E25" s="266" t="s">
        <v>680</v>
      </c>
      <c r="F25" s="266" t="s">
        <v>680</v>
      </c>
      <c r="G25" s="266" t="s">
        <v>680</v>
      </c>
      <c r="H25" s="266" t="s">
        <v>680</v>
      </c>
      <c r="I25" s="266" t="s">
        <v>680</v>
      </c>
      <c r="J25" s="266" t="s">
        <v>680</v>
      </c>
      <c r="K25" s="266" t="s">
        <v>680</v>
      </c>
      <c r="L25" s="266" t="s">
        <v>680</v>
      </c>
      <c r="M25" s="266" t="s">
        <v>680</v>
      </c>
      <c r="N25" s="266" t="s">
        <v>680</v>
      </c>
      <c r="O25" s="266" t="s">
        <v>680</v>
      </c>
      <c r="P25" s="266" t="s">
        <v>680</v>
      </c>
      <c r="Q25" s="266" t="s">
        <v>680</v>
      </c>
      <c r="R25" s="266" t="s">
        <v>680</v>
      </c>
      <c r="S25" s="936" t="s">
        <v>680</v>
      </c>
      <c r="T25" s="936"/>
    </row>
    <row r="26" spans="1:20" ht="19.899999999999999" customHeight="1">
      <c r="A26" s="821"/>
      <c r="B26" s="76" t="s">
        <v>1549</v>
      </c>
      <c r="C26" s="266" t="s">
        <v>680</v>
      </c>
      <c r="D26" s="266" t="s">
        <v>680</v>
      </c>
      <c r="E26" s="266" t="s">
        <v>680</v>
      </c>
      <c r="F26" s="266" t="s">
        <v>680</v>
      </c>
      <c r="G26" s="266" t="s">
        <v>680</v>
      </c>
      <c r="H26" s="266" t="s">
        <v>680</v>
      </c>
      <c r="I26" s="266" t="s">
        <v>680</v>
      </c>
      <c r="J26" s="266">
        <v>71</v>
      </c>
      <c r="K26" s="266" t="s">
        <v>680</v>
      </c>
      <c r="L26" s="266" t="s">
        <v>680</v>
      </c>
      <c r="M26" s="266">
        <v>71</v>
      </c>
      <c r="N26" s="266" t="s">
        <v>680</v>
      </c>
      <c r="O26" s="266">
        <v>154</v>
      </c>
      <c r="P26" s="266" t="s">
        <v>680</v>
      </c>
      <c r="Q26" s="266" t="s">
        <v>680</v>
      </c>
      <c r="R26" s="266" t="s">
        <v>680</v>
      </c>
      <c r="S26" s="936">
        <f>SUM(N26:R26)</f>
        <v>154</v>
      </c>
      <c r="T26" s="936"/>
    </row>
    <row r="27" spans="1:20" ht="19.899999999999999" customHeight="1">
      <c r="A27" s="821"/>
      <c r="B27" s="76" t="s">
        <v>224</v>
      </c>
      <c r="C27" s="266" t="s">
        <v>680</v>
      </c>
      <c r="D27" s="266" t="s">
        <v>680</v>
      </c>
      <c r="E27" s="266" t="s">
        <v>680</v>
      </c>
      <c r="F27" s="266" t="s">
        <v>680</v>
      </c>
      <c r="G27" s="266" t="s">
        <v>680</v>
      </c>
      <c r="H27" s="266" t="s">
        <v>680</v>
      </c>
      <c r="I27" s="266" t="s">
        <v>680</v>
      </c>
      <c r="J27" s="266">
        <f>SUM(J23:J26)</f>
        <v>238</v>
      </c>
      <c r="K27" s="266" t="s">
        <v>680</v>
      </c>
      <c r="L27" s="266" t="s">
        <v>680</v>
      </c>
      <c r="M27" s="266">
        <f>SUM(M23:M26)</f>
        <v>238</v>
      </c>
      <c r="N27" s="266" t="s">
        <v>680</v>
      </c>
      <c r="O27" s="266">
        <f>SUM(O23:O26)</f>
        <v>511</v>
      </c>
      <c r="P27" s="266" t="s">
        <v>680</v>
      </c>
      <c r="Q27" s="266" t="s">
        <v>680</v>
      </c>
      <c r="R27" s="266" t="s">
        <v>680</v>
      </c>
      <c r="S27" s="936">
        <f>SUM(S23:T26)</f>
        <v>511</v>
      </c>
      <c r="T27" s="936"/>
    </row>
    <row r="28" spans="1:20" ht="19.899999999999999" customHeight="1">
      <c r="A28" s="530" t="s">
        <v>372</v>
      </c>
      <c r="B28" s="530"/>
      <c r="C28" s="266" t="s">
        <v>680</v>
      </c>
      <c r="D28" s="266" t="s">
        <v>680</v>
      </c>
      <c r="E28" s="266" t="s">
        <v>680</v>
      </c>
      <c r="F28" s="266" t="s">
        <v>680</v>
      </c>
      <c r="G28" s="266" t="s">
        <v>680</v>
      </c>
      <c r="H28" s="266" t="s">
        <v>680</v>
      </c>
      <c r="I28" s="266" t="s">
        <v>680</v>
      </c>
      <c r="J28" s="266">
        <f>J27</f>
        <v>238</v>
      </c>
      <c r="K28" s="266" t="s">
        <v>680</v>
      </c>
      <c r="L28" s="266" t="s">
        <v>680</v>
      </c>
      <c r="M28" s="266">
        <f>SUM(I28:L28)</f>
        <v>238</v>
      </c>
      <c r="N28" s="266" t="s">
        <v>680</v>
      </c>
      <c r="O28" s="266">
        <f>O22+O27</f>
        <v>528</v>
      </c>
      <c r="P28" s="266" t="s">
        <v>680</v>
      </c>
      <c r="Q28" s="266" t="s">
        <v>680</v>
      </c>
      <c r="R28" s="266" t="s">
        <v>680</v>
      </c>
      <c r="S28" s="936">
        <f>S22+S27</f>
        <v>528</v>
      </c>
      <c r="T28" s="936"/>
    </row>
    <row r="29" spans="1:20" ht="18" customHeight="1">
      <c r="B29" s="72" t="s">
        <v>1555</v>
      </c>
      <c r="O29" s="511" t="s">
        <v>1556</v>
      </c>
      <c r="P29" s="937"/>
      <c r="Q29" s="937"/>
      <c r="R29" s="937"/>
      <c r="S29" s="937"/>
      <c r="T29" s="937"/>
    </row>
    <row r="30" spans="1:20" ht="18" customHeight="1">
      <c r="B30" s="72" t="s">
        <v>1557</v>
      </c>
    </row>
  </sheetData>
  <sheetProtection selectLockedCells="1" selectUnlockedCells="1"/>
  <mergeCells count="64">
    <mergeCell ref="A1:D1"/>
    <mergeCell ref="A2:F2"/>
    <mergeCell ref="N2:T2"/>
    <mergeCell ref="C3:H3"/>
    <mergeCell ref="I3:N3"/>
    <mergeCell ref="O3:T3"/>
    <mergeCell ref="G4:H4"/>
    <mergeCell ref="M4:N4"/>
    <mergeCell ref="S4:T4"/>
    <mergeCell ref="A5:A9"/>
    <mergeCell ref="G5:H5"/>
    <mergeCell ref="M5:N5"/>
    <mergeCell ref="S5:T5"/>
    <mergeCell ref="G6:H6"/>
    <mergeCell ref="M6:N6"/>
    <mergeCell ref="S6:T6"/>
    <mergeCell ref="G7:H7"/>
    <mergeCell ref="M7:N7"/>
    <mergeCell ref="S7:T7"/>
    <mergeCell ref="G8:H8"/>
    <mergeCell ref="M8:N8"/>
    <mergeCell ref="S8:T8"/>
    <mergeCell ref="G9:H9"/>
    <mergeCell ref="M9:N9"/>
    <mergeCell ref="S9:T9"/>
    <mergeCell ref="A10:A14"/>
    <mergeCell ref="G10:H10"/>
    <mergeCell ref="M10:N10"/>
    <mergeCell ref="S10:T10"/>
    <mergeCell ref="G11:H11"/>
    <mergeCell ref="M11:N11"/>
    <mergeCell ref="S11:T11"/>
    <mergeCell ref="G12:H12"/>
    <mergeCell ref="M12:N12"/>
    <mergeCell ref="S12:T12"/>
    <mergeCell ref="G13:H13"/>
    <mergeCell ref="M13:N13"/>
    <mergeCell ref="S13:T13"/>
    <mergeCell ref="G14:H14"/>
    <mergeCell ref="M14:N14"/>
    <mergeCell ref="S14:T14"/>
    <mergeCell ref="A15:B15"/>
    <mergeCell ref="G15:H15"/>
    <mergeCell ref="M15:N15"/>
    <mergeCell ref="S15:T15"/>
    <mergeCell ref="C16:H16"/>
    <mergeCell ref="I16:M16"/>
    <mergeCell ref="N16:T16"/>
    <mergeCell ref="S17:T17"/>
    <mergeCell ref="A18:A22"/>
    <mergeCell ref="S18:T18"/>
    <mergeCell ref="S19:T19"/>
    <mergeCell ref="S20:T20"/>
    <mergeCell ref="S21:T21"/>
    <mergeCell ref="S22:T22"/>
    <mergeCell ref="A28:B28"/>
    <mergeCell ref="S28:T28"/>
    <mergeCell ref="O29:T29"/>
    <mergeCell ref="A23:A27"/>
    <mergeCell ref="S23:T23"/>
    <mergeCell ref="S24:T24"/>
    <mergeCell ref="S25:T25"/>
    <mergeCell ref="S26:T26"/>
    <mergeCell ref="S27:T27"/>
  </mergeCells>
  <phoneticPr fontId="3"/>
  <pageMargins left="0.78740157480314965" right="0.39370078740157483" top="0.39370078740157483" bottom="0.39370078740157483" header="0" footer="0"/>
  <pageSetup paperSize="9" scale="95" firstPageNumber="0" orientation="landscape" horizontalDpi="300" verticalDpi="300" r:id="rId1"/>
  <headerFooter scaleWithDoc="0" alignWithMargins="0">
    <oddFooter>&amp;C&amp;"ＭＳ 明朝,標準"&amp;10－３５－</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21"/>
  <sheetViews>
    <sheetView view="pageLayout" zoomScaleNormal="100" workbookViewId="0"/>
  </sheetViews>
  <sheetFormatPr defaultRowHeight="14.25"/>
  <cols>
    <col min="1" max="1" width="10" style="85" customWidth="1"/>
    <col min="2" max="17" width="8.375" style="85" customWidth="1"/>
    <col min="18" max="16384" width="9" style="85"/>
  </cols>
  <sheetData>
    <row r="4" spans="1:17" s="264" customFormat="1" ht="21" customHeight="1">
      <c r="A4" s="948" t="s">
        <v>1558</v>
      </c>
      <c r="B4" s="948"/>
      <c r="C4" s="948"/>
      <c r="D4" s="948"/>
      <c r="E4" s="948"/>
      <c r="F4" s="948"/>
      <c r="G4" s="948"/>
      <c r="H4" s="948"/>
    </row>
    <row r="5" spans="1:17" s="264" customFormat="1" ht="21" customHeight="1">
      <c r="A5" s="85"/>
      <c r="B5" s="310"/>
      <c r="C5" s="310"/>
      <c r="D5" s="310"/>
      <c r="E5" s="310"/>
      <c r="F5" s="310"/>
    </row>
    <row r="6" spans="1:17" ht="29.25" customHeight="1">
      <c r="A6" s="731" t="s">
        <v>1559</v>
      </c>
      <c r="B6" s="731"/>
      <c r="C6" s="731"/>
      <c r="P6" s="811" t="s">
        <v>1560</v>
      </c>
      <c r="Q6" s="811"/>
    </row>
    <row r="7" spans="1:17" ht="29.25" customHeight="1">
      <c r="A7" s="311" t="s">
        <v>1876</v>
      </c>
      <c r="B7" s="530" t="s">
        <v>1562</v>
      </c>
      <c r="C7" s="530"/>
      <c r="D7" s="530"/>
      <c r="E7" s="530"/>
      <c r="F7" s="530"/>
      <c r="G7" s="530"/>
      <c r="H7" s="530"/>
      <c r="I7" s="530"/>
      <c r="J7" s="530"/>
      <c r="K7" s="530"/>
      <c r="L7" s="530"/>
      <c r="M7" s="530"/>
      <c r="N7" s="530" t="s">
        <v>1563</v>
      </c>
      <c r="O7" s="530"/>
      <c r="P7" s="530" t="s">
        <v>224</v>
      </c>
      <c r="Q7" s="530"/>
    </row>
    <row r="8" spans="1:17" ht="29.25" customHeight="1">
      <c r="A8" s="312"/>
      <c r="B8" s="530" t="s">
        <v>1564</v>
      </c>
      <c r="C8" s="530"/>
      <c r="D8" s="530"/>
      <c r="E8" s="530"/>
      <c r="F8" s="947" t="s">
        <v>1565</v>
      </c>
      <c r="G8" s="947"/>
      <c r="H8" s="530" t="s">
        <v>1566</v>
      </c>
      <c r="I8" s="530"/>
      <c r="J8" s="947" t="s">
        <v>1877</v>
      </c>
      <c r="K8" s="947"/>
      <c r="L8" s="530" t="s">
        <v>1567</v>
      </c>
      <c r="M8" s="530"/>
      <c r="N8" s="530"/>
      <c r="O8" s="530"/>
      <c r="P8" s="530"/>
      <c r="Q8" s="530"/>
    </row>
    <row r="9" spans="1:17" ht="29.25" customHeight="1">
      <c r="A9" s="312"/>
      <c r="B9" s="530" t="s">
        <v>1878</v>
      </c>
      <c r="C9" s="530"/>
      <c r="D9" s="530" t="s">
        <v>1879</v>
      </c>
      <c r="E9" s="530"/>
      <c r="F9" s="947"/>
      <c r="G9" s="947"/>
      <c r="H9" s="530"/>
      <c r="I9" s="530"/>
      <c r="J9" s="947"/>
      <c r="K9" s="947"/>
      <c r="L9" s="530"/>
      <c r="M9" s="530"/>
      <c r="N9" s="530"/>
      <c r="O9" s="530"/>
      <c r="P9" s="530"/>
      <c r="Q9" s="530"/>
    </row>
    <row r="10" spans="1:17" ht="29.25" customHeight="1">
      <c r="A10" s="312" t="s">
        <v>1213</v>
      </c>
      <c r="B10" s="91" t="s">
        <v>1497</v>
      </c>
      <c r="C10" s="91" t="s">
        <v>1568</v>
      </c>
      <c r="D10" s="91" t="s">
        <v>1497</v>
      </c>
      <c r="E10" s="91" t="s">
        <v>1568</v>
      </c>
      <c r="F10" s="91" t="s">
        <v>1497</v>
      </c>
      <c r="G10" s="91" t="s">
        <v>1568</v>
      </c>
      <c r="H10" s="91" t="s">
        <v>1497</v>
      </c>
      <c r="I10" s="91" t="s">
        <v>1568</v>
      </c>
      <c r="J10" s="91" t="s">
        <v>1497</v>
      </c>
      <c r="K10" s="91" t="s">
        <v>1568</v>
      </c>
      <c r="L10" s="91" t="s">
        <v>1497</v>
      </c>
      <c r="M10" s="91" t="s">
        <v>1568</v>
      </c>
      <c r="N10" s="91" t="s">
        <v>1497</v>
      </c>
      <c r="O10" s="91" t="s">
        <v>1568</v>
      </c>
      <c r="P10" s="91" t="s">
        <v>1497</v>
      </c>
      <c r="Q10" s="91" t="s">
        <v>1569</v>
      </c>
    </row>
    <row r="11" spans="1:17" ht="29.25" customHeight="1">
      <c r="A11" s="91">
        <v>3</v>
      </c>
      <c r="B11" s="306">
        <v>2</v>
      </c>
      <c r="C11" s="313">
        <v>6770</v>
      </c>
      <c r="D11" s="314" t="s">
        <v>680</v>
      </c>
      <c r="E11" s="306" t="s">
        <v>680</v>
      </c>
      <c r="F11" s="314" t="s">
        <v>680</v>
      </c>
      <c r="G11" s="306" t="s">
        <v>680</v>
      </c>
      <c r="H11" s="306">
        <v>2</v>
      </c>
      <c r="I11" s="313">
        <v>3800</v>
      </c>
      <c r="J11" s="306" t="s">
        <v>680</v>
      </c>
      <c r="K11" s="306" t="s">
        <v>680</v>
      </c>
      <c r="L11" s="306" t="s">
        <v>680</v>
      </c>
      <c r="M11" s="306" t="s">
        <v>680</v>
      </c>
      <c r="N11" s="306" t="s">
        <v>680</v>
      </c>
      <c r="O11" s="306" t="s">
        <v>680</v>
      </c>
      <c r="P11" s="93">
        <v>4</v>
      </c>
      <c r="Q11" s="315">
        <v>10570</v>
      </c>
    </row>
    <row r="12" spans="1:17" ht="29.25" customHeight="1">
      <c r="Q12" s="87"/>
    </row>
    <row r="13" spans="1:17" ht="29.25" customHeight="1">
      <c r="A13" s="729" t="s">
        <v>1570</v>
      </c>
      <c r="B13" s="729"/>
      <c r="C13" s="729"/>
      <c r="H13" s="811" t="s">
        <v>1560</v>
      </c>
      <c r="I13" s="811"/>
    </row>
    <row r="14" spans="1:17" ht="29.25" customHeight="1">
      <c r="A14" s="311" t="s">
        <v>1561</v>
      </c>
      <c r="B14" s="947" t="s">
        <v>1880</v>
      </c>
      <c r="C14" s="947"/>
      <c r="D14" s="821" t="s">
        <v>1571</v>
      </c>
      <c r="E14" s="821"/>
      <c r="F14" s="821" t="s">
        <v>1572</v>
      </c>
      <c r="G14" s="821"/>
      <c r="H14" s="530" t="s">
        <v>224</v>
      </c>
      <c r="I14" s="530"/>
    </row>
    <row r="15" spans="1:17" ht="29.25" customHeight="1">
      <c r="A15" s="267" t="s">
        <v>1213</v>
      </c>
      <c r="B15" s="91" t="s">
        <v>1497</v>
      </c>
      <c r="C15" s="91" t="s">
        <v>1568</v>
      </c>
      <c r="D15" s="91" t="s">
        <v>1497</v>
      </c>
      <c r="E15" s="91" t="s">
        <v>1568</v>
      </c>
      <c r="F15" s="91" t="s">
        <v>1497</v>
      </c>
      <c r="G15" s="91" t="s">
        <v>1568</v>
      </c>
      <c r="H15" s="91" t="s">
        <v>1497</v>
      </c>
      <c r="I15" s="91" t="s">
        <v>1568</v>
      </c>
    </row>
    <row r="16" spans="1:17" ht="29.25" customHeight="1">
      <c r="A16" s="91">
        <v>3</v>
      </c>
      <c r="B16" s="306" t="s">
        <v>680</v>
      </c>
      <c r="C16" s="306" t="s">
        <v>680</v>
      </c>
      <c r="D16" s="306" t="s">
        <v>680</v>
      </c>
      <c r="E16" s="306" t="s">
        <v>680</v>
      </c>
      <c r="F16" s="306" t="s">
        <v>680</v>
      </c>
      <c r="G16" s="306" t="s">
        <v>680</v>
      </c>
      <c r="H16" s="306" t="s">
        <v>680</v>
      </c>
      <c r="I16" s="306" t="s">
        <v>680</v>
      </c>
    </row>
    <row r="17" spans="1:9" ht="29.25" customHeight="1"/>
    <row r="18" spans="1:9" ht="29.25" customHeight="1">
      <c r="A18" s="264" t="s">
        <v>1573</v>
      </c>
      <c r="H18" s="811" t="s">
        <v>1560</v>
      </c>
      <c r="I18" s="811"/>
    </row>
    <row r="19" spans="1:9" ht="29.25" customHeight="1">
      <c r="A19" s="311" t="s">
        <v>1561</v>
      </c>
      <c r="B19" s="530" t="s">
        <v>1574</v>
      </c>
      <c r="C19" s="530"/>
      <c r="D19" s="821" t="s">
        <v>1575</v>
      </c>
      <c r="E19" s="821"/>
      <c r="F19" s="821" t="s">
        <v>1576</v>
      </c>
      <c r="G19" s="821"/>
      <c r="H19" s="530" t="s">
        <v>224</v>
      </c>
      <c r="I19" s="530"/>
    </row>
    <row r="20" spans="1:9" ht="29.25" customHeight="1">
      <c r="A20" s="267" t="s">
        <v>1213</v>
      </c>
      <c r="B20" s="91" t="s">
        <v>1497</v>
      </c>
      <c r="C20" s="91" t="s">
        <v>1568</v>
      </c>
      <c r="D20" s="91" t="s">
        <v>1497</v>
      </c>
      <c r="E20" s="91" t="s">
        <v>1568</v>
      </c>
      <c r="F20" s="91" t="s">
        <v>1497</v>
      </c>
      <c r="G20" s="91" t="s">
        <v>1568</v>
      </c>
      <c r="H20" s="91" t="s">
        <v>1497</v>
      </c>
      <c r="I20" s="91" t="s">
        <v>1568</v>
      </c>
    </row>
    <row r="21" spans="1:9" ht="29.25" customHeight="1">
      <c r="A21" s="91">
        <v>3</v>
      </c>
      <c r="B21" s="306" t="s">
        <v>1389</v>
      </c>
      <c r="C21" s="316" t="s">
        <v>1389</v>
      </c>
      <c r="D21" s="306" t="s">
        <v>680</v>
      </c>
      <c r="E21" s="306" t="s">
        <v>680</v>
      </c>
      <c r="F21" s="306" t="s">
        <v>1389</v>
      </c>
      <c r="G21" s="317" t="s">
        <v>1389</v>
      </c>
      <c r="H21" s="306" t="s">
        <v>1389</v>
      </c>
      <c r="I21" s="313" t="s">
        <v>1389</v>
      </c>
    </row>
  </sheetData>
  <sheetProtection selectLockedCells="1" selectUnlockedCells="1"/>
  <mergeCells count="24">
    <mergeCell ref="H18:I18"/>
    <mergeCell ref="B19:C19"/>
    <mergeCell ref="D19:E19"/>
    <mergeCell ref="F19:G19"/>
    <mergeCell ref="H19:I19"/>
    <mergeCell ref="B14:C14"/>
    <mergeCell ref="D14:E14"/>
    <mergeCell ref="F14:G14"/>
    <mergeCell ref="H14:I14"/>
    <mergeCell ref="A4:H4"/>
    <mergeCell ref="A6:C6"/>
    <mergeCell ref="B9:C9"/>
    <mergeCell ref="D9:E9"/>
    <mergeCell ref="A13:C13"/>
    <mergeCell ref="H13:I13"/>
    <mergeCell ref="P6:Q6"/>
    <mergeCell ref="B7:M7"/>
    <mergeCell ref="N7:O9"/>
    <mergeCell ref="P7:Q9"/>
    <mergeCell ref="B8:E8"/>
    <mergeCell ref="F8:G9"/>
    <mergeCell ref="H8:I9"/>
    <mergeCell ref="J8:K9"/>
    <mergeCell ref="L8:M9"/>
  </mergeCells>
  <phoneticPr fontId="3"/>
  <pageMargins left="0.78740157480314965" right="0.19685039370078741" top="0.19685039370078741" bottom="0.39370078740157483" header="0" footer="0"/>
  <pageSetup paperSize="9" scale="97" firstPageNumber="0" orientation="landscape" horizontalDpi="300" verticalDpi="300" r:id="rId1"/>
  <headerFooter scaleWithDoc="0" alignWithMargins="0">
    <oddFooter>&amp;C&amp;"ＭＳ 明朝,標準"&amp;10－３６－</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Layout" topLeftCell="A16" zoomScaleNormal="100" workbookViewId="0">
      <selection sqref="A1:E1"/>
    </sheetView>
  </sheetViews>
  <sheetFormatPr defaultColWidth="9" defaultRowHeight="14.25"/>
  <cols>
    <col min="1" max="1" width="3.625" style="72" customWidth="1"/>
    <col min="2" max="2" width="8.625" style="72" customWidth="1"/>
    <col min="3" max="3" width="14.5" style="72" customWidth="1"/>
    <col min="4" max="4" width="5.75" style="72" customWidth="1"/>
    <col min="5" max="5" width="8.125" style="72" customWidth="1"/>
    <col min="6" max="6" width="10.5" style="72" customWidth="1"/>
    <col min="7" max="11" width="9.5" style="72" customWidth="1"/>
    <col min="12" max="16" width="9.75" style="72" customWidth="1"/>
    <col min="17" max="16384" width="9" style="72"/>
  </cols>
  <sheetData>
    <row r="1" spans="1:16" s="50" customFormat="1" ht="20.25" customHeight="1">
      <c r="A1" s="729" t="s">
        <v>1577</v>
      </c>
      <c r="B1" s="729"/>
      <c r="C1" s="729"/>
      <c r="D1" s="729"/>
      <c r="E1" s="729"/>
    </row>
    <row r="2" spans="1:16" s="50" customFormat="1" ht="20.25" customHeight="1">
      <c r="A2" s="731" t="s">
        <v>1578</v>
      </c>
      <c r="B2" s="731"/>
      <c r="C2" s="731"/>
      <c r="D2" s="731"/>
      <c r="E2" s="731"/>
      <c r="F2" s="731"/>
      <c r="N2" s="946" t="s">
        <v>1579</v>
      </c>
      <c r="O2" s="946"/>
      <c r="P2" s="946"/>
    </row>
    <row r="3" spans="1:16" ht="23.65" customHeight="1">
      <c r="A3" s="821" t="s">
        <v>1580</v>
      </c>
      <c r="B3" s="530" t="s">
        <v>1581</v>
      </c>
      <c r="C3" s="530" t="s">
        <v>1582</v>
      </c>
      <c r="D3" s="530" t="s">
        <v>1583</v>
      </c>
      <c r="E3" s="530" t="s">
        <v>1584</v>
      </c>
      <c r="F3" s="821" t="s">
        <v>1585</v>
      </c>
      <c r="G3" s="530" t="s">
        <v>1586</v>
      </c>
      <c r="H3" s="530"/>
      <c r="I3" s="530"/>
      <c r="J3" s="530"/>
      <c r="K3" s="530"/>
      <c r="L3" s="530"/>
      <c r="M3" s="530"/>
      <c r="N3" s="530"/>
      <c r="O3" s="530"/>
      <c r="P3" s="530"/>
    </row>
    <row r="4" spans="1:16" ht="23.65" customHeight="1">
      <c r="A4" s="821"/>
      <c r="B4" s="530"/>
      <c r="C4" s="530"/>
      <c r="D4" s="530"/>
      <c r="E4" s="530"/>
      <c r="F4" s="530"/>
      <c r="G4" s="74" t="s">
        <v>1587</v>
      </c>
      <c r="H4" s="74" t="s">
        <v>1588</v>
      </c>
      <c r="I4" s="74" t="s">
        <v>1589</v>
      </c>
      <c r="J4" s="74" t="s">
        <v>1590</v>
      </c>
      <c r="K4" s="74" t="s">
        <v>1591</v>
      </c>
      <c r="L4" s="74" t="s">
        <v>1592</v>
      </c>
      <c r="M4" s="74" t="s">
        <v>1593</v>
      </c>
      <c r="N4" s="74" t="s">
        <v>1594</v>
      </c>
      <c r="O4" s="74" t="s">
        <v>1595</v>
      </c>
      <c r="P4" s="74" t="s">
        <v>1596</v>
      </c>
    </row>
    <row r="5" spans="1:16" ht="11.25" customHeight="1">
      <c r="A5" s="821" t="s">
        <v>1597</v>
      </c>
      <c r="B5" s="530" t="s">
        <v>1598</v>
      </c>
      <c r="C5" s="177"/>
      <c r="D5" s="530">
        <v>4</v>
      </c>
      <c r="E5" s="530" t="s">
        <v>1496</v>
      </c>
      <c r="F5" s="949">
        <v>18819</v>
      </c>
      <c r="G5" s="318" t="s">
        <v>1599</v>
      </c>
      <c r="H5" s="318" t="s">
        <v>1599</v>
      </c>
      <c r="I5" s="318" t="s">
        <v>1599</v>
      </c>
      <c r="J5" s="318" t="s">
        <v>1599</v>
      </c>
      <c r="K5" s="318" t="s">
        <v>1599</v>
      </c>
      <c r="L5" s="318" t="s">
        <v>1599</v>
      </c>
      <c r="M5" s="318" t="s">
        <v>1599</v>
      </c>
      <c r="N5" s="318" t="s">
        <v>1599</v>
      </c>
      <c r="O5" s="318" t="s">
        <v>1600</v>
      </c>
      <c r="P5" s="318" t="s">
        <v>1599</v>
      </c>
    </row>
    <row r="6" spans="1:16" ht="25.5" customHeight="1">
      <c r="A6" s="821"/>
      <c r="B6" s="530"/>
      <c r="C6" s="319" t="s">
        <v>1601</v>
      </c>
      <c r="D6" s="530"/>
      <c r="E6" s="530"/>
      <c r="F6" s="949"/>
      <c r="G6" s="320">
        <v>1593.9</v>
      </c>
      <c r="H6" s="320" t="s">
        <v>680</v>
      </c>
      <c r="I6" s="320" t="s">
        <v>680</v>
      </c>
      <c r="J6" s="321" t="s">
        <v>1602</v>
      </c>
      <c r="K6" s="321" t="s">
        <v>1603</v>
      </c>
      <c r="L6" s="320">
        <v>566</v>
      </c>
      <c r="M6" s="320">
        <v>193.2</v>
      </c>
      <c r="N6" s="320">
        <v>459.8</v>
      </c>
      <c r="O6" s="322">
        <v>43890</v>
      </c>
      <c r="P6" s="323">
        <v>29.2</v>
      </c>
    </row>
    <row r="7" spans="1:16" ht="25.5" customHeight="1">
      <c r="A7" s="821"/>
      <c r="B7" s="530"/>
      <c r="C7" s="76" t="s">
        <v>1604</v>
      </c>
      <c r="D7" s="530"/>
      <c r="E7" s="530"/>
      <c r="F7" s="949"/>
      <c r="G7" s="324">
        <v>684.8</v>
      </c>
      <c r="H7" s="324" t="s">
        <v>680</v>
      </c>
      <c r="I7" s="324" t="s">
        <v>680</v>
      </c>
      <c r="J7" s="325" t="s">
        <v>1605</v>
      </c>
      <c r="K7" s="324" t="s">
        <v>680</v>
      </c>
      <c r="L7" s="324" t="s">
        <v>680</v>
      </c>
      <c r="M7" s="324">
        <v>159</v>
      </c>
      <c r="N7" s="325" t="s">
        <v>1606</v>
      </c>
      <c r="O7" s="326">
        <v>11550</v>
      </c>
      <c r="P7" s="327" t="s">
        <v>680</v>
      </c>
    </row>
    <row r="8" spans="1:16" ht="25.5" customHeight="1">
      <c r="A8" s="821"/>
      <c r="B8" s="530"/>
      <c r="C8" s="76" t="s">
        <v>1607</v>
      </c>
      <c r="D8" s="530"/>
      <c r="E8" s="530"/>
      <c r="F8" s="949"/>
      <c r="G8" s="324">
        <v>835</v>
      </c>
      <c r="H8" s="324">
        <v>45.5</v>
      </c>
      <c r="I8" s="324" t="s">
        <v>680</v>
      </c>
      <c r="J8" s="325" t="s">
        <v>1608</v>
      </c>
      <c r="K8" s="324">
        <v>114.8</v>
      </c>
      <c r="L8" s="324">
        <v>175</v>
      </c>
      <c r="M8" s="324">
        <v>81</v>
      </c>
      <c r="N8" s="325" t="s">
        <v>1609</v>
      </c>
      <c r="O8" s="326">
        <v>18500</v>
      </c>
      <c r="P8" s="327" t="s">
        <v>680</v>
      </c>
    </row>
    <row r="9" spans="1:16" ht="25.5" customHeight="1">
      <c r="A9" s="821"/>
      <c r="B9" s="74" t="s">
        <v>1610</v>
      </c>
      <c r="C9" s="76" t="s">
        <v>1611</v>
      </c>
      <c r="D9" s="74">
        <v>2</v>
      </c>
      <c r="E9" s="74" t="s">
        <v>188</v>
      </c>
      <c r="F9" s="328">
        <v>18819</v>
      </c>
      <c r="G9" s="324">
        <v>1196</v>
      </c>
      <c r="H9" s="324">
        <v>112.9</v>
      </c>
      <c r="I9" s="324" t="s">
        <v>680</v>
      </c>
      <c r="J9" s="325" t="s">
        <v>1612</v>
      </c>
      <c r="K9" s="325" t="s">
        <v>1613</v>
      </c>
      <c r="L9" s="324">
        <v>559</v>
      </c>
      <c r="M9" s="324">
        <v>47.6</v>
      </c>
      <c r="N9" s="324">
        <v>301.39999999999998</v>
      </c>
      <c r="O9" s="326">
        <v>43468</v>
      </c>
      <c r="P9" s="327" t="s">
        <v>680</v>
      </c>
    </row>
    <row r="10" spans="1:16" ht="25.5" customHeight="1">
      <c r="A10" s="821"/>
      <c r="B10" s="74" t="s">
        <v>1614</v>
      </c>
      <c r="C10" s="76" t="s">
        <v>1615</v>
      </c>
      <c r="D10" s="74">
        <v>2</v>
      </c>
      <c r="E10" s="74" t="s">
        <v>188</v>
      </c>
      <c r="F10" s="328">
        <v>18946</v>
      </c>
      <c r="G10" s="324">
        <v>885.7</v>
      </c>
      <c r="H10" s="324" t="s">
        <v>680</v>
      </c>
      <c r="I10" s="324" t="s">
        <v>680</v>
      </c>
      <c r="J10" s="325" t="s">
        <v>1616</v>
      </c>
      <c r="K10" s="324">
        <v>42.9</v>
      </c>
      <c r="L10" s="324">
        <v>307.39999999999998</v>
      </c>
      <c r="M10" s="324">
        <v>117.7</v>
      </c>
      <c r="N10" s="324">
        <v>74.2</v>
      </c>
      <c r="O10" s="326">
        <v>31816</v>
      </c>
      <c r="P10" s="327">
        <v>12</v>
      </c>
    </row>
    <row r="11" spans="1:16" ht="30" customHeight="1">
      <c r="A11" s="821"/>
      <c r="B11" s="74" t="s">
        <v>1617</v>
      </c>
      <c r="C11" s="329" t="s">
        <v>1618</v>
      </c>
      <c r="D11" s="74">
        <v>1</v>
      </c>
      <c r="E11" s="74" t="s">
        <v>1223</v>
      </c>
      <c r="F11" s="328">
        <v>20027</v>
      </c>
      <c r="G11" s="324">
        <v>98.8</v>
      </c>
      <c r="H11" s="324" t="s">
        <v>680</v>
      </c>
      <c r="I11" s="324" t="s">
        <v>680</v>
      </c>
      <c r="J11" s="325" t="s">
        <v>1619</v>
      </c>
      <c r="K11" s="324" t="s">
        <v>680</v>
      </c>
      <c r="L11" s="324" t="s">
        <v>680</v>
      </c>
      <c r="M11" s="324" t="s">
        <v>680</v>
      </c>
      <c r="N11" s="324">
        <v>109</v>
      </c>
      <c r="O11" s="326">
        <v>5600</v>
      </c>
      <c r="P11" s="327" t="s">
        <v>680</v>
      </c>
    </row>
    <row r="12" spans="1:16" ht="25.5" customHeight="1">
      <c r="A12" s="821"/>
      <c r="B12" s="74" t="s">
        <v>1620</v>
      </c>
      <c r="C12" s="76" t="s">
        <v>1621</v>
      </c>
      <c r="D12" s="74">
        <v>1</v>
      </c>
      <c r="E12" s="74" t="s">
        <v>1496</v>
      </c>
      <c r="F12" s="328">
        <v>18819</v>
      </c>
      <c r="G12" s="324">
        <v>2112.9499999999998</v>
      </c>
      <c r="H12" s="324">
        <v>22</v>
      </c>
      <c r="I12" s="324">
        <v>131</v>
      </c>
      <c r="J12" s="325" t="s">
        <v>1622</v>
      </c>
      <c r="K12" s="324">
        <v>170</v>
      </c>
      <c r="L12" s="324">
        <v>303.5</v>
      </c>
      <c r="M12" s="324">
        <v>196.5</v>
      </c>
      <c r="N12" s="324">
        <v>125</v>
      </c>
      <c r="O12" s="326">
        <v>55400</v>
      </c>
      <c r="P12" s="327">
        <v>158</v>
      </c>
    </row>
    <row r="13" spans="1:16" ht="25.5" customHeight="1">
      <c r="A13" s="821"/>
      <c r="B13" s="74" t="s">
        <v>1623</v>
      </c>
      <c r="C13" s="76" t="s">
        <v>1624</v>
      </c>
      <c r="D13" s="74">
        <v>1</v>
      </c>
      <c r="E13" s="74" t="s">
        <v>1225</v>
      </c>
      <c r="F13" s="328">
        <v>18946</v>
      </c>
      <c r="G13" s="324">
        <v>149.9</v>
      </c>
      <c r="H13" s="324" t="s">
        <v>680</v>
      </c>
      <c r="I13" s="324">
        <v>80.599999999999994</v>
      </c>
      <c r="J13" s="325" t="s">
        <v>1625</v>
      </c>
      <c r="K13" s="324" t="s">
        <v>680</v>
      </c>
      <c r="L13" s="324" t="s">
        <v>680</v>
      </c>
      <c r="M13" s="324">
        <v>60</v>
      </c>
      <c r="N13" s="324">
        <v>60.3</v>
      </c>
      <c r="O13" s="326">
        <v>4433</v>
      </c>
      <c r="P13" s="327" t="s">
        <v>680</v>
      </c>
    </row>
    <row r="14" spans="1:16" ht="25.5" customHeight="1">
      <c r="A14" s="821"/>
      <c r="B14" s="74" t="s">
        <v>1626</v>
      </c>
      <c r="C14" s="76" t="s">
        <v>1627</v>
      </c>
      <c r="D14" s="74">
        <v>1</v>
      </c>
      <c r="E14" s="74" t="s">
        <v>188</v>
      </c>
      <c r="F14" s="328">
        <v>19357</v>
      </c>
      <c r="G14" s="324">
        <v>167.95</v>
      </c>
      <c r="H14" s="324" t="s">
        <v>680</v>
      </c>
      <c r="I14" s="324" t="s">
        <v>680</v>
      </c>
      <c r="J14" s="324">
        <v>39.799999999999997</v>
      </c>
      <c r="K14" s="324" t="s">
        <v>680</v>
      </c>
      <c r="L14" s="324" t="s">
        <v>680</v>
      </c>
      <c r="M14" s="324" t="s">
        <v>680</v>
      </c>
      <c r="N14" s="324">
        <v>54.7</v>
      </c>
      <c r="O14" s="326">
        <v>1448</v>
      </c>
      <c r="P14" s="327" t="s">
        <v>680</v>
      </c>
    </row>
    <row r="15" spans="1:16" ht="25.5" customHeight="1">
      <c r="A15" s="821"/>
      <c r="B15" s="74" t="s">
        <v>1628</v>
      </c>
      <c r="C15" s="76" t="s">
        <v>1629</v>
      </c>
      <c r="D15" s="74">
        <v>1</v>
      </c>
      <c r="E15" s="74" t="s">
        <v>1496</v>
      </c>
      <c r="F15" s="328">
        <v>19357</v>
      </c>
      <c r="G15" s="324">
        <v>359.2</v>
      </c>
      <c r="H15" s="324">
        <v>24</v>
      </c>
      <c r="I15" s="324" t="s">
        <v>680</v>
      </c>
      <c r="J15" s="324">
        <v>253.7</v>
      </c>
      <c r="K15" s="324" t="s">
        <v>680</v>
      </c>
      <c r="L15" s="324" t="s">
        <v>680</v>
      </c>
      <c r="M15" s="324">
        <v>227.5</v>
      </c>
      <c r="N15" s="324">
        <v>106.3</v>
      </c>
      <c r="O15" s="326">
        <v>11735</v>
      </c>
      <c r="P15" s="327" t="s">
        <v>680</v>
      </c>
    </row>
    <row r="16" spans="1:16" ht="25.5" customHeight="1">
      <c r="A16" s="821"/>
      <c r="B16" s="74" t="s">
        <v>1630</v>
      </c>
      <c r="C16" s="76" t="s">
        <v>1631</v>
      </c>
      <c r="D16" s="74">
        <v>1</v>
      </c>
      <c r="E16" s="74" t="s">
        <v>1225</v>
      </c>
      <c r="F16" s="328">
        <v>19357</v>
      </c>
      <c r="G16" s="325" t="s">
        <v>1632</v>
      </c>
      <c r="H16" s="324" t="s">
        <v>680</v>
      </c>
      <c r="I16" s="324" t="s">
        <v>680</v>
      </c>
      <c r="J16" s="324">
        <v>58.4</v>
      </c>
      <c r="K16" s="325" t="s">
        <v>1633</v>
      </c>
      <c r="L16" s="324" t="s">
        <v>680</v>
      </c>
      <c r="M16" s="324">
        <v>18</v>
      </c>
      <c r="N16" s="324">
        <v>27.5</v>
      </c>
      <c r="O16" s="326">
        <v>1400</v>
      </c>
      <c r="P16" s="327" t="s">
        <v>680</v>
      </c>
    </row>
    <row r="17" spans="1:16" ht="25.5" customHeight="1">
      <c r="A17" s="821"/>
      <c r="B17" s="74" t="s">
        <v>1634</v>
      </c>
      <c r="C17" s="76" t="s">
        <v>1635</v>
      </c>
      <c r="D17" s="74">
        <v>1</v>
      </c>
      <c r="E17" s="74" t="s">
        <v>188</v>
      </c>
      <c r="F17" s="328">
        <v>18946</v>
      </c>
      <c r="G17" s="324">
        <v>52.3</v>
      </c>
      <c r="H17" s="324" t="s">
        <v>680</v>
      </c>
      <c r="I17" s="324" t="s">
        <v>680</v>
      </c>
      <c r="J17" s="324" t="s">
        <v>680</v>
      </c>
      <c r="K17" s="324" t="s">
        <v>680</v>
      </c>
      <c r="L17" s="324" t="s">
        <v>680</v>
      </c>
      <c r="M17" s="324">
        <v>110.3</v>
      </c>
      <c r="N17" s="324">
        <v>14</v>
      </c>
      <c r="O17" s="326">
        <v>1609</v>
      </c>
      <c r="P17" s="327" t="s">
        <v>680</v>
      </c>
    </row>
    <row r="18" spans="1:16" ht="25.5" customHeight="1">
      <c r="A18" s="821"/>
      <c r="B18" s="74" t="s">
        <v>1636</v>
      </c>
      <c r="C18" s="76" t="s">
        <v>1637</v>
      </c>
      <c r="D18" s="74">
        <v>1</v>
      </c>
      <c r="E18" s="74" t="s">
        <v>1496</v>
      </c>
      <c r="F18" s="328">
        <v>18946</v>
      </c>
      <c r="G18" s="324">
        <v>749</v>
      </c>
      <c r="H18" s="324">
        <v>34</v>
      </c>
      <c r="I18" s="324" t="s">
        <v>680</v>
      </c>
      <c r="J18" s="325" t="s">
        <v>1638</v>
      </c>
      <c r="K18" s="324">
        <v>53.7</v>
      </c>
      <c r="L18" s="324" t="s">
        <v>680</v>
      </c>
      <c r="M18" s="324">
        <v>334</v>
      </c>
      <c r="N18" s="324">
        <v>76</v>
      </c>
      <c r="O18" s="326">
        <v>21607</v>
      </c>
      <c r="P18" s="327" t="s">
        <v>680</v>
      </c>
    </row>
    <row r="19" spans="1:16" ht="25.5" customHeight="1">
      <c r="A19" s="821"/>
      <c r="B19" s="74" t="s">
        <v>1639</v>
      </c>
      <c r="C19" s="76" t="s">
        <v>1640</v>
      </c>
      <c r="D19" s="74">
        <v>1</v>
      </c>
      <c r="E19" s="74" t="s">
        <v>1225</v>
      </c>
      <c r="F19" s="328">
        <v>18946</v>
      </c>
      <c r="G19" s="324">
        <v>225.7</v>
      </c>
      <c r="H19" s="324" t="s">
        <v>680</v>
      </c>
      <c r="I19" s="324" t="s">
        <v>680</v>
      </c>
      <c r="J19" s="324" t="s">
        <v>680</v>
      </c>
      <c r="K19" s="324" t="s">
        <v>680</v>
      </c>
      <c r="L19" s="324" t="s">
        <v>680</v>
      </c>
      <c r="M19" s="324">
        <v>112.6</v>
      </c>
      <c r="N19" s="324">
        <v>81.599999999999994</v>
      </c>
      <c r="O19" s="326">
        <v>5600</v>
      </c>
      <c r="P19" s="327" t="s">
        <v>680</v>
      </c>
    </row>
    <row r="20" spans="1:16" ht="25.5" customHeight="1">
      <c r="A20" s="821"/>
      <c r="B20" s="74" t="s">
        <v>1641</v>
      </c>
      <c r="C20" s="76" t="s">
        <v>1642</v>
      </c>
      <c r="D20" s="74">
        <v>1</v>
      </c>
      <c r="E20" s="74" t="s">
        <v>188</v>
      </c>
      <c r="F20" s="328">
        <v>19357</v>
      </c>
      <c r="G20" s="324">
        <v>184.5</v>
      </c>
      <c r="H20" s="324">
        <v>105</v>
      </c>
      <c r="I20" s="324" t="s">
        <v>680</v>
      </c>
      <c r="J20" s="324" t="s">
        <v>680</v>
      </c>
      <c r="K20" s="325" t="s">
        <v>1643</v>
      </c>
      <c r="L20" s="324" t="s">
        <v>680</v>
      </c>
      <c r="M20" s="324">
        <v>53</v>
      </c>
      <c r="N20" s="324">
        <v>96</v>
      </c>
      <c r="O20" s="326">
        <v>10800</v>
      </c>
      <c r="P20" s="327" t="s">
        <v>680</v>
      </c>
    </row>
    <row r="21" spans="1:16" ht="25.5" customHeight="1">
      <c r="A21" s="821"/>
      <c r="B21" s="74" t="s">
        <v>1644</v>
      </c>
      <c r="C21" s="76" t="s">
        <v>1645</v>
      </c>
      <c r="D21" s="74">
        <v>1</v>
      </c>
      <c r="E21" s="74" t="s">
        <v>188</v>
      </c>
      <c r="F21" s="328">
        <v>18819</v>
      </c>
      <c r="G21" s="324">
        <v>309.10000000000002</v>
      </c>
      <c r="H21" s="324">
        <v>20.5</v>
      </c>
      <c r="I21" s="324" t="s">
        <v>680</v>
      </c>
      <c r="J21" s="324">
        <v>195.4</v>
      </c>
      <c r="K21" s="324">
        <v>98.1</v>
      </c>
      <c r="L21" s="324" t="s">
        <v>680</v>
      </c>
      <c r="M21" s="324">
        <v>146</v>
      </c>
      <c r="N21" s="324">
        <v>115.6</v>
      </c>
      <c r="O21" s="326">
        <v>13088</v>
      </c>
      <c r="P21" s="327" t="s">
        <v>680</v>
      </c>
    </row>
    <row r="22" spans="1:16" ht="25.5" customHeight="1">
      <c r="A22" s="821"/>
      <c r="B22" s="74" t="s">
        <v>1646</v>
      </c>
      <c r="C22" s="76" t="s">
        <v>1647</v>
      </c>
      <c r="D22" s="74">
        <v>1</v>
      </c>
      <c r="E22" s="74" t="s">
        <v>188</v>
      </c>
      <c r="F22" s="328">
        <v>19168</v>
      </c>
      <c r="G22" s="324">
        <v>60.3</v>
      </c>
      <c r="H22" s="324">
        <v>147.9</v>
      </c>
      <c r="I22" s="324" t="s">
        <v>680</v>
      </c>
      <c r="J22" s="324" t="s">
        <v>680</v>
      </c>
      <c r="K22" s="324" t="s">
        <v>680</v>
      </c>
      <c r="L22" s="324" t="s">
        <v>680</v>
      </c>
      <c r="M22" s="324">
        <v>105</v>
      </c>
      <c r="N22" s="324">
        <v>67.5</v>
      </c>
      <c r="O22" s="326">
        <v>2600</v>
      </c>
      <c r="P22" s="327" t="s">
        <v>680</v>
      </c>
    </row>
    <row r="23" spans="1:16" ht="25.5" customHeight="1">
      <c r="A23" s="821" t="s">
        <v>1648</v>
      </c>
      <c r="B23" s="74" t="s">
        <v>1649</v>
      </c>
      <c r="C23" s="76" t="s">
        <v>1224</v>
      </c>
      <c r="D23" s="330" t="s">
        <v>1650</v>
      </c>
      <c r="E23" s="74" t="s">
        <v>1496</v>
      </c>
      <c r="F23" s="328">
        <v>19438</v>
      </c>
      <c r="G23" s="324">
        <v>20</v>
      </c>
      <c r="H23" s="324" t="s">
        <v>680</v>
      </c>
      <c r="I23" s="324" t="s">
        <v>680</v>
      </c>
      <c r="J23" s="324">
        <v>227.6</v>
      </c>
      <c r="K23" s="324" t="s">
        <v>680</v>
      </c>
      <c r="L23" s="324">
        <v>516</v>
      </c>
      <c r="M23" s="324">
        <v>1656.4</v>
      </c>
      <c r="N23" s="324">
        <v>72</v>
      </c>
      <c r="O23" s="326">
        <v>128776</v>
      </c>
      <c r="P23" s="327" t="s">
        <v>680</v>
      </c>
    </row>
    <row r="24" spans="1:16" ht="25.5" customHeight="1">
      <c r="A24" s="821"/>
      <c r="B24" s="74" t="s">
        <v>1651</v>
      </c>
      <c r="C24" s="76" t="s">
        <v>1652</v>
      </c>
      <c r="D24" s="330" t="s">
        <v>1653</v>
      </c>
      <c r="E24" s="74" t="s">
        <v>188</v>
      </c>
      <c r="F24" s="328">
        <v>19176</v>
      </c>
      <c r="G24" s="324">
        <v>1819</v>
      </c>
      <c r="H24" s="324">
        <v>50</v>
      </c>
      <c r="I24" s="324" t="s">
        <v>680</v>
      </c>
      <c r="J24" s="325" t="s">
        <v>1654</v>
      </c>
      <c r="K24" s="324" t="s">
        <v>680</v>
      </c>
      <c r="L24" s="324">
        <v>345</v>
      </c>
      <c r="M24" s="324">
        <v>379</v>
      </c>
      <c r="N24" s="324">
        <v>448</v>
      </c>
      <c r="O24" s="326">
        <v>51160</v>
      </c>
      <c r="P24" s="327" t="s">
        <v>680</v>
      </c>
    </row>
    <row r="25" spans="1:16" ht="25.5" customHeight="1">
      <c r="A25" s="821"/>
      <c r="B25" s="74" t="s">
        <v>1655</v>
      </c>
      <c r="C25" s="76" t="s">
        <v>1656</v>
      </c>
      <c r="D25" s="74" t="s">
        <v>188</v>
      </c>
      <c r="E25" s="74" t="s">
        <v>188</v>
      </c>
      <c r="F25" s="328">
        <v>19176</v>
      </c>
      <c r="G25" s="324">
        <v>1511.8</v>
      </c>
      <c r="H25" s="324">
        <v>62</v>
      </c>
      <c r="I25" s="324" t="s">
        <v>680</v>
      </c>
      <c r="J25" s="325" t="s">
        <v>1657</v>
      </c>
      <c r="K25" s="325" t="s">
        <v>1658</v>
      </c>
      <c r="L25" s="324">
        <v>145</v>
      </c>
      <c r="M25" s="324">
        <v>986</v>
      </c>
      <c r="N25" s="324">
        <v>337</v>
      </c>
      <c r="O25" s="326">
        <v>161610</v>
      </c>
      <c r="P25" s="327">
        <v>354</v>
      </c>
    </row>
    <row r="26" spans="1:16" ht="19.5" customHeight="1">
      <c r="A26" s="72" t="s">
        <v>1659</v>
      </c>
      <c r="L26" s="703" t="s">
        <v>1660</v>
      </c>
      <c r="M26" s="703"/>
      <c r="N26" s="703"/>
      <c r="O26" s="703"/>
      <c r="P26" s="703"/>
    </row>
  </sheetData>
  <sheetProtection selectLockedCells="1" selectUnlockedCells="1"/>
  <mergeCells count="17">
    <mergeCell ref="A1:E1"/>
    <mergeCell ref="A2:F2"/>
    <mergeCell ref="N2:P2"/>
    <mergeCell ref="A3:A4"/>
    <mergeCell ref="B3:B4"/>
    <mergeCell ref="C3:C4"/>
    <mergeCell ref="D3:D4"/>
    <mergeCell ref="E3:E4"/>
    <mergeCell ref="F3:F4"/>
    <mergeCell ref="G3:P3"/>
    <mergeCell ref="L26:P26"/>
    <mergeCell ref="A5:A22"/>
    <mergeCell ref="B5:B8"/>
    <mergeCell ref="D5:D8"/>
    <mergeCell ref="E5:E8"/>
    <mergeCell ref="F5:F8"/>
    <mergeCell ref="A23:A25"/>
  </mergeCells>
  <phoneticPr fontId="3"/>
  <pageMargins left="0.78740157480314965" right="0.39370078740157483" top="0.39370078740157483" bottom="0.39370078740157483" header="0" footer="0"/>
  <pageSetup paperSize="9" scale="92" firstPageNumber="0" orientation="landscape" r:id="rId1"/>
  <headerFooter scaleWithDoc="0" alignWithMargins="0">
    <oddFooter>&amp;C&amp;"ＭＳ 明朝,標準"&amp;10－３７－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Layout" zoomScaleNormal="100" zoomScaleSheetLayoutView="100" workbookViewId="0"/>
  </sheetViews>
  <sheetFormatPr defaultColWidth="9" defaultRowHeight="14.25"/>
  <cols>
    <col min="1" max="1" width="14.125" style="10" customWidth="1"/>
    <col min="2" max="2" width="5.625" style="10" customWidth="1"/>
    <col min="3" max="3" width="13.75" style="10" customWidth="1"/>
    <col min="4" max="4" width="4.625" style="10" customWidth="1"/>
    <col min="5" max="5" width="18.75" style="10" customWidth="1"/>
    <col min="6" max="6" width="4.625" style="10" customWidth="1"/>
    <col min="7" max="7" width="16.5" style="10" customWidth="1"/>
    <col min="8" max="8" width="4.625" style="10" customWidth="1"/>
    <col min="9" max="9" width="41.625" style="10" bestFit="1" customWidth="1"/>
    <col min="10" max="10" width="27.25" style="10" customWidth="1"/>
    <col min="11" max="11" width="5.25" style="25" customWidth="1"/>
    <col min="12" max="16384" width="9" style="10"/>
  </cols>
  <sheetData>
    <row r="1" spans="1:11" s="9" customFormat="1" ht="21" customHeight="1">
      <c r="A1" s="9" t="s">
        <v>143</v>
      </c>
      <c r="D1" s="10" t="s">
        <v>74</v>
      </c>
      <c r="G1" s="10"/>
      <c r="H1" s="10"/>
    </row>
    <row r="2" spans="1:11">
      <c r="A2" s="11"/>
      <c r="B2" s="11"/>
      <c r="C2" s="11"/>
      <c r="D2" s="11"/>
      <c r="E2" s="11"/>
      <c r="F2" s="11"/>
      <c r="G2" s="11"/>
      <c r="H2" s="11"/>
      <c r="I2" s="11"/>
      <c r="J2" s="11"/>
      <c r="K2" s="10"/>
    </row>
    <row r="3" spans="1:11" ht="15.75" customHeight="1">
      <c r="A3" s="11" t="s">
        <v>75</v>
      </c>
      <c r="B3" s="11"/>
      <c r="C3" s="437" t="s">
        <v>76</v>
      </c>
      <c r="D3" s="437"/>
      <c r="G3" s="11"/>
      <c r="H3" s="437"/>
      <c r="I3" s="437"/>
      <c r="J3" s="11"/>
      <c r="K3" s="10"/>
    </row>
    <row r="4" spans="1:11" ht="15.75" customHeight="1">
      <c r="A4" s="11"/>
      <c r="B4" s="11"/>
      <c r="C4" s="439" t="s">
        <v>77</v>
      </c>
      <c r="D4" s="12"/>
      <c r="E4" s="11" t="s">
        <v>78</v>
      </c>
      <c r="G4" s="437" t="s">
        <v>79</v>
      </c>
      <c r="I4" s="437" t="s">
        <v>80</v>
      </c>
      <c r="K4" s="10"/>
    </row>
    <row r="5" spans="1:11" ht="15.75" customHeight="1">
      <c r="A5" s="11"/>
      <c r="B5" s="11"/>
      <c r="C5" s="439"/>
      <c r="D5" s="11"/>
      <c r="E5" s="11" t="s">
        <v>81</v>
      </c>
      <c r="F5" s="11"/>
      <c r="G5" s="437"/>
      <c r="I5" s="437"/>
      <c r="J5" s="13" t="s">
        <v>82</v>
      </c>
      <c r="K5" s="10"/>
    </row>
    <row r="6" spans="1:11" ht="30.2" customHeight="1">
      <c r="A6" s="11"/>
      <c r="B6" s="11"/>
      <c r="C6" s="434" t="s">
        <v>83</v>
      </c>
      <c r="D6" s="11"/>
      <c r="E6" s="14" t="s">
        <v>84</v>
      </c>
      <c r="F6" s="11"/>
      <c r="G6" s="15" t="s">
        <v>85</v>
      </c>
      <c r="I6" s="14" t="s">
        <v>86</v>
      </c>
      <c r="J6" s="16" t="s">
        <v>87</v>
      </c>
      <c r="K6" s="10"/>
    </row>
    <row r="7" spans="1:11" ht="15.75" customHeight="1">
      <c r="A7" s="11"/>
      <c r="B7" s="11"/>
      <c r="C7" s="434"/>
      <c r="D7" s="11"/>
      <c r="E7" s="11" t="s">
        <v>88</v>
      </c>
      <c r="F7" s="11"/>
      <c r="I7" s="11"/>
      <c r="J7" s="16" t="s">
        <v>89</v>
      </c>
      <c r="K7" s="10"/>
    </row>
    <row r="8" spans="1:11" ht="15.75" customHeight="1">
      <c r="A8" s="11"/>
      <c r="B8" s="11"/>
      <c r="C8" s="11" t="s">
        <v>90</v>
      </c>
      <c r="D8" s="11"/>
      <c r="E8" s="11" t="s">
        <v>91</v>
      </c>
      <c r="F8" s="11"/>
      <c r="H8" s="11"/>
      <c r="I8" s="11" t="s">
        <v>92</v>
      </c>
      <c r="J8" s="16" t="s">
        <v>93</v>
      </c>
      <c r="K8" s="10"/>
    </row>
    <row r="9" spans="1:11" ht="15.75" customHeight="1">
      <c r="A9" s="11"/>
      <c r="B9" s="11"/>
      <c r="C9" s="11"/>
      <c r="D9" s="11"/>
      <c r="E9" s="11" t="s">
        <v>88</v>
      </c>
      <c r="F9" s="11"/>
      <c r="I9" s="11" t="s">
        <v>94</v>
      </c>
      <c r="J9" s="16" t="s">
        <v>144</v>
      </c>
      <c r="K9" s="10"/>
    </row>
    <row r="10" spans="1:11" ht="15.75" customHeight="1">
      <c r="A10" s="11"/>
      <c r="B10" s="11"/>
      <c r="C10" s="11"/>
      <c r="D10" s="11"/>
      <c r="E10" s="11"/>
      <c r="F10" s="11"/>
      <c r="I10" s="11" t="s">
        <v>95</v>
      </c>
      <c r="J10" s="16" t="s">
        <v>145</v>
      </c>
      <c r="K10" s="10"/>
    </row>
    <row r="11" spans="1:11" ht="15.75" customHeight="1">
      <c r="A11" s="11"/>
      <c r="B11" s="11"/>
      <c r="C11" s="11"/>
      <c r="D11" s="11"/>
      <c r="E11" s="11" t="s">
        <v>96</v>
      </c>
      <c r="F11" s="11"/>
      <c r="I11" s="11" t="s">
        <v>97</v>
      </c>
      <c r="J11" s="16" t="s">
        <v>98</v>
      </c>
      <c r="K11" s="10"/>
    </row>
    <row r="12" spans="1:11" ht="15.75" customHeight="1">
      <c r="A12" s="11"/>
      <c r="B12" s="11"/>
      <c r="C12" s="11"/>
      <c r="D12" s="11"/>
      <c r="E12" s="11"/>
      <c r="F12" s="11"/>
      <c r="I12" s="11" t="s">
        <v>99</v>
      </c>
      <c r="J12" s="17" t="s">
        <v>100</v>
      </c>
      <c r="K12" s="10"/>
    </row>
    <row r="13" spans="1:11" ht="15.75" customHeight="1">
      <c r="A13" s="11"/>
      <c r="B13" s="11"/>
      <c r="C13" s="11"/>
      <c r="D13" s="11"/>
      <c r="E13" s="11"/>
      <c r="F13" s="11"/>
      <c r="H13" s="11"/>
      <c r="I13" s="11" t="s">
        <v>101</v>
      </c>
      <c r="K13" s="10"/>
    </row>
    <row r="14" spans="1:11" ht="7.15" customHeight="1" thickBot="1">
      <c r="A14" s="18"/>
      <c r="B14" s="18"/>
      <c r="C14" s="18"/>
      <c r="D14" s="19"/>
      <c r="E14" s="19"/>
      <c r="F14" s="19"/>
      <c r="G14" s="19"/>
      <c r="H14" s="19"/>
      <c r="I14" s="19"/>
      <c r="J14" s="19"/>
      <c r="K14" s="20"/>
    </row>
    <row r="15" spans="1:11" ht="7.15" customHeight="1">
      <c r="A15" s="11"/>
      <c r="B15" s="11"/>
      <c r="C15" s="11"/>
      <c r="D15" s="11"/>
      <c r="E15" s="11"/>
      <c r="F15" s="11"/>
      <c r="G15" s="11"/>
      <c r="H15" s="11"/>
      <c r="I15" s="11"/>
      <c r="J15" s="11"/>
      <c r="K15" s="20"/>
    </row>
    <row r="16" spans="1:11" ht="15.75" customHeight="1">
      <c r="B16" s="21"/>
      <c r="C16" s="11"/>
      <c r="D16" s="11"/>
      <c r="E16" s="12" t="s">
        <v>102</v>
      </c>
      <c r="F16" s="12"/>
      <c r="G16" s="11" t="s">
        <v>146</v>
      </c>
      <c r="I16" s="11"/>
      <c r="K16" s="10"/>
    </row>
    <row r="17" spans="1:11" ht="15.75" customHeight="1">
      <c r="B17" s="21"/>
      <c r="C17" s="11"/>
      <c r="D17" s="11"/>
      <c r="E17" s="11"/>
      <c r="F17" s="11"/>
      <c r="G17" s="11" t="s">
        <v>147</v>
      </c>
      <c r="I17" s="11"/>
      <c r="J17" s="13" t="s">
        <v>148</v>
      </c>
      <c r="K17" s="10"/>
    </row>
    <row r="18" spans="1:11" ht="15.75" customHeight="1">
      <c r="A18" s="438" t="s">
        <v>103</v>
      </c>
      <c r="B18" s="438"/>
      <c r="C18" s="438"/>
      <c r="D18" s="11"/>
      <c r="E18" s="11"/>
      <c r="F18" s="11"/>
      <c r="G18" s="11" t="s">
        <v>104</v>
      </c>
      <c r="I18" s="11"/>
      <c r="J18" s="22" t="s">
        <v>105</v>
      </c>
      <c r="K18" s="10"/>
    </row>
    <row r="19" spans="1:11" ht="15.75" customHeight="1">
      <c r="A19" s="435" t="s">
        <v>106</v>
      </c>
      <c r="B19" s="435"/>
      <c r="C19" s="11" t="s">
        <v>107</v>
      </c>
      <c r="D19" s="11"/>
      <c r="E19" s="11" t="s">
        <v>108</v>
      </c>
      <c r="F19" s="11"/>
      <c r="G19" s="11" t="s">
        <v>149</v>
      </c>
      <c r="I19" s="11"/>
      <c r="J19" s="22"/>
      <c r="K19" s="10"/>
    </row>
    <row r="20" spans="1:11" ht="15.75" customHeight="1">
      <c r="A20" s="435" t="s">
        <v>150</v>
      </c>
      <c r="B20" s="435"/>
      <c r="C20" s="11" t="s">
        <v>109</v>
      </c>
      <c r="D20" s="11"/>
      <c r="G20" s="11" t="s">
        <v>110</v>
      </c>
      <c r="J20" s="16" t="s">
        <v>111</v>
      </c>
      <c r="K20" s="10"/>
    </row>
    <row r="21" spans="1:11" ht="15.75" customHeight="1">
      <c r="D21" s="11"/>
      <c r="E21" s="11" t="s">
        <v>112</v>
      </c>
      <c r="F21" s="11"/>
      <c r="G21" s="11" t="s">
        <v>113</v>
      </c>
      <c r="I21" s="11"/>
      <c r="J21" s="16" t="s">
        <v>151</v>
      </c>
      <c r="K21" s="10"/>
    </row>
    <row r="22" spans="1:11" ht="15.75" customHeight="1">
      <c r="D22" s="11"/>
      <c r="E22" s="11" t="s">
        <v>114</v>
      </c>
      <c r="F22" s="11"/>
      <c r="G22" s="11" t="s">
        <v>115</v>
      </c>
      <c r="I22" s="11"/>
      <c r="J22" s="16" t="s">
        <v>152</v>
      </c>
      <c r="K22" s="10"/>
    </row>
    <row r="23" spans="1:11" ht="15.75" customHeight="1">
      <c r="D23" s="11"/>
      <c r="E23" s="11"/>
      <c r="F23" s="11"/>
      <c r="G23" s="11" t="s">
        <v>116</v>
      </c>
      <c r="I23" s="11"/>
      <c r="J23" s="17" t="s">
        <v>153</v>
      </c>
      <c r="K23" s="10"/>
    </row>
    <row r="24" spans="1:11" ht="15.75" customHeight="1">
      <c r="A24" s="14"/>
      <c r="B24" s="14"/>
      <c r="C24" s="11"/>
      <c r="D24" s="11"/>
      <c r="E24" s="11"/>
      <c r="F24" s="11"/>
      <c r="G24" s="11" t="s">
        <v>117</v>
      </c>
      <c r="I24" s="11"/>
      <c r="K24" s="10"/>
    </row>
    <row r="25" spans="1:11" ht="7.15" customHeight="1" thickBot="1">
      <c r="A25" s="18"/>
      <c r="B25" s="18"/>
      <c r="C25" s="18"/>
      <c r="D25" s="18"/>
      <c r="E25" s="19"/>
      <c r="F25" s="19"/>
      <c r="G25" s="19"/>
      <c r="H25" s="19"/>
      <c r="I25" s="19"/>
      <c r="J25" s="23"/>
      <c r="K25" s="10"/>
    </row>
    <row r="26" spans="1:11" ht="7.15" customHeight="1">
      <c r="A26" s="11"/>
      <c r="C26" s="11"/>
      <c r="D26" s="11"/>
      <c r="E26" s="11"/>
      <c r="F26" s="11"/>
      <c r="G26" s="11"/>
      <c r="H26" s="11"/>
      <c r="I26" s="11"/>
      <c r="K26" s="10"/>
    </row>
    <row r="27" spans="1:11" ht="15.75" customHeight="1">
      <c r="B27" s="11"/>
      <c r="D27" s="11"/>
      <c r="E27" s="11" t="s">
        <v>118</v>
      </c>
      <c r="F27" s="11"/>
      <c r="G27" s="11" t="s">
        <v>119</v>
      </c>
      <c r="I27" s="11"/>
      <c r="J27" s="13" t="s">
        <v>154</v>
      </c>
      <c r="K27" s="10"/>
    </row>
    <row r="28" spans="1:11" ht="15.75" customHeight="1">
      <c r="A28" s="436" t="s">
        <v>120</v>
      </c>
      <c r="B28" s="436"/>
      <c r="C28" s="11" t="s">
        <v>121</v>
      </c>
      <c r="D28" s="11"/>
      <c r="E28" s="11" t="s">
        <v>122</v>
      </c>
      <c r="F28" s="11"/>
      <c r="G28" s="11" t="s">
        <v>123</v>
      </c>
      <c r="I28" s="11"/>
      <c r="J28" s="24" t="s">
        <v>155</v>
      </c>
      <c r="K28" s="10"/>
    </row>
    <row r="29" spans="1:11" ht="15.75" customHeight="1">
      <c r="A29" s="11"/>
      <c r="B29" s="11"/>
      <c r="C29" s="11" t="s">
        <v>124</v>
      </c>
      <c r="D29" s="11"/>
      <c r="E29" s="11" t="s">
        <v>125</v>
      </c>
      <c r="F29" s="11"/>
      <c r="G29" s="11" t="s">
        <v>126</v>
      </c>
      <c r="I29" s="11"/>
      <c r="J29" s="16" t="s">
        <v>127</v>
      </c>
      <c r="K29" s="10"/>
    </row>
    <row r="30" spans="1:11" ht="15.75" customHeight="1">
      <c r="A30" s="11"/>
      <c r="B30" s="11"/>
      <c r="D30" s="11"/>
      <c r="E30" s="11" t="s">
        <v>128</v>
      </c>
      <c r="F30" s="11"/>
      <c r="G30" s="11" t="s">
        <v>129</v>
      </c>
      <c r="I30" s="11"/>
      <c r="J30" s="17" t="s">
        <v>130</v>
      </c>
      <c r="K30" s="10"/>
    </row>
    <row r="31" spans="1:11" ht="7.15" customHeight="1" thickBot="1">
      <c r="A31" s="18"/>
      <c r="B31" s="18"/>
      <c r="C31" s="18"/>
      <c r="D31" s="19"/>
      <c r="E31" s="19"/>
      <c r="F31" s="19"/>
      <c r="G31" s="19"/>
      <c r="H31" s="19"/>
      <c r="I31" s="19"/>
      <c r="J31" s="23"/>
      <c r="K31" s="10"/>
    </row>
    <row r="32" spans="1:11" ht="7.15" customHeight="1">
      <c r="A32" s="11"/>
      <c r="B32" s="11"/>
      <c r="C32" s="11"/>
      <c r="D32" s="11"/>
      <c r="E32" s="11"/>
      <c r="F32" s="11"/>
      <c r="G32" s="11"/>
      <c r="H32" s="11"/>
      <c r="I32" s="11"/>
      <c r="J32" s="25"/>
      <c r="K32" s="10"/>
    </row>
    <row r="33" spans="1:11" ht="15.75" customHeight="1">
      <c r="A33" s="435" t="s">
        <v>131</v>
      </c>
      <c r="B33" s="435"/>
      <c r="C33" s="435" t="s">
        <v>132</v>
      </c>
      <c r="D33" s="11"/>
      <c r="E33" s="11" t="s">
        <v>156</v>
      </c>
      <c r="F33" s="11"/>
      <c r="G33" s="11" t="s">
        <v>133</v>
      </c>
      <c r="I33" s="11"/>
      <c r="J33" s="13" t="s">
        <v>157</v>
      </c>
      <c r="K33" s="10"/>
    </row>
    <row r="34" spans="1:11" ht="15.75" customHeight="1">
      <c r="A34" s="435"/>
      <c r="B34" s="435"/>
      <c r="C34" s="435"/>
      <c r="D34" s="11"/>
      <c r="E34" s="11" t="s">
        <v>134</v>
      </c>
      <c r="F34" s="11"/>
      <c r="G34" s="11" t="s">
        <v>135</v>
      </c>
      <c r="I34" s="11"/>
      <c r="J34" s="17" t="s">
        <v>158</v>
      </c>
      <c r="K34" s="10"/>
    </row>
    <row r="35" spans="1:11" ht="15.75" customHeight="1">
      <c r="A35" s="435"/>
      <c r="B35" s="435"/>
      <c r="C35" s="435"/>
      <c r="D35" s="11"/>
      <c r="E35" s="11" t="s">
        <v>136</v>
      </c>
      <c r="F35" s="11"/>
      <c r="G35" s="11" t="s">
        <v>137</v>
      </c>
      <c r="I35" s="11"/>
      <c r="K35" s="10"/>
    </row>
    <row r="36" spans="1:11" ht="7.15" customHeight="1" thickBot="1">
      <c r="A36" s="26"/>
      <c r="B36" s="26"/>
      <c r="C36" s="18"/>
      <c r="D36" s="19"/>
      <c r="E36" s="19"/>
      <c r="F36" s="19"/>
      <c r="G36" s="19"/>
      <c r="H36" s="19"/>
      <c r="I36" s="19"/>
      <c r="J36" s="23"/>
      <c r="K36" s="10"/>
    </row>
    <row r="37" spans="1:11" ht="7.15" customHeight="1">
      <c r="A37" s="11"/>
      <c r="B37" s="11"/>
      <c r="C37" s="11"/>
      <c r="D37" s="11"/>
      <c r="E37" s="11"/>
      <c r="F37" s="11"/>
      <c r="G37" s="11"/>
      <c r="H37" s="11"/>
      <c r="I37" s="11"/>
      <c r="J37" s="25"/>
      <c r="K37" s="10"/>
    </row>
    <row r="38" spans="1:11" ht="26.85" customHeight="1">
      <c r="A38" s="434" t="s">
        <v>138</v>
      </c>
      <c r="B38" s="434"/>
      <c r="C38" s="435" t="s">
        <v>159</v>
      </c>
      <c r="D38" s="11"/>
      <c r="E38" s="436" t="s">
        <v>140</v>
      </c>
      <c r="F38" s="11"/>
      <c r="G38" s="11"/>
      <c r="J38" s="13" t="s">
        <v>160</v>
      </c>
      <c r="K38" s="10"/>
    </row>
    <row r="39" spans="1:11" ht="15.75" customHeight="1">
      <c r="A39" s="437" t="s">
        <v>141</v>
      </c>
      <c r="B39" s="437"/>
      <c r="C39" s="435"/>
      <c r="D39" s="11"/>
      <c r="E39" s="436"/>
      <c r="F39" s="11"/>
      <c r="G39" s="11"/>
      <c r="I39" s="11"/>
      <c r="J39" s="17" t="s">
        <v>161</v>
      </c>
      <c r="K39" s="10"/>
    </row>
    <row r="40" spans="1:11" ht="7.15" customHeight="1" thickBot="1">
      <c r="A40" s="26"/>
      <c r="B40" s="26"/>
      <c r="C40" s="18"/>
      <c r="D40" s="19"/>
      <c r="E40" s="19"/>
      <c r="F40" s="19"/>
      <c r="G40" s="19"/>
      <c r="H40" s="19"/>
      <c r="I40" s="19"/>
      <c r="J40" s="23"/>
      <c r="K40" s="10"/>
    </row>
    <row r="41" spans="1:11" ht="7.15" customHeight="1">
      <c r="A41" s="11"/>
      <c r="B41" s="11"/>
      <c r="C41" s="11"/>
      <c r="D41" s="11"/>
      <c r="E41" s="11"/>
      <c r="F41" s="11"/>
      <c r="G41" s="11"/>
      <c r="H41" s="11"/>
      <c r="I41" s="11"/>
      <c r="J41" s="25"/>
      <c r="K41" s="10"/>
    </row>
    <row r="42" spans="1:11" ht="28.15" customHeight="1">
      <c r="A42" s="434" t="s">
        <v>162</v>
      </c>
      <c r="B42" s="434"/>
      <c r="C42" s="435" t="s">
        <v>139</v>
      </c>
      <c r="D42" s="11"/>
      <c r="E42" s="436" t="s">
        <v>142</v>
      </c>
      <c r="F42" s="11"/>
      <c r="G42" s="11"/>
      <c r="I42" s="11"/>
      <c r="J42" s="13" t="s">
        <v>1881</v>
      </c>
      <c r="K42" s="10"/>
    </row>
    <row r="43" spans="1:11" ht="15.75" customHeight="1">
      <c r="A43" s="437" t="s">
        <v>163</v>
      </c>
      <c r="B43" s="437"/>
      <c r="C43" s="435"/>
      <c r="D43" s="11"/>
      <c r="E43" s="436"/>
      <c r="F43" s="11"/>
      <c r="G43" s="11"/>
      <c r="H43" s="11"/>
      <c r="I43" s="11"/>
      <c r="J43" s="17" t="s">
        <v>164</v>
      </c>
      <c r="K43" s="10"/>
    </row>
  </sheetData>
  <sheetProtection selectLockedCells="1" selectUnlockedCells="1"/>
  <mergeCells count="20">
    <mergeCell ref="A18:C18"/>
    <mergeCell ref="C3:D3"/>
    <mergeCell ref="H3:I3"/>
    <mergeCell ref="C4:C5"/>
    <mergeCell ref="G4:G5"/>
    <mergeCell ref="I4:I5"/>
    <mergeCell ref="C6:C7"/>
    <mergeCell ref="A19:B19"/>
    <mergeCell ref="A20:B20"/>
    <mergeCell ref="A28:B28"/>
    <mergeCell ref="A33:B35"/>
    <mergeCell ref="C33:C35"/>
    <mergeCell ref="A38:B38"/>
    <mergeCell ref="C38:C39"/>
    <mergeCell ref="E38:E39"/>
    <mergeCell ref="A39:B39"/>
    <mergeCell ref="A42:B42"/>
    <mergeCell ref="C42:C43"/>
    <mergeCell ref="E42:E43"/>
    <mergeCell ref="A43:B43"/>
  </mergeCells>
  <phoneticPr fontId="3"/>
  <printOptions horizontalCentered="1" verticalCentered="1"/>
  <pageMargins left="0.78740157480314965" right="0.39370078740157483" top="0.39370078740157483" bottom="0.39370078740157483" header="0" footer="0"/>
  <pageSetup paperSize="9" scale="88" firstPageNumber="0" orientation="landscape" horizontalDpi="300" verticalDpi="300" r:id="rId1"/>
  <headerFooter scaleWithDoc="0" alignWithMargins="0">
    <oddFooter>&amp;C&amp;"ＭＳ 明朝,標準"&amp;10－２－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Layout" zoomScaleNormal="100" workbookViewId="0">
      <selection activeCell="H23" sqref="H23:K23"/>
    </sheetView>
  </sheetViews>
  <sheetFormatPr defaultColWidth="9" defaultRowHeight="14.25"/>
  <cols>
    <col min="1" max="1" width="13.875" style="331" customWidth="1"/>
    <col min="2" max="13" width="8.25" style="331" customWidth="1"/>
    <col min="14" max="14" width="9" style="331" customWidth="1"/>
    <col min="15" max="15" width="14.125" style="331" customWidth="1"/>
    <col min="16" max="16384" width="9" style="331"/>
  </cols>
  <sheetData>
    <row r="1" spans="1:12" ht="21" customHeight="1"/>
    <row r="2" spans="1:12" ht="22.35" customHeight="1">
      <c r="A2" s="331" t="s">
        <v>1661</v>
      </c>
    </row>
    <row r="3" spans="1:12" ht="22.35" customHeight="1">
      <c r="A3" s="331" t="s">
        <v>1662</v>
      </c>
    </row>
    <row r="4" spans="1:12" ht="22.35" customHeight="1">
      <c r="A4" s="331" t="s">
        <v>1961</v>
      </c>
    </row>
    <row r="5" spans="1:12" ht="22.35" customHeight="1">
      <c r="A5" s="331" t="s">
        <v>1962</v>
      </c>
    </row>
    <row r="6" spans="1:12" ht="22.35" customHeight="1">
      <c r="A6" s="331" t="s">
        <v>1663</v>
      </c>
    </row>
    <row r="7" spans="1:12" ht="22.35" customHeight="1"/>
    <row r="8" spans="1:12" ht="22.35" customHeight="1">
      <c r="A8" s="331" t="s">
        <v>1664</v>
      </c>
    </row>
    <row r="9" spans="1:12" ht="22.35" customHeight="1">
      <c r="A9" s="331" t="s">
        <v>1665</v>
      </c>
    </row>
    <row r="10" spans="1:12" ht="22.35" customHeight="1">
      <c r="A10" s="331" t="s">
        <v>1666</v>
      </c>
    </row>
    <row r="11" spans="1:12" ht="22.35" customHeight="1">
      <c r="A11" s="575" t="s">
        <v>1667</v>
      </c>
      <c r="B11" s="575"/>
      <c r="C11" s="575" t="s">
        <v>1668</v>
      </c>
      <c r="D11" s="575"/>
      <c r="E11" s="575"/>
      <c r="F11" s="575"/>
      <c r="G11" s="575" t="s">
        <v>1669</v>
      </c>
      <c r="H11" s="575"/>
      <c r="I11" s="575"/>
      <c r="J11" s="575" t="s">
        <v>1670</v>
      </c>
      <c r="K11" s="575"/>
      <c r="L11" s="575"/>
    </row>
    <row r="12" spans="1:12" ht="22.35" customHeight="1">
      <c r="A12" s="575" t="s">
        <v>1671</v>
      </c>
      <c r="B12" s="575"/>
      <c r="C12" s="575" t="s">
        <v>1672</v>
      </c>
      <c r="D12" s="575"/>
      <c r="E12" s="575"/>
      <c r="F12" s="575"/>
      <c r="G12" s="575" t="s">
        <v>1673</v>
      </c>
      <c r="H12" s="575"/>
      <c r="I12" s="575"/>
      <c r="J12" s="575" t="s">
        <v>1674</v>
      </c>
      <c r="K12" s="575"/>
      <c r="L12" s="575"/>
    </row>
    <row r="13" spans="1:12" ht="22.35" customHeight="1">
      <c r="A13" s="575" t="s">
        <v>1675</v>
      </c>
      <c r="B13" s="575"/>
      <c r="C13" s="575" t="s">
        <v>1676</v>
      </c>
      <c r="D13" s="575"/>
      <c r="E13" s="575"/>
      <c r="F13" s="575"/>
      <c r="G13" s="575" t="s">
        <v>1611</v>
      </c>
      <c r="H13" s="575"/>
      <c r="I13" s="575"/>
      <c r="J13" s="575" t="s">
        <v>1674</v>
      </c>
      <c r="K13" s="575"/>
      <c r="L13" s="575"/>
    </row>
    <row r="14" spans="1:12" ht="22.35" customHeight="1">
      <c r="A14" s="575" t="s">
        <v>1675</v>
      </c>
      <c r="B14" s="575"/>
      <c r="C14" s="575" t="s">
        <v>1677</v>
      </c>
      <c r="D14" s="575"/>
      <c r="E14" s="575"/>
      <c r="F14" s="575"/>
      <c r="G14" s="575" t="s">
        <v>1678</v>
      </c>
      <c r="H14" s="575"/>
      <c r="I14" s="575"/>
      <c r="J14" s="575" t="s">
        <v>1679</v>
      </c>
      <c r="K14" s="575"/>
      <c r="L14" s="575"/>
    </row>
    <row r="15" spans="1:12" ht="22.35" customHeight="1">
      <c r="A15" s="575" t="s">
        <v>1680</v>
      </c>
      <c r="B15" s="575"/>
      <c r="C15" s="575" t="s">
        <v>1681</v>
      </c>
      <c r="D15" s="575"/>
      <c r="E15" s="575"/>
      <c r="F15" s="575"/>
      <c r="G15" s="575" t="s">
        <v>1682</v>
      </c>
      <c r="H15" s="575"/>
      <c r="I15" s="575"/>
      <c r="J15" s="575" t="s">
        <v>1674</v>
      </c>
      <c r="K15" s="575"/>
      <c r="L15" s="575"/>
    </row>
    <row r="16" spans="1:12" ht="22.35" customHeight="1">
      <c r="A16" s="575" t="s">
        <v>1680</v>
      </c>
      <c r="B16" s="575"/>
      <c r="C16" s="575" t="s">
        <v>1683</v>
      </c>
      <c r="D16" s="575"/>
      <c r="E16" s="575"/>
      <c r="F16" s="575"/>
      <c r="G16" s="575" t="s">
        <v>1684</v>
      </c>
      <c r="H16" s="575"/>
      <c r="I16" s="575"/>
      <c r="J16" s="575" t="s">
        <v>1685</v>
      </c>
      <c r="K16" s="575"/>
      <c r="L16" s="575"/>
    </row>
    <row r="17" spans="1:12" ht="22.35" customHeight="1">
      <c r="A17" s="575" t="s">
        <v>1680</v>
      </c>
      <c r="B17" s="575"/>
      <c r="C17" s="575" t="s">
        <v>1686</v>
      </c>
      <c r="D17" s="575"/>
      <c r="E17" s="575"/>
      <c r="F17" s="575"/>
      <c r="G17" s="575" t="s">
        <v>1687</v>
      </c>
      <c r="H17" s="575"/>
      <c r="I17" s="575"/>
      <c r="J17" s="575" t="s">
        <v>1679</v>
      </c>
      <c r="K17" s="575"/>
      <c r="L17" s="575"/>
    </row>
    <row r="18" spans="1:12" ht="22.35" customHeight="1"/>
    <row r="19" spans="1:12" ht="22.35" customHeight="1">
      <c r="A19" s="331" t="s">
        <v>1963</v>
      </c>
    </row>
    <row r="20" spans="1:12" ht="22.35" customHeight="1">
      <c r="A20" s="332" t="s">
        <v>1688</v>
      </c>
    </row>
    <row r="21" spans="1:12" ht="22.35" customHeight="1">
      <c r="A21" s="333" t="s">
        <v>1689</v>
      </c>
    </row>
    <row r="22" spans="1:12" ht="22.35" customHeight="1">
      <c r="A22" s="951" t="s">
        <v>1690</v>
      </c>
      <c r="B22" s="951"/>
      <c r="C22" s="951"/>
      <c r="D22" s="575" t="s">
        <v>1691</v>
      </c>
      <c r="E22" s="575"/>
      <c r="F22" s="575"/>
      <c r="G22" s="575"/>
      <c r="H22" s="575" t="s">
        <v>1964</v>
      </c>
      <c r="I22" s="575"/>
      <c r="J22" s="575"/>
      <c r="K22" s="575"/>
    </row>
    <row r="23" spans="1:12" ht="22.35" customHeight="1">
      <c r="A23" s="950" t="s">
        <v>1692</v>
      </c>
      <c r="B23" s="950"/>
      <c r="C23" s="950"/>
      <c r="D23" s="575" t="s">
        <v>1693</v>
      </c>
      <c r="E23" s="575"/>
      <c r="F23" s="575"/>
      <c r="G23" s="575"/>
      <c r="H23" s="575" t="s">
        <v>1694</v>
      </c>
      <c r="I23" s="575"/>
      <c r="J23" s="575"/>
      <c r="K23" s="575"/>
    </row>
  </sheetData>
  <mergeCells count="34">
    <mergeCell ref="A11:B11"/>
    <mergeCell ref="C11:F11"/>
    <mergeCell ref="G11:I11"/>
    <mergeCell ref="J11:L11"/>
    <mergeCell ref="A12:B12"/>
    <mergeCell ref="C12:F12"/>
    <mergeCell ref="G12:I12"/>
    <mergeCell ref="J12:L12"/>
    <mergeCell ref="A13:B13"/>
    <mergeCell ref="C13:F13"/>
    <mergeCell ref="G13:I13"/>
    <mergeCell ref="J13:L13"/>
    <mergeCell ref="A14:B14"/>
    <mergeCell ref="C14:F14"/>
    <mergeCell ref="G14:I14"/>
    <mergeCell ref="J14:L14"/>
    <mergeCell ref="A15:B15"/>
    <mergeCell ref="C15:F15"/>
    <mergeCell ref="G15:I15"/>
    <mergeCell ref="J15:L15"/>
    <mergeCell ref="A16:B16"/>
    <mergeCell ref="C16:F16"/>
    <mergeCell ref="G16:I16"/>
    <mergeCell ref="J16:L16"/>
    <mergeCell ref="A23:C23"/>
    <mergeCell ref="D23:G23"/>
    <mergeCell ref="H23:K23"/>
    <mergeCell ref="A17:B17"/>
    <mergeCell ref="C17:F17"/>
    <mergeCell ref="G17:I17"/>
    <mergeCell ref="J17:L17"/>
    <mergeCell ref="A22:C22"/>
    <mergeCell ref="D22:G22"/>
    <mergeCell ref="H22:K22"/>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8"/>
  <sheetViews>
    <sheetView view="pageLayout" topLeftCell="A13" zoomScaleNormal="100" workbookViewId="0">
      <selection activeCell="H28" sqref="H28"/>
    </sheetView>
  </sheetViews>
  <sheetFormatPr defaultColWidth="9" defaultRowHeight="14.25"/>
  <cols>
    <col min="1" max="1" width="9" style="331" customWidth="1"/>
    <col min="2" max="2" width="11.125" style="331" customWidth="1"/>
    <col min="3" max="14" width="8.5" style="331" customWidth="1"/>
    <col min="15" max="15" width="1.75" style="331" customWidth="1"/>
    <col min="16" max="16" width="7.125" style="331" customWidth="1"/>
    <col min="17" max="16384" width="9" style="331"/>
  </cols>
  <sheetData>
    <row r="2" spans="1:14" ht="18.95" customHeight="1">
      <c r="A2" s="332" t="s">
        <v>1695</v>
      </c>
    </row>
    <row r="3" spans="1:14" ht="18.95" customHeight="1">
      <c r="A3" s="332" t="s">
        <v>1696</v>
      </c>
    </row>
    <row r="4" spans="1:14" ht="18.95" customHeight="1">
      <c r="A4" s="331" t="s">
        <v>1697</v>
      </c>
    </row>
    <row r="5" spans="1:14" ht="18.95" customHeight="1">
      <c r="A5" s="575"/>
      <c r="B5" s="575"/>
      <c r="C5" s="954" t="s">
        <v>1698</v>
      </c>
      <c r="D5" s="955"/>
      <c r="E5" s="956" t="s">
        <v>1699</v>
      </c>
      <c r="F5" s="575"/>
      <c r="G5" s="957" t="s">
        <v>1700</v>
      </c>
      <c r="H5" s="957"/>
      <c r="I5" s="956" t="s">
        <v>1701</v>
      </c>
      <c r="J5" s="957"/>
    </row>
    <row r="6" spans="1:14" ht="18.95" customHeight="1">
      <c r="A6" s="575" t="s">
        <v>1702</v>
      </c>
      <c r="B6" s="575"/>
      <c r="C6" s="960" t="s">
        <v>1703</v>
      </c>
      <c r="D6" s="961"/>
      <c r="E6" s="962" t="s">
        <v>1704</v>
      </c>
      <c r="F6" s="962"/>
      <c r="G6" s="962" t="s">
        <v>1705</v>
      </c>
      <c r="H6" s="962"/>
      <c r="I6" s="962" t="s">
        <v>1706</v>
      </c>
      <c r="J6" s="962"/>
    </row>
    <row r="7" spans="1:14" ht="18.95" customHeight="1"/>
    <row r="8" spans="1:14" ht="18.95" customHeight="1">
      <c r="A8" s="331" t="s">
        <v>1707</v>
      </c>
    </row>
    <row r="9" spans="1:14" ht="18.95" customHeight="1">
      <c r="A9" s="331" t="s">
        <v>1708</v>
      </c>
    </row>
    <row r="10" spans="1:14" ht="18.95" customHeight="1">
      <c r="A10" s="331" t="s">
        <v>1709</v>
      </c>
    </row>
    <row r="11" spans="1:14" ht="18.95" customHeight="1">
      <c r="A11" s="958" t="s">
        <v>1710</v>
      </c>
      <c r="B11" s="959"/>
      <c r="C11" s="575" t="s">
        <v>1711</v>
      </c>
      <c r="D11" s="575"/>
      <c r="E11" s="575"/>
      <c r="F11" s="575"/>
      <c r="G11" s="575" t="s">
        <v>1712</v>
      </c>
      <c r="H11" s="575"/>
      <c r="I11" s="575"/>
      <c r="J11" s="575"/>
      <c r="K11" s="575" t="s">
        <v>1713</v>
      </c>
      <c r="L11" s="575"/>
      <c r="M11" s="575"/>
      <c r="N11" s="575"/>
    </row>
    <row r="12" spans="1:14" ht="18.95" customHeight="1">
      <c r="A12" s="952" t="s">
        <v>1714</v>
      </c>
      <c r="B12" s="953"/>
      <c r="C12" s="334" t="s">
        <v>1715</v>
      </c>
      <c r="D12" s="334" t="s">
        <v>1716</v>
      </c>
      <c r="E12" s="334" t="s">
        <v>1717</v>
      </c>
      <c r="F12" s="334" t="s">
        <v>1718</v>
      </c>
      <c r="G12" s="334" t="s">
        <v>1715</v>
      </c>
      <c r="H12" s="334" t="s">
        <v>1716</v>
      </c>
      <c r="I12" s="334" t="s">
        <v>1717</v>
      </c>
      <c r="J12" s="334" t="s">
        <v>1718</v>
      </c>
      <c r="K12" s="334" t="s">
        <v>1715</v>
      </c>
      <c r="L12" s="334" t="s">
        <v>1716</v>
      </c>
      <c r="M12" s="334" t="s">
        <v>1717</v>
      </c>
      <c r="N12" s="334" t="s">
        <v>1719</v>
      </c>
    </row>
    <row r="13" spans="1:14" ht="18.95" customHeight="1">
      <c r="A13" s="575" t="s">
        <v>1720</v>
      </c>
      <c r="B13" s="575"/>
      <c r="C13" s="335" t="s">
        <v>841</v>
      </c>
      <c r="D13" s="335" t="s">
        <v>842</v>
      </c>
      <c r="E13" s="335" t="s">
        <v>791</v>
      </c>
      <c r="F13" s="335" t="s">
        <v>1721</v>
      </c>
      <c r="G13" s="335" t="s">
        <v>1722</v>
      </c>
      <c r="H13" s="335" t="s">
        <v>1723</v>
      </c>
      <c r="I13" s="335" t="s">
        <v>835</v>
      </c>
      <c r="J13" s="335" t="s">
        <v>852</v>
      </c>
      <c r="K13" s="335" t="s">
        <v>852</v>
      </c>
      <c r="L13" s="335" t="s">
        <v>1724</v>
      </c>
      <c r="M13" s="335" t="s">
        <v>835</v>
      </c>
      <c r="N13" s="335" t="s">
        <v>1723</v>
      </c>
    </row>
    <row r="14" spans="1:14" ht="18.95" customHeight="1">
      <c r="A14" s="575" t="s">
        <v>1725</v>
      </c>
      <c r="B14" s="575"/>
      <c r="C14" s="335" t="s">
        <v>1726</v>
      </c>
      <c r="D14" s="335" t="s">
        <v>1727</v>
      </c>
      <c r="E14" s="335" t="s">
        <v>1728</v>
      </c>
      <c r="F14" s="335" t="s">
        <v>1729</v>
      </c>
      <c r="G14" s="335" t="s">
        <v>850</v>
      </c>
      <c r="H14" s="335" t="s">
        <v>797</v>
      </c>
      <c r="I14" s="335" t="s">
        <v>1723</v>
      </c>
      <c r="J14" s="335" t="s">
        <v>1723</v>
      </c>
      <c r="K14" s="335" t="s">
        <v>797</v>
      </c>
      <c r="L14" s="335" t="s">
        <v>1730</v>
      </c>
      <c r="M14" s="335" t="s">
        <v>852</v>
      </c>
      <c r="N14" s="335" t="s">
        <v>1731</v>
      </c>
    </row>
    <row r="15" spans="1:14" ht="18.95" customHeight="1">
      <c r="A15" s="575" t="s">
        <v>1732</v>
      </c>
      <c r="B15" s="575"/>
      <c r="C15" s="335" t="s">
        <v>791</v>
      </c>
      <c r="D15" s="335" t="s">
        <v>848</v>
      </c>
      <c r="E15" s="335" t="s">
        <v>1723</v>
      </c>
      <c r="F15" s="335" t="s">
        <v>851</v>
      </c>
      <c r="G15" s="335" t="s">
        <v>1722</v>
      </c>
      <c r="H15" s="335" t="s">
        <v>1733</v>
      </c>
      <c r="I15" s="335" t="s">
        <v>1733</v>
      </c>
      <c r="J15" s="335" t="s">
        <v>1734</v>
      </c>
      <c r="K15" s="335" t="s">
        <v>1722</v>
      </c>
      <c r="L15" s="335" t="s">
        <v>852</v>
      </c>
      <c r="M15" s="335" t="s">
        <v>1735</v>
      </c>
      <c r="N15" s="335" t="s">
        <v>850</v>
      </c>
    </row>
    <row r="16" spans="1:14" ht="18.95" customHeight="1">
      <c r="A16" s="575" t="s">
        <v>1736</v>
      </c>
      <c r="B16" s="575"/>
      <c r="C16" s="335" t="s">
        <v>858</v>
      </c>
      <c r="D16" s="335" t="s">
        <v>1737</v>
      </c>
      <c r="E16" s="335" t="s">
        <v>1738</v>
      </c>
      <c r="F16" s="335" t="s">
        <v>797</v>
      </c>
      <c r="G16" s="335" t="s">
        <v>1723</v>
      </c>
      <c r="H16" s="335" t="s">
        <v>848</v>
      </c>
      <c r="I16" s="335" t="s">
        <v>1723</v>
      </c>
      <c r="J16" s="335" t="s">
        <v>848</v>
      </c>
      <c r="K16" s="335" t="s">
        <v>797</v>
      </c>
      <c r="L16" s="335" t="s">
        <v>799</v>
      </c>
      <c r="M16" s="335" t="s">
        <v>1723</v>
      </c>
      <c r="N16" s="335" t="s">
        <v>791</v>
      </c>
    </row>
    <row r="17" spans="1:14" ht="18.95" customHeight="1">
      <c r="A17" s="575" t="s">
        <v>1739</v>
      </c>
      <c r="B17" s="575"/>
      <c r="C17" s="335" t="s">
        <v>1722</v>
      </c>
      <c r="D17" s="335" t="s">
        <v>835</v>
      </c>
      <c r="E17" s="335" t="s">
        <v>835</v>
      </c>
      <c r="F17" s="335" t="s">
        <v>1722</v>
      </c>
      <c r="G17" s="335" t="s">
        <v>1740</v>
      </c>
      <c r="H17" s="335" t="s">
        <v>1733</v>
      </c>
      <c r="I17" s="335" t="s">
        <v>1735</v>
      </c>
      <c r="J17" s="335" t="s">
        <v>1733</v>
      </c>
      <c r="K17" s="335" t="s">
        <v>1740</v>
      </c>
      <c r="L17" s="335" t="s">
        <v>1733</v>
      </c>
      <c r="M17" s="335" t="s">
        <v>1741</v>
      </c>
      <c r="N17" s="335" t="s">
        <v>1733</v>
      </c>
    </row>
    <row r="18" spans="1:14" ht="18.95" customHeight="1">
      <c r="A18" s="575" t="s">
        <v>1742</v>
      </c>
      <c r="B18" s="575"/>
      <c r="C18" s="335" t="s">
        <v>848</v>
      </c>
      <c r="D18" s="335" t="s">
        <v>1743</v>
      </c>
      <c r="E18" s="335" t="s">
        <v>1722</v>
      </c>
      <c r="F18" s="335" t="s">
        <v>1744</v>
      </c>
      <c r="G18" s="335" t="s">
        <v>1740</v>
      </c>
      <c r="H18" s="335" t="s">
        <v>1733</v>
      </c>
      <c r="I18" s="335" t="s">
        <v>1733</v>
      </c>
      <c r="J18" s="335" t="s">
        <v>1733</v>
      </c>
      <c r="K18" s="335" t="s">
        <v>1733</v>
      </c>
      <c r="L18" s="335" t="s">
        <v>1733</v>
      </c>
      <c r="M18" s="335" t="s">
        <v>835</v>
      </c>
      <c r="N18" s="335" t="s">
        <v>1733</v>
      </c>
    </row>
    <row r="19" spans="1:14" ht="18.95" customHeight="1">
      <c r="A19" s="575" t="s">
        <v>224</v>
      </c>
      <c r="B19" s="575"/>
      <c r="C19" s="335" t="s">
        <v>1745</v>
      </c>
      <c r="D19" s="335" t="s">
        <v>1746</v>
      </c>
      <c r="E19" s="335" t="s">
        <v>1747</v>
      </c>
      <c r="F19" s="335" t="s">
        <v>1748</v>
      </c>
      <c r="G19" s="335" t="s">
        <v>858</v>
      </c>
      <c r="H19" s="335" t="s">
        <v>842</v>
      </c>
      <c r="I19" s="335" t="s">
        <v>1749</v>
      </c>
      <c r="J19" s="335" t="s">
        <v>1750</v>
      </c>
      <c r="K19" s="335" t="s">
        <v>1751</v>
      </c>
      <c r="L19" s="335" t="s">
        <v>1752</v>
      </c>
      <c r="M19" s="335" t="s">
        <v>799</v>
      </c>
      <c r="N19" s="335" t="s">
        <v>833</v>
      </c>
    </row>
    <row r="20" spans="1:14" ht="18.95" customHeight="1"/>
    <row r="21" spans="1:14" ht="18.95" customHeight="1">
      <c r="A21" s="331" t="s">
        <v>1753</v>
      </c>
    </row>
    <row r="22" spans="1:14" ht="18.95" customHeight="1">
      <c r="A22" s="331" t="s">
        <v>1754</v>
      </c>
    </row>
    <row r="23" spans="1:14" ht="18.95" customHeight="1">
      <c r="A23" s="331" t="s">
        <v>1755</v>
      </c>
    </row>
    <row r="24" spans="1:14" ht="18.95" customHeight="1">
      <c r="A24" s="331" t="s">
        <v>1756</v>
      </c>
    </row>
    <row r="25" spans="1:14" ht="18.95" customHeight="1">
      <c r="A25" s="575" t="s">
        <v>1757</v>
      </c>
      <c r="B25" s="575"/>
      <c r="C25" s="334" t="s">
        <v>1715</v>
      </c>
      <c r="D25" s="334" t="s">
        <v>1716</v>
      </c>
      <c r="E25" s="334" t="s">
        <v>1758</v>
      </c>
      <c r="F25" s="334" t="s">
        <v>1718</v>
      </c>
    </row>
    <row r="26" spans="1:14" ht="18.95" customHeight="1">
      <c r="A26" s="575" t="s">
        <v>1759</v>
      </c>
      <c r="B26" s="575"/>
      <c r="C26" s="335" t="s">
        <v>1760</v>
      </c>
      <c r="D26" s="335" t="s">
        <v>1723</v>
      </c>
      <c r="E26" s="335" t="s">
        <v>850</v>
      </c>
      <c r="F26" s="335" t="s">
        <v>850</v>
      </c>
    </row>
    <row r="27" spans="1:14" ht="18.95" customHeight="1">
      <c r="A27" s="575" t="s">
        <v>1761</v>
      </c>
      <c r="B27" s="575"/>
      <c r="C27" s="335" t="s">
        <v>1762</v>
      </c>
      <c r="D27" s="335" t="s">
        <v>1762</v>
      </c>
      <c r="E27" s="335" t="s">
        <v>1763</v>
      </c>
      <c r="F27" s="335" t="s">
        <v>1763</v>
      </c>
    </row>
    <row r="28" spans="1:14" ht="18.95" customHeight="1">
      <c r="A28" s="575" t="s">
        <v>1764</v>
      </c>
      <c r="B28" s="575"/>
      <c r="C28" s="335" t="s">
        <v>1723</v>
      </c>
      <c r="D28" s="335" t="s">
        <v>1723</v>
      </c>
      <c r="E28" s="335" t="s">
        <v>1760</v>
      </c>
      <c r="F28" s="335" t="s">
        <v>1723</v>
      </c>
    </row>
  </sheetData>
  <mergeCells count="26">
    <mergeCell ref="A5:B5"/>
    <mergeCell ref="C5:D5"/>
    <mergeCell ref="E5:F5"/>
    <mergeCell ref="G5:H5"/>
    <mergeCell ref="A11:B11"/>
    <mergeCell ref="C11:F11"/>
    <mergeCell ref="G11:J11"/>
    <mergeCell ref="I5:J5"/>
    <mergeCell ref="A6:B6"/>
    <mergeCell ref="C6:D6"/>
    <mergeCell ref="E6:F6"/>
    <mergeCell ref="G6:H6"/>
    <mergeCell ref="I6:J6"/>
    <mergeCell ref="K11:N11"/>
    <mergeCell ref="A12:B12"/>
    <mergeCell ref="A25:B25"/>
    <mergeCell ref="A26:B26"/>
    <mergeCell ref="A27:B27"/>
    <mergeCell ref="A13:B13"/>
    <mergeCell ref="A28:B28"/>
    <mergeCell ref="A14:B14"/>
    <mergeCell ref="A15:B15"/>
    <mergeCell ref="A16:B16"/>
    <mergeCell ref="A17:B17"/>
    <mergeCell ref="A18:B18"/>
    <mergeCell ref="A19:B19"/>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明朝,標準"&amp;10－３９－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Layout" zoomScaleNormal="100" workbookViewId="0">
      <selection activeCell="I16" sqref="I16:J16"/>
    </sheetView>
  </sheetViews>
  <sheetFormatPr defaultColWidth="9" defaultRowHeight="15" customHeight="1"/>
  <cols>
    <col min="1" max="1" width="17.5" style="10" customWidth="1"/>
    <col min="2" max="2" width="9.875" style="10" customWidth="1"/>
    <col min="3" max="3" width="7" style="10" customWidth="1"/>
    <col min="4" max="4" width="33.375" style="10" customWidth="1"/>
    <col min="5" max="6" width="5.375" style="10" customWidth="1"/>
    <col min="7" max="7" width="13.625" style="10" customWidth="1"/>
    <col min="8" max="8" width="10.5" style="10" bestFit="1" customWidth="1"/>
    <col min="9" max="9" width="16.125" style="10" customWidth="1"/>
    <col min="10" max="10" width="15.375" style="10" customWidth="1"/>
    <col min="11" max="16384" width="9" style="10"/>
  </cols>
  <sheetData>
    <row r="1" spans="1:10" ht="15" customHeight="1">
      <c r="A1" s="481" t="s">
        <v>165</v>
      </c>
      <c r="B1" s="481"/>
    </row>
    <row r="2" spans="1:10" ht="15.75" customHeight="1">
      <c r="A2" s="482"/>
      <c r="B2" s="482"/>
      <c r="I2" s="483" t="s">
        <v>166</v>
      </c>
      <c r="J2" s="483"/>
    </row>
    <row r="3" spans="1:10" ht="15.75" customHeight="1">
      <c r="A3" s="484" t="s">
        <v>167</v>
      </c>
      <c r="B3" s="485"/>
      <c r="C3" s="484" t="s">
        <v>168</v>
      </c>
      <c r="D3" s="485"/>
      <c r="E3" s="486" t="s">
        <v>169</v>
      </c>
      <c r="F3" s="486"/>
      <c r="G3" s="27" t="s">
        <v>170</v>
      </c>
      <c r="H3" s="27" t="s">
        <v>171</v>
      </c>
      <c r="I3" s="27" t="s">
        <v>172</v>
      </c>
      <c r="J3" s="27" t="s">
        <v>173</v>
      </c>
    </row>
    <row r="4" spans="1:10" ht="15.75" customHeight="1">
      <c r="A4" s="475" t="s">
        <v>174</v>
      </c>
      <c r="B4" s="476"/>
      <c r="C4" s="28" t="s">
        <v>175</v>
      </c>
      <c r="D4" s="29"/>
      <c r="E4" s="475" t="s">
        <v>176</v>
      </c>
      <c r="F4" s="476"/>
      <c r="G4" s="30" t="s">
        <v>177</v>
      </c>
      <c r="H4" s="455" t="s">
        <v>178</v>
      </c>
      <c r="I4" s="455" t="s">
        <v>179</v>
      </c>
      <c r="J4" s="445" t="s">
        <v>180</v>
      </c>
    </row>
    <row r="5" spans="1:10" ht="15.75" customHeight="1">
      <c r="A5" s="477"/>
      <c r="B5" s="478"/>
      <c r="C5" s="473" t="s">
        <v>181</v>
      </c>
      <c r="D5" s="474"/>
      <c r="E5" s="477"/>
      <c r="F5" s="478"/>
      <c r="G5" s="31" t="s">
        <v>182</v>
      </c>
      <c r="H5" s="455"/>
      <c r="I5" s="455"/>
      <c r="J5" s="447"/>
    </row>
    <row r="6" spans="1:10" ht="15.75" customHeight="1">
      <c r="A6" s="475" t="s">
        <v>183</v>
      </c>
      <c r="B6" s="476"/>
      <c r="C6" s="479" t="s">
        <v>184</v>
      </c>
      <c r="D6" s="480"/>
      <c r="E6" s="475" t="s">
        <v>185</v>
      </c>
      <c r="F6" s="476"/>
      <c r="G6" s="30" t="s">
        <v>186</v>
      </c>
      <c r="H6" s="455" t="s">
        <v>178</v>
      </c>
      <c r="I6" s="455" t="s">
        <v>187</v>
      </c>
      <c r="J6" s="445" t="s">
        <v>188</v>
      </c>
    </row>
    <row r="7" spans="1:10" ht="15.75" customHeight="1">
      <c r="A7" s="477"/>
      <c r="B7" s="478"/>
      <c r="C7" s="473" t="s">
        <v>189</v>
      </c>
      <c r="D7" s="474"/>
      <c r="E7" s="477"/>
      <c r="F7" s="478"/>
      <c r="G7" s="31" t="s">
        <v>190</v>
      </c>
      <c r="H7" s="455"/>
      <c r="I7" s="455"/>
      <c r="J7" s="447"/>
    </row>
    <row r="8" spans="1:10" ht="15.75" customHeight="1">
      <c r="A8" s="475" t="s">
        <v>191</v>
      </c>
      <c r="B8" s="476"/>
      <c r="C8" s="479" t="s">
        <v>175</v>
      </c>
      <c r="D8" s="480"/>
      <c r="E8" s="475" t="s">
        <v>192</v>
      </c>
      <c r="F8" s="476"/>
      <c r="G8" s="30" t="s">
        <v>193</v>
      </c>
      <c r="H8" s="455" t="s">
        <v>194</v>
      </c>
      <c r="I8" s="455" t="s">
        <v>195</v>
      </c>
      <c r="J8" s="445" t="s">
        <v>196</v>
      </c>
    </row>
    <row r="9" spans="1:10" ht="15.75" customHeight="1">
      <c r="A9" s="477"/>
      <c r="B9" s="478"/>
      <c r="C9" s="473" t="s">
        <v>181</v>
      </c>
      <c r="D9" s="474"/>
      <c r="E9" s="477"/>
      <c r="F9" s="478"/>
      <c r="G9" s="31" t="s">
        <v>197</v>
      </c>
      <c r="H9" s="455"/>
      <c r="I9" s="455"/>
      <c r="J9" s="447"/>
    </row>
    <row r="10" spans="1:10" ht="15.75" customHeight="1"/>
    <row r="11" spans="1:10" ht="15.75" customHeight="1">
      <c r="A11" s="471" t="s">
        <v>198</v>
      </c>
      <c r="B11" s="471"/>
      <c r="C11" s="471"/>
      <c r="D11" s="471"/>
      <c r="E11" s="32"/>
      <c r="F11" s="32"/>
      <c r="G11" s="32"/>
      <c r="H11" s="32"/>
      <c r="I11" s="453" t="s">
        <v>199</v>
      </c>
      <c r="J11" s="453"/>
    </row>
    <row r="12" spans="1:10" ht="15.75" customHeight="1">
      <c r="A12" s="472"/>
      <c r="B12" s="472"/>
      <c r="C12" s="472"/>
      <c r="D12" s="472"/>
      <c r="E12" s="32"/>
      <c r="F12" s="32"/>
      <c r="G12" s="32"/>
      <c r="H12" s="32"/>
      <c r="I12" s="453"/>
      <c r="J12" s="453"/>
    </row>
    <row r="13" spans="1:10" ht="15.75" customHeight="1">
      <c r="A13" s="33" t="s">
        <v>200</v>
      </c>
      <c r="B13" s="33" t="s">
        <v>201</v>
      </c>
      <c r="C13" s="458" t="s">
        <v>202</v>
      </c>
      <c r="D13" s="459"/>
      <c r="E13" s="32"/>
      <c r="F13" s="455" t="s">
        <v>200</v>
      </c>
      <c r="G13" s="455"/>
      <c r="H13" s="33" t="s">
        <v>203</v>
      </c>
      <c r="I13" s="455" t="s">
        <v>204</v>
      </c>
      <c r="J13" s="455"/>
    </row>
    <row r="14" spans="1:10" ht="15.75" customHeight="1">
      <c r="A14" s="34" t="s">
        <v>205</v>
      </c>
      <c r="B14" s="463">
        <v>454012</v>
      </c>
      <c r="C14" s="468" t="s">
        <v>206</v>
      </c>
      <c r="D14" s="469"/>
      <c r="E14" s="32"/>
      <c r="F14" s="470" t="s">
        <v>207</v>
      </c>
      <c r="G14" s="455" t="s">
        <v>208</v>
      </c>
      <c r="H14" s="466">
        <v>217968</v>
      </c>
      <c r="I14" s="462" t="s">
        <v>209</v>
      </c>
      <c r="J14" s="462"/>
    </row>
    <row r="15" spans="1:10" ht="15.75" customHeight="1">
      <c r="A15" s="35" t="s">
        <v>210</v>
      </c>
      <c r="B15" s="467"/>
      <c r="C15" s="460"/>
      <c r="D15" s="461"/>
      <c r="E15" s="32"/>
      <c r="F15" s="470"/>
      <c r="G15" s="455"/>
      <c r="H15" s="466"/>
      <c r="I15" s="36" t="s">
        <v>211</v>
      </c>
      <c r="J15" s="36"/>
    </row>
    <row r="16" spans="1:10" ht="15.75" customHeight="1">
      <c r="A16" s="445" t="s">
        <v>212</v>
      </c>
      <c r="B16" s="463">
        <v>127190</v>
      </c>
      <c r="C16" s="37" t="s">
        <v>213</v>
      </c>
      <c r="D16" s="38"/>
      <c r="E16" s="32"/>
      <c r="F16" s="470"/>
      <c r="G16" s="455"/>
      <c r="H16" s="466"/>
      <c r="I16" s="465"/>
      <c r="J16" s="465"/>
    </row>
    <row r="17" spans="1:10" ht="15.75" customHeight="1">
      <c r="A17" s="446"/>
      <c r="B17" s="464"/>
      <c r="C17" s="39" t="s">
        <v>214</v>
      </c>
      <c r="D17" s="40"/>
      <c r="E17" s="32"/>
      <c r="F17" s="470"/>
      <c r="G17" s="455" t="s">
        <v>215</v>
      </c>
      <c r="H17" s="466">
        <v>66186</v>
      </c>
      <c r="I17" s="462" t="s">
        <v>216</v>
      </c>
      <c r="J17" s="462"/>
    </row>
    <row r="18" spans="1:10" ht="15.75" customHeight="1">
      <c r="A18" s="446"/>
      <c r="B18" s="464"/>
      <c r="C18" s="39" t="s">
        <v>217</v>
      </c>
      <c r="D18" s="40"/>
      <c r="E18" s="32"/>
      <c r="F18" s="470"/>
      <c r="G18" s="455"/>
      <c r="H18" s="466"/>
      <c r="I18" s="36" t="s">
        <v>218</v>
      </c>
      <c r="J18" s="36"/>
    </row>
    <row r="19" spans="1:10" ht="15.75" customHeight="1">
      <c r="A19" s="446"/>
      <c r="B19" s="464"/>
      <c r="C19" s="39" t="s">
        <v>219</v>
      </c>
      <c r="D19" s="40"/>
      <c r="E19" s="32"/>
      <c r="F19" s="470"/>
      <c r="G19" s="455"/>
      <c r="H19" s="466"/>
      <c r="I19" s="31" t="s">
        <v>209</v>
      </c>
      <c r="J19" s="31"/>
    </row>
    <row r="20" spans="1:10" ht="15.75" customHeight="1">
      <c r="A20" s="446"/>
      <c r="B20" s="464"/>
      <c r="C20" s="39" t="s">
        <v>220</v>
      </c>
      <c r="D20" s="40"/>
      <c r="E20" s="32"/>
      <c r="F20" s="470"/>
      <c r="G20" s="455" t="s">
        <v>221</v>
      </c>
      <c r="H20" s="466">
        <v>891</v>
      </c>
      <c r="I20" s="37"/>
      <c r="J20" s="38"/>
    </row>
    <row r="21" spans="1:10" ht="15.75" customHeight="1">
      <c r="A21" s="446"/>
      <c r="B21" s="464"/>
      <c r="C21" s="39" t="s">
        <v>222</v>
      </c>
      <c r="D21" s="40"/>
      <c r="E21" s="32"/>
      <c r="F21" s="470"/>
      <c r="G21" s="455"/>
      <c r="H21" s="466"/>
      <c r="I21" s="41"/>
      <c r="J21" s="42"/>
    </row>
    <row r="22" spans="1:10" ht="15.75" customHeight="1">
      <c r="A22" s="446"/>
      <c r="B22" s="464"/>
      <c r="C22" s="39" t="s">
        <v>223</v>
      </c>
      <c r="D22" s="40"/>
      <c r="E22" s="32"/>
      <c r="F22" s="470"/>
      <c r="G22" s="33" t="s">
        <v>224</v>
      </c>
      <c r="H22" s="43">
        <v>285045</v>
      </c>
      <c r="I22" s="458"/>
      <c r="J22" s="459"/>
    </row>
    <row r="23" spans="1:10" ht="15.75" customHeight="1">
      <c r="A23" s="446"/>
      <c r="B23" s="464"/>
      <c r="C23" s="39" t="s">
        <v>225</v>
      </c>
      <c r="D23" s="40"/>
      <c r="E23" s="32"/>
      <c r="F23" s="455" t="s">
        <v>226</v>
      </c>
      <c r="G23" s="455"/>
      <c r="H23" s="43">
        <v>0</v>
      </c>
      <c r="I23" s="458"/>
      <c r="J23" s="459"/>
    </row>
    <row r="24" spans="1:10" ht="15.75" customHeight="1">
      <c r="A24" s="446"/>
      <c r="B24" s="464"/>
      <c r="C24" s="39" t="s">
        <v>227</v>
      </c>
      <c r="D24" s="40"/>
      <c r="E24" s="32"/>
      <c r="F24" s="455" t="s">
        <v>228</v>
      </c>
      <c r="G24" s="455"/>
      <c r="H24" s="43">
        <v>1095925</v>
      </c>
      <c r="I24" s="458"/>
      <c r="J24" s="459"/>
    </row>
    <row r="25" spans="1:10" ht="15.75" customHeight="1">
      <c r="A25" s="446"/>
      <c r="B25" s="464"/>
      <c r="C25" s="460" t="s">
        <v>229</v>
      </c>
      <c r="D25" s="461"/>
      <c r="E25" s="32"/>
      <c r="F25" s="32"/>
      <c r="G25" s="32"/>
      <c r="H25" s="32"/>
      <c r="I25" s="32"/>
      <c r="J25" s="32"/>
    </row>
    <row r="26" spans="1:10" ht="15.75" customHeight="1">
      <c r="A26" s="33" t="s">
        <v>230</v>
      </c>
      <c r="B26" s="44">
        <v>31644</v>
      </c>
      <c r="C26" s="443" t="s">
        <v>225</v>
      </c>
      <c r="D26" s="444"/>
      <c r="E26" s="32"/>
      <c r="F26" s="32"/>
      <c r="G26" s="32"/>
      <c r="H26" s="32"/>
      <c r="I26" s="32"/>
      <c r="J26" s="32"/>
    </row>
    <row r="27" spans="1:10" ht="15.75" customHeight="1">
      <c r="A27" s="445" t="s">
        <v>231</v>
      </c>
      <c r="B27" s="448">
        <v>198034</v>
      </c>
      <c r="C27" s="37" t="s">
        <v>232</v>
      </c>
      <c r="D27" s="38"/>
      <c r="E27" s="32"/>
      <c r="F27" s="32"/>
      <c r="G27" s="32"/>
      <c r="H27" s="32"/>
      <c r="I27" s="32"/>
      <c r="J27" s="32"/>
    </row>
    <row r="28" spans="1:10" ht="15.75" customHeight="1">
      <c r="A28" s="446"/>
      <c r="B28" s="449"/>
      <c r="C28" s="39" t="s">
        <v>233</v>
      </c>
      <c r="D28" s="40"/>
      <c r="E28" s="32"/>
      <c r="F28" s="451" t="s">
        <v>234</v>
      </c>
      <c r="G28" s="451"/>
      <c r="H28" s="451"/>
      <c r="I28" s="453" t="s">
        <v>235</v>
      </c>
      <c r="J28" s="453"/>
    </row>
    <row r="29" spans="1:10" ht="15.75" customHeight="1">
      <c r="A29" s="446"/>
      <c r="B29" s="449"/>
      <c r="C29" s="39" t="s">
        <v>236</v>
      </c>
      <c r="D29" s="40"/>
      <c r="E29" s="32"/>
      <c r="F29" s="452"/>
      <c r="G29" s="452"/>
      <c r="H29" s="452"/>
      <c r="I29" s="454"/>
      <c r="J29" s="454"/>
    </row>
    <row r="30" spans="1:10" ht="15.75" customHeight="1">
      <c r="A30" s="446"/>
      <c r="B30" s="449"/>
      <c r="C30" s="39" t="s">
        <v>227</v>
      </c>
      <c r="D30" s="40"/>
      <c r="E30" s="32"/>
      <c r="F30" s="455" t="s">
        <v>200</v>
      </c>
      <c r="G30" s="455"/>
      <c r="H30" s="33" t="s">
        <v>237</v>
      </c>
      <c r="I30" s="455" t="s">
        <v>238</v>
      </c>
      <c r="J30" s="455"/>
    </row>
    <row r="31" spans="1:10" ht="15.75" customHeight="1">
      <c r="A31" s="446"/>
      <c r="B31" s="449"/>
      <c r="C31" s="39" t="s">
        <v>239</v>
      </c>
      <c r="D31" s="40"/>
      <c r="E31" s="32"/>
      <c r="F31" s="456" t="s">
        <v>240</v>
      </c>
      <c r="G31" s="33" t="s">
        <v>241</v>
      </c>
      <c r="H31" s="43">
        <v>21000</v>
      </c>
      <c r="I31" s="440" t="s">
        <v>242</v>
      </c>
      <c r="J31" s="440"/>
    </row>
    <row r="32" spans="1:10" ht="15.75" customHeight="1">
      <c r="A32" s="446"/>
      <c r="B32" s="449"/>
      <c r="C32" s="39" t="s">
        <v>225</v>
      </c>
      <c r="D32" s="40"/>
      <c r="E32" s="32"/>
      <c r="F32" s="457"/>
      <c r="G32" s="33" t="s">
        <v>243</v>
      </c>
      <c r="H32" s="43">
        <v>82</v>
      </c>
      <c r="I32" s="440" t="s">
        <v>244</v>
      </c>
      <c r="J32" s="440"/>
    </row>
    <row r="33" spans="1:10" ht="15.75" customHeight="1">
      <c r="A33" s="446"/>
      <c r="B33" s="449"/>
      <c r="C33" s="39" t="s">
        <v>245</v>
      </c>
      <c r="D33" s="40"/>
      <c r="E33" s="32"/>
      <c r="F33" s="455" t="s">
        <v>224</v>
      </c>
      <c r="G33" s="455"/>
      <c r="H33" s="43">
        <v>21082</v>
      </c>
      <c r="I33" s="440"/>
      <c r="J33" s="440"/>
    </row>
    <row r="34" spans="1:10" ht="15.75" customHeight="1">
      <c r="A34" s="446"/>
      <c r="B34" s="449"/>
      <c r="C34" s="39" t="s">
        <v>246</v>
      </c>
      <c r="D34" s="40"/>
      <c r="E34" s="32"/>
      <c r="F34" s="32"/>
      <c r="G34" s="32"/>
      <c r="H34" s="32"/>
      <c r="I34" s="32"/>
      <c r="J34" s="32"/>
    </row>
    <row r="35" spans="1:10" ht="15.75" customHeight="1">
      <c r="A35" s="446"/>
      <c r="B35" s="449"/>
      <c r="C35" s="39" t="s">
        <v>247</v>
      </c>
      <c r="D35" s="40"/>
      <c r="E35" s="32"/>
      <c r="F35" s="32"/>
      <c r="G35" s="32"/>
      <c r="H35" s="32"/>
      <c r="I35" s="32"/>
      <c r="J35" s="32"/>
    </row>
    <row r="36" spans="1:10" ht="15" customHeight="1">
      <c r="A36" s="447"/>
      <c r="B36" s="450"/>
      <c r="C36" s="441" t="s">
        <v>229</v>
      </c>
      <c r="D36" s="442"/>
      <c r="E36" s="32"/>
      <c r="F36" s="32"/>
      <c r="G36" s="32"/>
      <c r="H36" s="32"/>
      <c r="I36" s="32"/>
      <c r="J36" s="32"/>
    </row>
    <row r="37" spans="1:10" ht="15" customHeight="1">
      <c r="A37" s="33" t="s">
        <v>224</v>
      </c>
      <c r="B37" s="43">
        <v>356868</v>
      </c>
      <c r="C37" s="443"/>
      <c r="D37" s="444"/>
      <c r="E37" s="32"/>
      <c r="F37" s="32"/>
      <c r="G37" s="32"/>
      <c r="H37" s="32"/>
      <c r="I37" s="32"/>
      <c r="J37" s="32"/>
    </row>
    <row r="38" spans="1:10" ht="15" customHeight="1">
      <c r="A38" s="45"/>
      <c r="B38" s="46"/>
      <c r="E38" s="47"/>
      <c r="F38" s="47"/>
      <c r="G38" s="47"/>
      <c r="H38" s="47"/>
      <c r="I38" s="47"/>
      <c r="J38" s="47"/>
    </row>
  </sheetData>
  <mergeCells count="64">
    <mergeCell ref="A1:B2"/>
    <mergeCell ref="I2:J2"/>
    <mergeCell ref="A3:B3"/>
    <mergeCell ref="C3:D3"/>
    <mergeCell ref="E3:F3"/>
    <mergeCell ref="A4:B5"/>
    <mergeCell ref="E4:F5"/>
    <mergeCell ref="H4:H5"/>
    <mergeCell ref="I4:I5"/>
    <mergeCell ref="J4:J5"/>
    <mergeCell ref="C5:D5"/>
    <mergeCell ref="J6:J7"/>
    <mergeCell ref="C7:D7"/>
    <mergeCell ref="A8:B9"/>
    <mergeCell ref="C8:D8"/>
    <mergeCell ref="E8:F9"/>
    <mergeCell ref="H8:H9"/>
    <mergeCell ref="I8:I9"/>
    <mergeCell ref="J8:J9"/>
    <mergeCell ref="C9:D9"/>
    <mergeCell ref="I6:I7"/>
    <mergeCell ref="A6:B7"/>
    <mergeCell ref="C6:D6"/>
    <mergeCell ref="E6:F7"/>
    <mergeCell ref="H6:H7"/>
    <mergeCell ref="A11:D12"/>
    <mergeCell ref="I11:J12"/>
    <mergeCell ref="C13:D13"/>
    <mergeCell ref="F13:G13"/>
    <mergeCell ref="I13:J13"/>
    <mergeCell ref="C26:D26"/>
    <mergeCell ref="I14:J14"/>
    <mergeCell ref="A16:A25"/>
    <mergeCell ref="B16:B25"/>
    <mergeCell ref="I16:J16"/>
    <mergeCell ref="G17:G19"/>
    <mergeCell ref="H17:H19"/>
    <mergeCell ref="I17:J17"/>
    <mergeCell ref="G20:G21"/>
    <mergeCell ref="H20:H21"/>
    <mergeCell ref="I22:J22"/>
    <mergeCell ref="B14:B15"/>
    <mergeCell ref="C14:D15"/>
    <mergeCell ref="F14:F22"/>
    <mergeCell ref="G14:G16"/>
    <mergeCell ref="H14:H16"/>
    <mergeCell ref="F23:G23"/>
    <mergeCell ref="I23:J23"/>
    <mergeCell ref="F24:G24"/>
    <mergeCell ref="I24:J24"/>
    <mergeCell ref="C25:D25"/>
    <mergeCell ref="I33:J33"/>
    <mergeCell ref="C36:D36"/>
    <mergeCell ref="C37:D37"/>
    <mergeCell ref="A27:A36"/>
    <mergeCell ref="B27:B36"/>
    <mergeCell ref="F28:H29"/>
    <mergeCell ref="I28:J29"/>
    <mergeCell ref="F30:G30"/>
    <mergeCell ref="I30:J30"/>
    <mergeCell ref="F31:F32"/>
    <mergeCell ref="I31:J31"/>
    <mergeCell ref="I32:J32"/>
    <mergeCell ref="F33:G33"/>
  </mergeCells>
  <phoneticPr fontId="3"/>
  <pageMargins left="0.78740157480314965" right="0.39370078740157483" top="0.39370078740157483" bottom="0.39370078740157483" header="0" footer="0"/>
  <pageSetup paperSize="9" orientation="landscape" r:id="rId1"/>
  <headerFooter scaleWithDoc="0" alignWithMargins="0">
    <oddFooter>&amp;C&amp;"ＭＳ 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Layout" zoomScaleNormal="75" workbookViewId="0">
      <selection activeCell="C27" sqref="C27"/>
    </sheetView>
  </sheetViews>
  <sheetFormatPr defaultColWidth="9" defaultRowHeight="14.25"/>
  <cols>
    <col min="1" max="1" width="16.25" style="370" customWidth="1"/>
    <col min="2" max="2" width="10.625" style="371" customWidth="1"/>
    <col min="3" max="3" width="21.625" style="371" customWidth="1"/>
    <col min="4" max="4" width="32.75" style="371" customWidth="1"/>
    <col min="5" max="5" width="3.375" style="370" customWidth="1"/>
    <col min="6" max="6" width="16.5" style="370" customWidth="1"/>
    <col min="7" max="7" width="10.625" style="371" customWidth="1"/>
    <col min="8" max="8" width="21.625" style="371" customWidth="1"/>
    <col min="9" max="9" width="28.625" style="371" customWidth="1"/>
    <col min="10" max="16384" width="9" style="370"/>
  </cols>
  <sheetData>
    <row r="1" spans="1:9" ht="27" customHeight="1"/>
    <row r="2" spans="1:9" s="374" customFormat="1" ht="33" customHeight="1">
      <c r="A2" s="373" t="s">
        <v>1970</v>
      </c>
      <c r="B2" s="377"/>
      <c r="C2" s="377"/>
      <c r="D2" s="401"/>
      <c r="G2" s="377"/>
      <c r="H2" s="377"/>
      <c r="I2" s="401"/>
    </row>
    <row r="3" spans="1:9" ht="24.95" customHeight="1">
      <c r="A3" s="372" t="s">
        <v>1971</v>
      </c>
      <c r="B3" s="372" t="s">
        <v>1972</v>
      </c>
      <c r="C3" s="372" t="s">
        <v>1973</v>
      </c>
      <c r="D3" s="372" t="s">
        <v>1974</v>
      </c>
      <c r="F3" s="372" t="s">
        <v>1971</v>
      </c>
      <c r="G3" s="372" t="s">
        <v>1972</v>
      </c>
      <c r="H3" s="372" t="s">
        <v>1973</v>
      </c>
      <c r="I3" s="372" t="s">
        <v>1974</v>
      </c>
    </row>
    <row r="4" spans="1:9" ht="24.95" customHeight="1">
      <c r="A4" s="76" t="s">
        <v>1975</v>
      </c>
      <c r="B4" s="372" t="s">
        <v>1976</v>
      </c>
      <c r="C4" s="76" t="s">
        <v>1411</v>
      </c>
      <c r="D4" s="79" t="s">
        <v>1977</v>
      </c>
      <c r="F4" s="487" t="s">
        <v>449</v>
      </c>
      <c r="G4" s="372" t="s">
        <v>1978</v>
      </c>
      <c r="H4" s="76" t="s">
        <v>1979</v>
      </c>
      <c r="I4" s="79" t="s">
        <v>1980</v>
      </c>
    </row>
    <row r="5" spans="1:9" ht="24.95" customHeight="1">
      <c r="A5" s="487" t="s">
        <v>1981</v>
      </c>
      <c r="B5" s="372" t="s">
        <v>1976</v>
      </c>
      <c r="C5" s="76" t="s">
        <v>1982</v>
      </c>
      <c r="D5" s="79" t="s">
        <v>1983</v>
      </c>
      <c r="F5" s="487"/>
      <c r="G5" s="372" t="s">
        <v>1984</v>
      </c>
      <c r="H5" s="76" t="s">
        <v>1773</v>
      </c>
      <c r="I5" s="79" t="s">
        <v>1985</v>
      </c>
    </row>
    <row r="6" spans="1:9" ht="24.95" customHeight="1">
      <c r="A6" s="487"/>
      <c r="B6" s="372" t="s">
        <v>1986</v>
      </c>
      <c r="C6" s="76" t="s">
        <v>1987</v>
      </c>
      <c r="D6" s="79" t="s">
        <v>1988</v>
      </c>
      <c r="F6" s="76" t="s">
        <v>451</v>
      </c>
      <c r="G6" s="372" t="s">
        <v>1989</v>
      </c>
      <c r="H6" s="76" t="s">
        <v>1979</v>
      </c>
      <c r="I6" s="79" t="s">
        <v>1990</v>
      </c>
    </row>
    <row r="7" spans="1:9" ht="24.95" customHeight="1">
      <c r="A7" s="487"/>
      <c r="B7" s="372" t="s">
        <v>1991</v>
      </c>
      <c r="C7" s="76" t="s">
        <v>1992</v>
      </c>
      <c r="D7" s="79" t="s">
        <v>1977</v>
      </c>
      <c r="F7" s="76" t="s">
        <v>452</v>
      </c>
      <c r="G7" s="372" t="s">
        <v>1989</v>
      </c>
      <c r="H7" s="76" t="s">
        <v>1979</v>
      </c>
      <c r="I7" s="79" t="s">
        <v>1993</v>
      </c>
    </row>
    <row r="8" spans="1:9" ht="24.95" customHeight="1">
      <c r="A8" s="402" t="s">
        <v>1994</v>
      </c>
      <c r="B8" s="372" t="s">
        <v>1995</v>
      </c>
      <c r="C8" s="403" t="s">
        <v>1996</v>
      </c>
      <c r="D8" s="404" t="s">
        <v>1997</v>
      </c>
      <c r="F8" s="487" t="s">
        <v>1998</v>
      </c>
      <c r="G8" s="372" t="s">
        <v>1999</v>
      </c>
      <c r="H8" s="76" t="s">
        <v>1979</v>
      </c>
      <c r="I8" s="79" t="s">
        <v>2000</v>
      </c>
    </row>
    <row r="9" spans="1:9" ht="24.95" customHeight="1">
      <c r="A9" s="76" t="s">
        <v>440</v>
      </c>
      <c r="B9" s="372" t="s">
        <v>2001</v>
      </c>
      <c r="C9" s="76" t="s">
        <v>1411</v>
      </c>
      <c r="D9" s="79" t="s">
        <v>1977</v>
      </c>
      <c r="F9" s="487"/>
      <c r="G9" s="372" t="s">
        <v>2002</v>
      </c>
      <c r="H9" s="76" t="s">
        <v>1773</v>
      </c>
      <c r="I9" s="79" t="s">
        <v>2003</v>
      </c>
    </row>
    <row r="10" spans="1:9" ht="24.95" customHeight="1">
      <c r="A10" s="487" t="s">
        <v>441</v>
      </c>
      <c r="B10" s="376" t="s">
        <v>2004</v>
      </c>
      <c r="C10" s="378" t="s">
        <v>2005</v>
      </c>
      <c r="D10" s="405" t="s">
        <v>2006</v>
      </c>
      <c r="F10" s="487"/>
      <c r="G10" s="372" t="s">
        <v>2007</v>
      </c>
      <c r="H10" s="76" t="s">
        <v>2008</v>
      </c>
      <c r="I10" s="79" t="s">
        <v>2009</v>
      </c>
    </row>
    <row r="11" spans="1:9" ht="24.95" customHeight="1">
      <c r="A11" s="487"/>
      <c r="B11" s="376" t="s">
        <v>2010</v>
      </c>
      <c r="C11" s="378" t="s">
        <v>2005</v>
      </c>
      <c r="D11" s="405" t="s">
        <v>2011</v>
      </c>
      <c r="F11" s="487" t="s">
        <v>2012</v>
      </c>
      <c r="G11" s="372" t="s">
        <v>2013</v>
      </c>
      <c r="H11" s="76" t="s">
        <v>1979</v>
      </c>
      <c r="I11" s="79" t="s">
        <v>2014</v>
      </c>
    </row>
    <row r="12" spans="1:9" ht="24.95" customHeight="1">
      <c r="A12" s="487"/>
      <c r="B12" s="372" t="s">
        <v>2004</v>
      </c>
      <c r="C12" s="76" t="s">
        <v>1411</v>
      </c>
      <c r="D12" s="79" t="s">
        <v>1977</v>
      </c>
      <c r="F12" s="487"/>
      <c r="G12" s="372" t="s">
        <v>2015</v>
      </c>
      <c r="H12" s="76" t="s">
        <v>2016</v>
      </c>
      <c r="I12" s="79" t="s">
        <v>2017</v>
      </c>
    </row>
    <row r="13" spans="1:9" ht="24.95" customHeight="1">
      <c r="A13" s="76" t="s">
        <v>386</v>
      </c>
      <c r="B13" s="372" t="s">
        <v>2018</v>
      </c>
      <c r="C13" s="76" t="s">
        <v>2019</v>
      </c>
      <c r="D13" s="79" t="s">
        <v>2020</v>
      </c>
      <c r="F13" s="487"/>
      <c r="G13" s="372" t="s">
        <v>2021</v>
      </c>
      <c r="H13" s="76" t="s">
        <v>1773</v>
      </c>
      <c r="I13" s="79" t="s">
        <v>2022</v>
      </c>
    </row>
    <row r="14" spans="1:9" ht="24.95" customHeight="1">
      <c r="A14" s="487" t="s">
        <v>388</v>
      </c>
      <c r="B14" s="372" t="s">
        <v>2023</v>
      </c>
      <c r="C14" s="76" t="s">
        <v>2019</v>
      </c>
      <c r="D14" s="79" t="s">
        <v>2024</v>
      </c>
      <c r="F14" s="487"/>
      <c r="G14" s="372" t="s">
        <v>2025</v>
      </c>
      <c r="H14" s="76" t="s">
        <v>2019</v>
      </c>
      <c r="I14" s="79" t="s">
        <v>2026</v>
      </c>
    </row>
    <row r="15" spans="1:9" ht="24.95" customHeight="1">
      <c r="A15" s="487"/>
      <c r="B15" s="372" t="s">
        <v>2027</v>
      </c>
      <c r="C15" s="76" t="s">
        <v>1411</v>
      </c>
      <c r="D15" s="79" t="s">
        <v>2028</v>
      </c>
      <c r="F15" s="487"/>
      <c r="G15" s="372" t="s">
        <v>2029</v>
      </c>
      <c r="H15" s="76" t="s">
        <v>1992</v>
      </c>
      <c r="I15" s="79" t="s">
        <v>1977</v>
      </c>
    </row>
    <row r="16" spans="1:9" ht="24.95" customHeight="1">
      <c r="A16" s="487"/>
      <c r="B16" s="372" t="s">
        <v>2007</v>
      </c>
      <c r="C16" s="76" t="s">
        <v>2008</v>
      </c>
      <c r="D16" s="79" t="s">
        <v>2030</v>
      </c>
      <c r="F16" s="76" t="s">
        <v>2031</v>
      </c>
      <c r="G16" s="372" t="s">
        <v>2032</v>
      </c>
      <c r="H16" s="76" t="s">
        <v>2008</v>
      </c>
      <c r="I16" s="79" t="s">
        <v>2033</v>
      </c>
    </row>
    <row r="17" spans="1:9" ht="24.95" customHeight="1">
      <c r="A17" s="487"/>
      <c r="B17" s="372" t="s">
        <v>2034</v>
      </c>
      <c r="C17" s="76" t="s">
        <v>1979</v>
      </c>
      <c r="D17" s="79" t="s">
        <v>2035</v>
      </c>
      <c r="F17" s="76" t="s">
        <v>456</v>
      </c>
      <c r="G17" s="372" t="s">
        <v>2036</v>
      </c>
      <c r="H17" s="76" t="s">
        <v>2008</v>
      </c>
      <c r="I17" s="79" t="s">
        <v>2037</v>
      </c>
    </row>
    <row r="18" spans="1:9" ht="24.95" customHeight="1">
      <c r="A18" s="487" t="s">
        <v>2038</v>
      </c>
      <c r="B18" s="372" t="s">
        <v>1989</v>
      </c>
      <c r="C18" s="76" t="s">
        <v>1979</v>
      </c>
      <c r="D18" s="79" t="s">
        <v>2039</v>
      </c>
      <c r="F18" s="487" t="s">
        <v>2040</v>
      </c>
      <c r="G18" s="372" t="s">
        <v>2041</v>
      </c>
      <c r="H18" s="76" t="s">
        <v>2008</v>
      </c>
      <c r="I18" s="79" t="s">
        <v>2042</v>
      </c>
    </row>
    <row r="19" spans="1:9" ht="24.95" customHeight="1">
      <c r="A19" s="487"/>
      <c r="B19" s="372" t="s">
        <v>2043</v>
      </c>
      <c r="C19" s="76" t="s">
        <v>2008</v>
      </c>
      <c r="D19" s="79" t="s">
        <v>2044</v>
      </c>
      <c r="F19" s="487"/>
      <c r="G19" s="372" t="s">
        <v>2045</v>
      </c>
      <c r="H19" s="76" t="s">
        <v>2019</v>
      </c>
      <c r="I19" s="79" t="s">
        <v>2046</v>
      </c>
    </row>
    <row r="20" spans="1:9" ht="24.95" customHeight="1">
      <c r="A20" s="487"/>
      <c r="B20" s="372" t="s">
        <v>2047</v>
      </c>
      <c r="C20" s="76" t="s">
        <v>2048</v>
      </c>
      <c r="D20" s="79" t="s">
        <v>2026</v>
      </c>
      <c r="F20" s="76" t="s">
        <v>2049</v>
      </c>
      <c r="G20" s="375" t="s">
        <v>2050</v>
      </c>
      <c r="H20" s="76" t="s">
        <v>1773</v>
      </c>
      <c r="I20" s="79" t="s">
        <v>2051</v>
      </c>
    </row>
    <row r="21" spans="1:9" ht="24.95" customHeight="1">
      <c r="A21" s="487" t="s">
        <v>2052</v>
      </c>
      <c r="B21" s="372" t="s">
        <v>2023</v>
      </c>
      <c r="C21" s="76" t="s">
        <v>1979</v>
      </c>
      <c r="D21" s="79" t="s">
        <v>2053</v>
      </c>
      <c r="F21" s="79" t="s">
        <v>2054</v>
      </c>
      <c r="G21" s="372" t="s">
        <v>1989</v>
      </c>
      <c r="H21" s="76" t="s">
        <v>1979</v>
      </c>
      <c r="I21" s="79" t="s">
        <v>2055</v>
      </c>
    </row>
    <row r="22" spans="1:9" ht="24.95" customHeight="1">
      <c r="A22" s="487"/>
      <c r="B22" s="372" t="s">
        <v>2056</v>
      </c>
      <c r="C22" s="76" t="s">
        <v>1773</v>
      </c>
      <c r="D22" s="79" t="s">
        <v>1985</v>
      </c>
      <c r="F22" s="76" t="s">
        <v>392</v>
      </c>
      <c r="G22" s="372" t="s">
        <v>2047</v>
      </c>
      <c r="H22" s="76" t="s">
        <v>2008</v>
      </c>
      <c r="I22" s="79" t="s">
        <v>2057</v>
      </c>
    </row>
    <row r="23" spans="1:9" ht="24.95" customHeight="1">
      <c r="A23" s="487"/>
      <c r="B23" s="372" t="s">
        <v>2058</v>
      </c>
      <c r="C23" s="76" t="s">
        <v>2008</v>
      </c>
      <c r="D23" s="79" t="s">
        <v>2059</v>
      </c>
      <c r="F23" s="76" t="s">
        <v>398</v>
      </c>
      <c r="G23" s="372" t="s">
        <v>2034</v>
      </c>
      <c r="H23" s="76" t="s">
        <v>1979</v>
      </c>
      <c r="I23" s="79" t="s">
        <v>2003</v>
      </c>
    </row>
    <row r="24" spans="1:9" ht="24.95" customHeight="1">
      <c r="A24" s="76" t="s">
        <v>448</v>
      </c>
      <c r="B24" s="372" t="s">
        <v>2060</v>
      </c>
      <c r="C24" s="76" t="s">
        <v>1979</v>
      </c>
      <c r="D24" s="79" t="s">
        <v>2061</v>
      </c>
      <c r="F24" s="76" t="s">
        <v>400</v>
      </c>
      <c r="G24" s="372" t="s">
        <v>2062</v>
      </c>
      <c r="H24" s="76" t="s">
        <v>2063</v>
      </c>
      <c r="I24" s="79" t="s">
        <v>2064</v>
      </c>
    </row>
    <row r="25" spans="1:9" ht="24.95" customHeight="1">
      <c r="A25" s="487" t="s">
        <v>382</v>
      </c>
      <c r="B25" s="372" t="s">
        <v>2065</v>
      </c>
      <c r="C25" s="76" t="s">
        <v>1773</v>
      </c>
      <c r="D25" s="79" t="s">
        <v>2066</v>
      </c>
      <c r="F25" s="76" t="s">
        <v>402</v>
      </c>
      <c r="G25" s="372" t="s">
        <v>2032</v>
      </c>
      <c r="H25" s="76" t="s">
        <v>2008</v>
      </c>
      <c r="I25" s="79" t="s">
        <v>2067</v>
      </c>
    </row>
    <row r="26" spans="1:9" ht="29.25" customHeight="1">
      <c r="A26" s="487"/>
      <c r="B26" s="375" t="s">
        <v>2068</v>
      </c>
      <c r="C26" s="76" t="s">
        <v>1411</v>
      </c>
      <c r="D26" s="79" t="s">
        <v>2069</v>
      </c>
      <c r="F26" s="76" t="s">
        <v>2070</v>
      </c>
      <c r="G26" s="372" t="s">
        <v>2071</v>
      </c>
      <c r="H26" s="76" t="s">
        <v>2063</v>
      </c>
      <c r="I26" s="79" t="s">
        <v>2072</v>
      </c>
    </row>
    <row r="27" spans="1:9" ht="31.7" customHeight="1">
      <c r="F27" s="76" t="s">
        <v>410</v>
      </c>
      <c r="G27" s="372" t="s">
        <v>2071</v>
      </c>
      <c r="H27" s="76" t="s">
        <v>2073</v>
      </c>
      <c r="I27" s="79" t="s">
        <v>1977</v>
      </c>
    </row>
  </sheetData>
  <sheetProtection selectLockedCells="1" selectUnlockedCells="1"/>
  <mergeCells count="10">
    <mergeCell ref="A18:A20"/>
    <mergeCell ref="F18:F19"/>
    <mergeCell ref="A21:A23"/>
    <mergeCell ref="A25:A26"/>
    <mergeCell ref="F4:F5"/>
    <mergeCell ref="A5:A7"/>
    <mergeCell ref="F8:F10"/>
    <mergeCell ref="A10:A12"/>
    <mergeCell ref="F11:F15"/>
    <mergeCell ref="A14:A17"/>
  </mergeCells>
  <phoneticPr fontId="3"/>
  <pageMargins left="0.78740157480314965" right="0.39370078740157483" top="0.39370078740157483" bottom="0.39370078740157483" header="0" footer="0"/>
  <pageSetup paperSize="9" scale="83" firstPageNumber="0" orientation="landscape" r:id="rId1"/>
  <headerFooter scaleWithDoc="0" alignWithMargins="0">
    <oddFooter>&amp;C&amp;"ＭＳ 明朝,標準"&amp;10－４－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28"/>
  <sheetViews>
    <sheetView view="pageLayout" zoomScaleNormal="100" workbookViewId="0">
      <selection activeCell="A2" sqref="A2:D2"/>
    </sheetView>
  </sheetViews>
  <sheetFormatPr defaultColWidth="9" defaultRowHeight="14.25"/>
  <cols>
    <col min="1" max="1" width="21.25" style="49" customWidth="1"/>
    <col min="2" max="4" width="8.25" style="48" customWidth="1"/>
    <col min="5" max="14" width="7.75" style="48" customWidth="1"/>
    <col min="15" max="16" width="9.625" style="48" customWidth="1"/>
    <col min="17" max="25" width="8.125" style="49" customWidth="1"/>
    <col min="26" max="16384" width="9" style="49"/>
  </cols>
  <sheetData>
    <row r="2" spans="1:16" ht="21" customHeight="1">
      <c r="A2" s="492" t="s">
        <v>249</v>
      </c>
      <c r="B2" s="492"/>
      <c r="C2" s="492"/>
      <c r="D2" s="492"/>
      <c r="E2" s="496" t="s">
        <v>250</v>
      </c>
      <c r="F2" s="497"/>
      <c r="G2" s="497"/>
      <c r="H2" s="497"/>
      <c r="I2" s="497"/>
      <c r="J2" s="497"/>
      <c r="K2" s="497"/>
      <c r="L2" s="497"/>
      <c r="M2" s="497"/>
      <c r="N2" s="497" t="s">
        <v>251</v>
      </c>
      <c r="O2" s="497"/>
      <c r="P2" s="497"/>
    </row>
    <row r="3" spans="1:16" ht="20.25" customHeight="1">
      <c r="A3" s="494" t="s">
        <v>252</v>
      </c>
      <c r="B3" s="498" t="s">
        <v>253</v>
      </c>
      <c r="C3" s="500" t="s">
        <v>254</v>
      </c>
      <c r="D3" s="499" t="s">
        <v>255</v>
      </c>
      <c r="E3" s="494" t="s">
        <v>256</v>
      </c>
      <c r="F3" s="494"/>
      <c r="G3" s="494"/>
      <c r="H3" s="494"/>
      <c r="I3" s="494"/>
      <c r="J3" s="494"/>
      <c r="K3" s="494"/>
      <c r="L3" s="494"/>
      <c r="M3" s="494"/>
      <c r="N3" s="494"/>
      <c r="O3" s="498" t="s">
        <v>257</v>
      </c>
      <c r="P3" s="499" t="s">
        <v>258</v>
      </c>
    </row>
    <row r="4" spans="1:16" ht="40.700000000000003" customHeight="1">
      <c r="A4" s="494"/>
      <c r="B4" s="499"/>
      <c r="C4" s="499"/>
      <c r="D4" s="499"/>
      <c r="E4" s="53" t="s">
        <v>259</v>
      </c>
      <c r="F4" s="51" t="s">
        <v>260</v>
      </c>
      <c r="G4" s="51" t="s">
        <v>261</v>
      </c>
      <c r="H4" s="51" t="s">
        <v>262</v>
      </c>
      <c r="I4" s="51" t="s">
        <v>263</v>
      </c>
      <c r="J4" s="51" t="s">
        <v>264</v>
      </c>
      <c r="K4" s="51" t="s">
        <v>265</v>
      </c>
      <c r="L4" s="51" t="s">
        <v>248</v>
      </c>
      <c r="M4" s="54" t="s">
        <v>266</v>
      </c>
      <c r="N4" s="51" t="s">
        <v>267</v>
      </c>
      <c r="O4" s="498"/>
      <c r="P4" s="499"/>
    </row>
    <row r="5" spans="1:16" ht="21.95" customHeight="1">
      <c r="A5" s="55" t="s">
        <v>268</v>
      </c>
      <c r="B5" s="56">
        <v>284</v>
      </c>
      <c r="C5" s="56">
        <v>5</v>
      </c>
      <c r="D5" s="56">
        <v>1</v>
      </c>
      <c r="E5" s="56">
        <v>133</v>
      </c>
      <c r="F5" s="56">
        <v>53</v>
      </c>
      <c r="G5" s="56">
        <v>47</v>
      </c>
      <c r="H5" s="56">
        <v>16</v>
      </c>
      <c r="I5" s="56">
        <v>22</v>
      </c>
      <c r="J5" s="57" t="s">
        <v>269</v>
      </c>
      <c r="K5" s="57" t="s">
        <v>269</v>
      </c>
      <c r="L5" s="57" t="s">
        <v>269</v>
      </c>
      <c r="M5" s="56">
        <v>4</v>
      </c>
      <c r="N5" s="57" t="s">
        <v>269</v>
      </c>
      <c r="O5" s="56">
        <v>2</v>
      </c>
      <c r="P5" s="56">
        <v>1</v>
      </c>
    </row>
    <row r="6" spans="1:16" ht="21.95" customHeight="1">
      <c r="A6" s="55" t="s">
        <v>270</v>
      </c>
      <c r="B6" s="56">
        <v>17</v>
      </c>
      <c r="C6" s="56">
        <v>2</v>
      </c>
      <c r="D6" s="57" t="s">
        <v>269</v>
      </c>
      <c r="E6" s="56">
        <v>6</v>
      </c>
      <c r="F6" s="56">
        <v>4</v>
      </c>
      <c r="G6" s="56">
        <v>1</v>
      </c>
      <c r="H6" s="56">
        <v>2</v>
      </c>
      <c r="I6" s="56">
        <v>2</v>
      </c>
      <c r="J6" s="57" t="s">
        <v>269</v>
      </c>
      <c r="K6" s="57" t="s">
        <v>269</v>
      </c>
      <c r="L6" s="57" t="s">
        <v>271</v>
      </c>
      <c r="M6" s="57" t="s">
        <v>269</v>
      </c>
      <c r="N6" s="57" t="s">
        <v>269</v>
      </c>
      <c r="O6" s="57" t="s">
        <v>269</v>
      </c>
      <c r="P6" s="57" t="s">
        <v>269</v>
      </c>
    </row>
    <row r="7" spans="1:16" ht="21.95" customHeight="1">
      <c r="A7" s="58" t="s">
        <v>272</v>
      </c>
      <c r="B7" s="56">
        <v>43</v>
      </c>
      <c r="C7" s="57" t="s">
        <v>269</v>
      </c>
      <c r="D7" s="59" t="s">
        <v>273</v>
      </c>
      <c r="E7" s="56">
        <v>7</v>
      </c>
      <c r="F7" s="56">
        <v>13</v>
      </c>
      <c r="G7" s="56">
        <v>13</v>
      </c>
      <c r="H7" s="56">
        <v>5</v>
      </c>
      <c r="I7" s="56">
        <v>3</v>
      </c>
      <c r="J7" s="57" t="s">
        <v>271</v>
      </c>
      <c r="K7" s="57" t="s">
        <v>269</v>
      </c>
      <c r="L7" s="57" t="s">
        <v>269</v>
      </c>
      <c r="M7" s="56">
        <v>2</v>
      </c>
      <c r="N7" s="57" t="s">
        <v>271</v>
      </c>
      <c r="O7" s="57" t="s">
        <v>269</v>
      </c>
      <c r="P7" s="57" t="s">
        <v>269</v>
      </c>
    </row>
    <row r="8" spans="1:16" ht="21.95" customHeight="1">
      <c r="A8" s="55" t="s">
        <v>274</v>
      </c>
      <c r="B8" s="56">
        <v>42</v>
      </c>
      <c r="C8" s="57" t="s">
        <v>271</v>
      </c>
      <c r="D8" s="59" t="s">
        <v>273</v>
      </c>
      <c r="E8" s="56">
        <v>17</v>
      </c>
      <c r="F8" s="56">
        <v>4</v>
      </c>
      <c r="G8" s="56">
        <v>16</v>
      </c>
      <c r="H8" s="56">
        <v>5</v>
      </c>
      <c r="I8" s="57" t="s">
        <v>271</v>
      </c>
      <c r="J8" s="57" t="s">
        <v>271</v>
      </c>
      <c r="K8" s="57" t="s">
        <v>271</v>
      </c>
      <c r="L8" s="57" t="s">
        <v>271</v>
      </c>
      <c r="M8" s="57" t="s">
        <v>271</v>
      </c>
      <c r="N8" s="57" t="s">
        <v>271</v>
      </c>
      <c r="O8" s="57" t="s">
        <v>271</v>
      </c>
      <c r="P8" s="57" t="s">
        <v>271</v>
      </c>
    </row>
    <row r="9" spans="1:16" ht="21.95" customHeight="1">
      <c r="A9" s="55" t="s">
        <v>275</v>
      </c>
      <c r="B9" s="56">
        <v>23</v>
      </c>
      <c r="C9" s="57" t="s">
        <v>271</v>
      </c>
      <c r="D9" s="59" t="s">
        <v>273</v>
      </c>
      <c r="E9" s="56">
        <v>13</v>
      </c>
      <c r="F9" s="56">
        <v>6</v>
      </c>
      <c r="G9" s="56">
        <v>3</v>
      </c>
      <c r="H9" s="57" t="s">
        <v>271</v>
      </c>
      <c r="I9" s="57" t="s">
        <v>271</v>
      </c>
      <c r="J9" s="57" t="s">
        <v>271</v>
      </c>
      <c r="K9" s="57" t="s">
        <v>271</v>
      </c>
      <c r="L9" s="57" t="s">
        <v>271</v>
      </c>
      <c r="M9" s="56">
        <v>1</v>
      </c>
      <c r="N9" s="57" t="s">
        <v>271</v>
      </c>
      <c r="O9" s="57" t="s">
        <v>271</v>
      </c>
      <c r="P9" s="57" t="s">
        <v>271</v>
      </c>
    </row>
    <row r="10" spans="1:16" ht="21.95" customHeight="1">
      <c r="A10" s="55" t="s">
        <v>276</v>
      </c>
      <c r="B10" s="56">
        <v>29</v>
      </c>
      <c r="C10" s="56">
        <v>1</v>
      </c>
      <c r="D10" s="59" t="s">
        <v>273</v>
      </c>
      <c r="E10" s="56">
        <v>13</v>
      </c>
      <c r="F10" s="56">
        <v>4</v>
      </c>
      <c r="G10" s="56">
        <v>4</v>
      </c>
      <c r="H10" s="56">
        <v>2</v>
      </c>
      <c r="I10" s="56">
        <v>4</v>
      </c>
      <c r="J10" s="57" t="s">
        <v>271</v>
      </c>
      <c r="K10" s="57" t="s">
        <v>271</v>
      </c>
      <c r="L10" s="57" t="s">
        <v>271</v>
      </c>
      <c r="M10" s="57" t="s">
        <v>271</v>
      </c>
      <c r="N10" s="57" t="s">
        <v>271</v>
      </c>
      <c r="O10" s="56">
        <v>1</v>
      </c>
      <c r="P10" s="57" t="s">
        <v>271</v>
      </c>
    </row>
    <row r="11" spans="1:16" ht="21.95" customHeight="1">
      <c r="A11" s="55" t="s">
        <v>277</v>
      </c>
      <c r="B11" s="56">
        <v>30</v>
      </c>
      <c r="C11" s="57" t="s">
        <v>271</v>
      </c>
      <c r="D11" s="59" t="s">
        <v>273</v>
      </c>
      <c r="E11" s="56">
        <v>14</v>
      </c>
      <c r="F11" s="56">
        <v>7</v>
      </c>
      <c r="G11" s="56">
        <v>3</v>
      </c>
      <c r="H11" s="57" t="s">
        <v>271</v>
      </c>
      <c r="I11" s="56">
        <v>3</v>
      </c>
      <c r="J11" s="57" t="s">
        <v>271</v>
      </c>
      <c r="K11" s="57" t="s">
        <v>271</v>
      </c>
      <c r="L11" s="57" t="s">
        <v>271</v>
      </c>
      <c r="M11" s="56">
        <v>1</v>
      </c>
      <c r="N11" s="57" t="s">
        <v>271</v>
      </c>
      <c r="O11" s="56">
        <v>1</v>
      </c>
      <c r="P11" s="56">
        <v>1</v>
      </c>
    </row>
    <row r="12" spans="1:16" ht="21.95" customHeight="1">
      <c r="A12" s="55" t="s">
        <v>278</v>
      </c>
      <c r="B12" s="56">
        <v>35</v>
      </c>
      <c r="C12" s="57" t="s">
        <v>271</v>
      </c>
      <c r="D12" s="59" t="s">
        <v>273</v>
      </c>
      <c r="E12" s="56">
        <v>21</v>
      </c>
      <c r="F12" s="56">
        <v>10</v>
      </c>
      <c r="G12" s="56">
        <v>4</v>
      </c>
      <c r="H12" s="57" t="s">
        <v>271</v>
      </c>
      <c r="I12" s="57" t="s">
        <v>271</v>
      </c>
      <c r="J12" s="57" t="s">
        <v>271</v>
      </c>
      <c r="K12" s="57" t="s">
        <v>271</v>
      </c>
      <c r="L12" s="57" t="s">
        <v>271</v>
      </c>
      <c r="M12" s="57" t="s">
        <v>271</v>
      </c>
      <c r="N12" s="57" t="s">
        <v>271</v>
      </c>
      <c r="O12" s="57" t="s">
        <v>271</v>
      </c>
      <c r="P12" s="57" t="s">
        <v>271</v>
      </c>
    </row>
    <row r="13" spans="1:16" ht="21.95" customHeight="1">
      <c r="A13" s="55" t="s">
        <v>279</v>
      </c>
      <c r="B13" s="56">
        <v>65</v>
      </c>
      <c r="C13" s="56">
        <v>2</v>
      </c>
      <c r="D13" s="56">
        <v>1</v>
      </c>
      <c r="E13" s="56">
        <v>42</v>
      </c>
      <c r="F13" s="56">
        <v>5</v>
      </c>
      <c r="G13" s="56">
        <v>3</v>
      </c>
      <c r="H13" s="56">
        <v>2</v>
      </c>
      <c r="I13" s="56">
        <v>10</v>
      </c>
      <c r="J13" s="57" t="s">
        <v>271</v>
      </c>
      <c r="K13" s="57" t="s">
        <v>271</v>
      </c>
      <c r="L13" s="57" t="s">
        <v>271</v>
      </c>
      <c r="M13" s="57" t="s">
        <v>280</v>
      </c>
      <c r="N13" s="57" t="s">
        <v>271</v>
      </c>
      <c r="O13" s="57" t="s">
        <v>271</v>
      </c>
      <c r="P13" s="57" t="s">
        <v>280</v>
      </c>
    </row>
    <row r="14" spans="1:16" ht="21" customHeight="1">
      <c r="A14" s="52"/>
      <c r="B14" s="60"/>
      <c r="C14" s="60"/>
      <c r="D14" s="60"/>
      <c r="E14" s="60"/>
      <c r="F14" s="60"/>
      <c r="G14" s="60"/>
      <c r="H14" s="60"/>
      <c r="I14" s="60"/>
      <c r="J14" s="60"/>
      <c r="K14" s="60"/>
      <c r="L14" s="49"/>
      <c r="M14" s="52"/>
      <c r="N14" s="491" t="s">
        <v>281</v>
      </c>
      <c r="O14" s="491"/>
      <c r="P14" s="491"/>
    </row>
    <row r="15" spans="1:16" ht="21" customHeight="1">
      <c r="A15" s="52"/>
      <c r="B15" s="60"/>
      <c r="C15" s="60"/>
      <c r="D15" s="60"/>
      <c r="E15" s="60"/>
      <c r="F15" s="60"/>
      <c r="G15" s="60"/>
      <c r="H15" s="60"/>
      <c r="I15" s="60"/>
      <c r="J15" s="60"/>
      <c r="K15" s="60"/>
      <c r="L15" s="49"/>
      <c r="M15" s="52"/>
      <c r="N15" s="61"/>
      <c r="O15" s="61"/>
      <c r="P15" s="61"/>
    </row>
    <row r="16" spans="1:16" ht="15" customHeight="1">
      <c r="A16" s="52"/>
      <c r="B16" s="60"/>
      <c r="C16" s="60"/>
      <c r="D16" s="60"/>
      <c r="E16" s="60"/>
      <c r="F16" s="60"/>
      <c r="G16" s="60"/>
      <c r="H16" s="60"/>
      <c r="I16" s="60"/>
      <c r="J16" s="60"/>
      <c r="K16" s="60"/>
      <c r="L16" s="60"/>
      <c r="M16" s="60"/>
      <c r="N16" s="60"/>
      <c r="O16" s="60"/>
      <c r="P16" s="60"/>
    </row>
    <row r="17" spans="1:16" ht="21" customHeight="1">
      <c r="A17" s="492" t="s">
        <v>282</v>
      </c>
      <c r="B17" s="492"/>
      <c r="C17" s="492"/>
      <c r="D17" s="60"/>
      <c r="E17" s="60"/>
      <c r="F17" s="60"/>
      <c r="G17" s="49"/>
      <c r="H17" s="49"/>
      <c r="I17" s="49"/>
      <c r="J17" s="60"/>
      <c r="K17" s="60"/>
      <c r="L17" s="60"/>
      <c r="M17" s="493" t="s">
        <v>283</v>
      </c>
      <c r="N17" s="493"/>
      <c r="O17" s="493"/>
      <c r="P17" s="60"/>
    </row>
    <row r="18" spans="1:16" ht="21" customHeight="1">
      <c r="A18" s="494" t="s">
        <v>284</v>
      </c>
      <c r="B18" s="494" t="s">
        <v>285</v>
      </c>
      <c r="C18" s="494"/>
      <c r="D18" s="495" t="s">
        <v>286</v>
      </c>
      <c r="E18" s="494"/>
      <c r="F18" s="494"/>
      <c r="G18" s="494"/>
      <c r="H18" s="494"/>
      <c r="I18" s="494"/>
      <c r="J18" s="494"/>
      <c r="K18" s="494"/>
      <c r="L18" s="494"/>
      <c r="M18" s="494"/>
      <c r="N18" s="494"/>
      <c r="O18" s="494"/>
      <c r="P18" s="60"/>
    </row>
    <row r="19" spans="1:16" ht="21" customHeight="1">
      <c r="A19" s="494"/>
      <c r="B19" s="494"/>
      <c r="C19" s="494"/>
      <c r="D19" s="494" t="s">
        <v>287</v>
      </c>
      <c r="E19" s="494"/>
      <c r="F19" s="494"/>
      <c r="G19" s="494"/>
      <c r="H19" s="494"/>
      <c r="I19" s="494"/>
      <c r="J19" s="494"/>
      <c r="K19" s="494"/>
      <c r="L19" s="494"/>
      <c r="M19" s="494"/>
      <c r="N19" s="494" t="s">
        <v>288</v>
      </c>
      <c r="O19" s="494"/>
      <c r="P19" s="60"/>
    </row>
    <row r="20" spans="1:16" ht="21" customHeight="1">
      <c r="A20" s="494"/>
      <c r="B20" s="494"/>
      <c r="C20" s="494"/>
      <c r="D20" s="490" t="s">
        <v>289</v>
      </c>
      <c r="E20" s="490"/>
      <c r="F20" s="490" t="s">
        <v>290</v>
      </c>
      <c r="G20" s="490"/>
      <c r="H20" s="490" t="s">
        <v>291</v>
      </c>
      <c r="I20" s="490"/>
      <c r="J20" s="490" t="s">
        <v>292</v>
      </c>
      <c r="K20" s="490"/>
      <c r="L20" s="490" t="s">
        <v>293</v>
      </c>
      <c r="M20" s="490"/>
      <c r="N20" s="494"/>
      <c r="O20" s="494"/>
      <c r="P20" s="60"/>
    </row>
    <row r="21" spans="1:16" ht="21" customHeight="1">
      <c r="A21" s="62" t="s">
        <v>294</v>
      </c>
      <c r="B21" s="488">
        <v>368</v>
      </c>
      <c r="C21" s="488"/>
      <c r="D21" s="488">
        <v>358</v>
      </c>
      <c r="E21" s="488"/>
      <c r="F21" s="488">
        <v>10</v>
      </c>
      <c r="G21" s="488"/>
      <c r="H21" s="488">
        <v>41</v>
      </c>
      <c r="I21" s="488"/>
      <c r="J21" s="488">
        <v>80</v>
      </c>
      <c r="K21" s="488"/>
      <c r="L21" s="488">
        <v>227</v>
      </c>
      <c r="M21" s="488"/>
      <c r="N21" s="488">
        <v>10</v>
      </c>
      <c r="O21" s="488"/>
      <c r="P21" s="60"/>
    </row>
    <row r="22" spans="1:16" ht="21" customHeight="1">
      <c r="A22" s="63" t="s">
        <v>295</v>
      </c>
      <c r="B22" s="488"/>
      <c r="C22" s="488"/>
      <c r="D22" s="488"/>
      <c r="E22" s="488"/>
      <c r="F22" s="488"/>
      <c r="G22" s="488"/>
      <c r="H22" s="488"/>
      <c r="I22" s="488"/>
      <c r="J22" s="488"/>
      <c r="K22" s="488"/>
      <c r="L22" s="488"/>
      <c r="M22" s="488"/>
      <c r="N22" s="488"/>
      <c r="O22" s="488"/>
      <c r="P22" s="60"/>
    </row>
    <row r="23" spans="1:16" ht="21" customHeight="1">
      <c r="A23" s="64" t="s">
        <v>296</v>
      </c>
      <c r="B23" s="488"/>
      <c r="C23" s="488"/>
      <c r="D23" s="488"/>
      <c r="E23" s="488"/>
      <c r="F23" s="488"/>
      <c r="G23" s="488"/>
      <c r="H23" s="488"/>
      <c r="I23" s="488"/>
      <c r="J23" s="488"/>
      <c r="K23" s="488"/>
      <c r="L23" s="488"/>
      <c r="M23" s="488"/>
      <c r="N23" s="488"/>
      <c r="O23" s="488"/>
      <c r="P23" s="60"/>
    </row>
    <row r="24" spans="1:16" ht="21" customHeight="1">
      <c r="A24" s="52"/>
      <c r="B24" s="60"/>
      <c r="C24" s="60"/>
      <c r="D24" s="60"/>
      <c r="E24" s="60"/>
      <c r="F24" s="60"/>
      <c r="G24" s="60"/>
      <c r="H24" s="49"/>
      <c r="I24" s="49"/>
      <c r="J24" s="60"/>
      <c r="K24" s="60"/>
      <c r="L24" s="60"/>
      <c r="M24" s="489" t="s">
        <v>297</v>
      </c>
      <c r="N24" s="489"/>
      <c r="O24" s="489"/>
      <c r="P24" s="60"/>
    </row>
    <row r="25" spans="1:16" ht="21" customHeight="1">
      <c r="A25" s="52"/>
      <c r="B25" s="60"/>
      <c r="C25" s="60"/>
      <c r="D25" s="60"/>
      <c r="E25" s="60"/>
      <c r="F25" s="60"/>
      <c r="G25" s="60"/>
    </row>
    <row r="26" spans="1:16" ht="21" customHeight="1"/>
    <row r="27" spans="1:16" ht="21" customHeight="1"/>
    <row r="28" spans="1:16" ht="21" customHeight="1"/>
  </sheetData>
  <sheetProtection selectLockedCells="1" selectUnlockedCells="1"/>
  <mergeCells count="31">
    <mergeCell ref="A2:D2"/>
    <mergeCell ref="E2:M2"/>
    <mergeCell ref="N2:P2"/>
    <mergeCell ref="A3:A4"/>
    <mergeCell ref="B3:B4"/>
    <mergeCell ref="C3:C4"/>
    <mergeCell ref="D3:D4"/>
    <mergeCell ref="E3:N3"/>
    <mergeCell ref="O3:O4"/>
    <mergeCell ref="P3:P4"/>
    <mergeCell ref="N14:P14"/>
    <mergeCell ref="A17:C17"/>
    <mergeCell ref="M17:O17"/>
    <mergeCell ref="A18:A20"/>
    <mergeCell ref="B18:C20"/>
    <mergeCell ref="D18:O18"/>
    <mergeCell ref="D19:M19"/>
    <mergeCell ref="N19:O20"/>
    <mergeCell ref="D20:E20"/>
    <mergeCell ref="F20:G20"/>
    <mergeCell ref="B21:C23"/>
    <mergeCell ref="D21:E23"/>
    <mergeCell ref="F21:G23"/>
    <mergeCell ref="H21:I23"/>
    <mergeCell ref="J21:K23"/>
    <mergeCell ref="N21:O23"/>
    <mergeCell ref="M24:O24"/>
    <mergeCell ref="H20:I20"/>
    <mergeCell ref="J20:K20"/>
    <mergeCell ref="L20:M20"/>
    <mergeCell ref="L21:M23"/>
  </mergeCells>
  <phoneticPr fontId="3"/>
  <pageMargins left="0.78740157480314965" right="0.39370078740157483" top="0.39370078740157483" bottom="0.39370078740157483" header="0" footer="0"/>
  <pageSetup paperSize="9" scale="96" firstPageNumber="0" orientation="landscape" horizontalDpi="300" verticalDpi="300" r:id="rId1"/>
  <headerFooter scaleWithDoc="0" alignWithMargins="0">
    <oddFooter>&amp;C&amp;"ＭＳ 明朝,標準"&amp;10－５－</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3"/>
  <sheetViews>
    <sheetView view="pageLayout" zoomScaleNormal="71" workbookViewId="0">
      <selection activeCell="D12" sqref="D12"/>
    </sheetView>
  </sheetViews>
  <sheetFormatPr defaultRowHeight="14.25"/>
  <cols>
    <col min="1" max="1" width="1.125" style="49" customWidth="1"/>
    <col min="2" max="2" width="6.5" style="49" customWidth="1"/>
    <col min="3" max="15" width="8.125" style="49" customWidth="1"/>
    <col min="16" max="16" width="9.125" style="49" customWidth="1"/>
    <col min="17" max="17" width="9.625" style="49" customWidth="1"/>
    <col min="18" max="19" width="8.125" style="49" customWidth="1"/>
    <col min="20" max="16384" width="9" style="49"/>
  </cols>
  <sheetData>
    <row r="2" spans="2:19" ht="27.75" customHeight="1">
      <c r="B2" s="50"/>
      <c r="C2" s="50" t="s">
        <v>298</v>
      </c>
      <c r="D2" s="50"/>
      <c r="E2" s="50"/>
    </row>
    <row r="3" spans="2:19" ht="27.75" customHeight="1">
      <c r="B3" s="512" t="s">
        <v>299</v>
      </c>
      <c r="C3" s="512"/>
      <c r="D3" s="512"/>
      <c r="E3" s="512"/>
      <c r="F3" s="512"/>
      <c r="G3" s="512"/>
      <c r="H3" s="512"/>
      <c r="I3" s="512"/>
      <c r="J3" s="512"/>
      <c r="K3" s="512"/>
      <c r="L3" s="512"/>
      <c r="M3" s="512"/>
      <c r="N3" s="512"/>
      <c r="O3" s="512"/>
      <c r="P3" s="512"/>
      <c r="Q3" s="512"/>
      <c r="R3" s="512"/>
      <c r="S3" s="512"/>
    </row>
    <row r="4" spans="2:19" ht="27.75" customHeight="1">
      <c r="B4" s="511" t="s">
        <v>300</v>
      </c>
      <c r="C4" s="511"/>
      <c r="D4" s="511"/>
      <c r="E4" s="511"/>
      <c r="F4" s="511"/>
      <c r="G4" s="511"/>
      <c r="H4" s="511"/>
      <c r="I4" s="511"/>
      <c r="J4" s="511"/>
      <c r="K4" s="511"/>
      <c r="L4" s="511"/>
      <c r="M4" s="511"/>
      <c r="N4" s="511"/>
      <c r="O4" s="511"/>
      <c r="P4" s="511"/>
      <c r="Q4" s="511"/>
      <c r="R4" s="511"/>
      <c r="S4" s="511"/>
    </row>
    <row r="5" spans="2:19" ht="27.75" customHeight="1">
      <c r="B5" s="511" t="s">
        <v>301</v>
      </c>
      <c r="C5" s="511"/>
      <c r="D5" s="511"/>
      <c r="E5" s="511"/>
      <c r="F5" s="511"/>
      <c r="G5" s="511"/>
      <c r="H5" s="511"/>
      <c r="I5" s="511"/>
      <c r="J5" s="511"/>
      <c r="K5" s="511"/>
      <c r="L5" s="511"/>
      <c r="M5" s="511"/>
      <c r="N5" s="511"/>
      <c r="O5" s="511"/>
      <c r="P5" s="511"/>
      <c r="Q5" s="511"/>
      <c r="R5" s="511"/>
      <c r="S5" s="511"/>
    </row>
    <row r="6" spans="2:19" ht="27.75" customHeight="1">
      <c r="B6" s="511" t="s">
        <v>302</v>
      </c>
      <c r="C6" s="511"/>
      <c r="D6" s="511"/>
      <c r="E6" s="511"/>
      <c r="F6" s="511"/>
      <c r="G6" s="511"/>
      <c r="H6" s="511"/>
      <c r="I6" s="511"/>
      <c r="J6" s="511"/>
      <c r="K6" s="511"/>
      <c r="L6" s="511"/>
      <c r="M6" s="511"/>
      <c r="N6" s="511"/>
      <c r="O6" s="511"/>
      <c r="P6" s="511"/>
      <c r="Q6" s="511"/>
      <c r="R6" s="511"/>
      <c r="S6" s="511"/>
    </row>
    <row r="7" spans="2:19" ht="27.75" customHeight="1">
      <c r="B7" s="511" t="s">
        <v>303</v>
      </c>
      <c r="C7" s="511"/>
      <c r="D7" s="511"/>
      <c r="E7" s="511"/>
      <c r="F7" s="511"/>
      <c r="G7" s="511"/>
      <c r="H7" s="511"/>
      <c r="I7" s="511"/>
      <c r="J7" s="511"/>
      <c r="K7" s="511"/>
      <c r="L7" s="511"/>
      <c r="M7" s="511"/>
      <c r="N7" s="511"/>
      <c r="O7" s="511"/>
      <c r="P7" s="511"/>
      <c r="Q7" s="511"/>
      <c r="R7" s="511"/>
      <c r="S7" s="511"/>
    </row>
    <row r="8" spans="2:19" ht="27.75" customHeight="1">
      <c r="B8" s="511" t="s">
        <v>304</v>
      </c>
      <c r="C8" s="511"/>
      <c r="D8" s="511"/>
      <c r="E8" s="511"/>
      <c r="F8" s="511"/>
      <c r="G8" s="511"/>
      <c r="H8" s="511"/>
      <c r="I8" s="511"/>
      <c r="J8" s="511"/>
      <c r="K8" s="511"/>
      <c r="L8" s="511"/>
      <c r="M8" s="511"/>
      <c r="N8" s="511"/>
      <c r="O8" s="511"/>
      <c r="P8" s="511"/>
      <c r="Q8" s="511"/>
      <c r="R8" s="511"/>
      <c r="S8" s="511"/>
    </row>
    <row r="9" spans="2:19" ht="27.75" customHeight="1">
      <c r="Q9" s="505" t="s">
        <v>305</v>
      </c>
      <c r="R9" s="505"/>
      <c r="S9" s="505"/>
    </row>
    <row r="10" spans="2:19" ht="27.75" customHeight="1">
      <c r="B10" s="506" t="s">
        <v>306</v>
      </c>
      <c r="C10" s="507" t="s">
        <v>307</v>
      </c>
      <c r="D10" s="507" t="s">
        <v>308</v>
      </c>
      <c r="E10" s="507"/>
      <c r="F10" s="507"/>
      <c r="G10" s="507"/>
      <c r="H10" s="507"/>
      <c r="I10" s="507"/>
      <c r="J10" s="507"/>
      <c r="K10" s="507"/>
      <c r="L10" s="507"/>
      <c r="M10" s="507"/>
      <c r="N10" s="507"/>
      <c r="O10" s="507"/>
      <c r="P10" s="507"/>
      <c r="Q10" s="507"/>
      <c r="R10" s="509" t="s">
        <v>309</v>
      </c>
      <c r="S10" s="510"/>
    </row>
    <row r="11" spans="2:19" ht="27.75" customHeight="1">
      <c r="B11" s="503"/>
      <c r="C11" s="508"/>
      <c r="D11" s="66" t="s">
        <v>310</v>
      </c>
      <c r="E11" s="67" t="s">
        <v>311</v>
      </c>
      <c r="F11" s="68" t="s">
        <v>312</v>
      </c>
      <c r="G11" s="68" t="s">
        <v>313</v>
      </c>
      <c r="H11" s="67" t="s">
        <v>314</v>
      </c>
      <c r="I11" s="68" t="s">
        <v>315</v>
      </c>
      <c r="J11" s="68" t="s">
        <v>316</v>
      </c>
      <c r="K11" s="68" t="s">
        <v>317</v>
      </c>
      <c r="L11" s="68" t="s">
        <v>318</v>
      </c>
      <c r="M11" s="68" t="s">
        <v>319</v>
      </c>
      <c r="N11" s="68" t="s">
        <v>320</v>
      </c>
      <c r="O11" s="67" t="s">
        <v>321</v>
      </c>
      <c r="P11" s="67" t="s">
        <v>322</v>
      </c>
      <c r="Q11" s="68" t="s">
        <v>224</v>
      </c>
      <c r="R11" s="68" t="s">
        <v>310</v>
      </c>
      <c r="S11" s="69" t="s">
        <v>323</v>
      </c>
    </row>
    <row r="12" spans="2:19" ht="27.75" customHeight="1">
      <c r="B12" s="501" t="s">
        <v>324</v>
      </c>
      <c r="C12" s="68" t="s">
        <v>325</v>
      </c>
      <c r="D12" s="361"/>
      <c r="E12" s="361">
        <v>2</v>
      </c>
      <c r="F12" s="361"/>
      <c r="G12" s="361"/>
      <c r="H12" s="361">
        <f>SUM(D12:G12)</f>
        <v>2</v>
      </c>
      <c r="I12" s="361"/>
      <c r="J12" s="361"/>
      <c r="K12" s="361"/>
      <c r="L12" s="361"/>
      <c r="M12" s="361"/>
      <c r="N12" s="361"/>
      <c r="O12" s="361"/>
      <c r="P12" s="361">
        <f t="shared" ref="P12:P20" si="0">SUM(I12:O12)</f>
        <v>0</v>
      </c>
      <c r="Q12" s="361">
        <f t="shared" ref="Q12:Q20" si="1">SUM(H12+P12)</f>
        <v>2</v>
      </c>
      <c r="R12" s="361">
        <v>1</v>
      </c>
      <c r="S12" s="362">
        <v>6</v>
      </c>
    </row>
    <row r="13" spans="2:19" ht="27.75" customHeight="1">
      <c r="B13" s="502"/>
      <c r="C13" s="68" t="s">
        <v>326</v>
      </c>
      <c r="D13" s="363"/>
      <c r="E13" s="363">
        <v>0.9</v>
      </c>
      <c r="F13" s="363"/>
      <c r="G13" s="363"/>
      <c r="H13" s="363">
        <f>SUM(D13:G13)</f>
        <v>0.9</v>
      </c>
      <c r="I13" s="363"/>
      <c r="J13" s="363"/>
      <c r="K13" s="363"/>
      <c r="L13" s="363"/>
      <c r="M13" s="363"/>
      <c r="N13" s="363"/>
      <c r="O13" s="363"/>
      <c r="P13" s="363">
        <f t="shared" si="0"/>
        <v>0</v>
      </c>
      <c r="Q13" s="363">
        <f t="shared" si="1"/>
        <v>0.9</v>
      </c>
      <c r="R13" s="363">
        <v>0.7</v>
      </c>
      <c r="S13" s="364">
        <v>2.14</v>
      </c>
    </row>
    <row r="14" spans="2:19" ht="27.75" customHeight="1">
      <c r="B14" s="503"/>
      <c r="C14" s="68" t="s">
        <v>327</v>
      </c>
      <c r="D14" s="361"/>
      <c r="E14" s="361">
        <v>60</v>
      </c>
      <c r="F14" s="361"/>
      <c r="G14" s="361"/>
      <c r="H14" s="361">
        <f>SUM(E14:G14)</f>
        <v>60</v>
      </c>
      <c r="I14" s="361"/>
      <c r="J14" s="361"/>
      <c r="K14" s="361"/>
      <c r="L14" s="361"/>
      <c r="M14" s="361"/>
      <c r="N14" s="361"/>
      <c r="O14" s="361"/>
      <c r="P14" s="361">
        <f t="shared" si="0"/>
        <v>0</v>
      </c>
      <c r="Q14" s="361">
        <f t="shared" si="1"/>
        <v>60</v>
      </c>
      <c r="R14" s="361">
        <v>0</v>
      </c>
      <c r="S14" s="362">
        <v>180</v>
      </c>
    </row>
    <row r="15" spans="2:19" ht="27.75" customHeight="1">
      <c r="B15" s="501" t="s">
        <v>328</v>
      </c>
      <c r="C15" s="68" t="s">
        <v>329</v>
      </c>
      <c r="D15" s="361"/>
      <c r="E15" s="361"/>
      <c r="F15" s="361"/>
      <c r="G15" s="361">
        <v>2</v>
      </c>
      <c r="H15" s="361">
        <f>SUM(D15:G15)</f>
        <v>2</v>
      </c>
      <c r="I15" s="361"/>
      <c r="J15" s="361">
        <v>1</v>
      </c>
      <c r="K15" s="361"/>
      <c r="L15" s="361"/>
      <c r="M15" s="361">
        <v>2</v>
      </c>
      <c r="N15" s="361">
        <v>3</v>
      </c>
      <c r="O15" s="361">
        <v>1</v>
      </c>
      <c r="P15" s="361">
        <f t="shared" si="0"/>
        <v>7</v>
      </c>
      <c r="Q15" s="361">
        <f t="shared" si="1"/>
        <v>9</v>
      </c>
      <c r="R15" s="361"/>
      <c r="S15" s="362"/>
    </row>
    <row r="16" spans="2:19" ht="27.75" customHeight="1">
      <c r="B16" s="502"/>
      <c r="C16" s="68" t="s">
        <v>330</v>
      </c>
      <c r="D16" s="363"/>
      <c r="E16" s="363"/>
      <c r="F16" s="363"/>
      <c r="G16" s="363">
        <v>9.8000000000000007</v>
      </c>
      <c r="H16" s="363">
        <f>SUM(D16:G16)</f>
        <v>9.8000000000000007</v>
      </c>
      <c r="I16" s="363"/>
      <c r="J16" s="363">
        <v>14</v>
      </c>
      <c r="K16" s="363"/>
      <c r="L16" s="363"/>
      <c r="M16" s="363">
        <v>150</v>
      </c>
      <c r="N16" s="363">
        <v>474</v>
      </c>
      <c r="O16" s="363">
        <v>233</v>
      </c>
      <c r="P16" s="363">
        <f t="shared" si="0"/>
        <v>871</v>
      </c>
      <c r="Q16" s="363">
        <f t="shared" si="1"/>
        <v>880.8</v>
      </c>
      <c r="R16" s="363"/>
      <c r="S16" s="364"/>
    </row>
    <row r="17" spans="2:19" ht="27.75" customHeight="1">
      <c r="B17" s="503"/>
      <c r="C17" s="68" t="s">
        <v>327</v>
      </c>
      <c r="D17" s="361"/>
      <c r="E17" s="361"/>
      <c r="F17" s="361"/>
      <c r="G17" s="361">
        <v>645</v>
      </c>
      <c r="H17" s="361">
        <f>SUM(E17:G17)</f>
        <v>645</v>
      </c>
      <c r="I17" s="361"/>
      <c r="J17" s="361">
        <v>515</v>
      </c>
      <c r="K17" s="361"/>
      <c r="L17" s="361"/>
      <c r="M17" s="361">
        <v>3878</v>
      </c>
      <c r="N17" s="361">
        <v>2133</v>
      </c>
      <c r="O17" s="361">
        <v>1044</v>
      </c>
      <c r="P17" s="361">
        <f t="shared" si="0"/>
        <v>7570</v>
      </c>
      <c r="Q17" s="361">
        <f t="shared" si="1"/>
        <v>8215</v>
      </c>
      <c r="R17" s="361"/>
      <c r="S17" s="362"/>
    </row>
    <row r="18" spans="2:19" ht="27.75" customHeight="1">
      <c r="B18" s="501" t="s">
        <v>331</v>
      </c>
      <c r="C18" s="68" t="s">
        <v>332</v>
      </c>
      <c r="D18" s="361">
        <v>1</v>
      </c>
      <c r="E18" s="361">
        <v>349</v>
      </c>
      <c r="F18" s="361">
        <v>162</v>
      </c>
      <c r="G18" s="361">
        <v>50</v>
      </c>
      <c r="H18" s="361">
        <f>SUM(D18:G18)</f>
        <v>562</v>
      </c>
      <c r="I18" s="361">
        <v>13</v>
      </c>
      <c r="J18" s="361">
        <v>21</v>
      </c>
      <c r="K18" s="361"/>
      <c r="L18" s="361"/>
      <c r="M18" s="361"/>
      <c r="N18" s="361"/>
      <c r="O18" s="361"/>
      <c r="P18" s="361">
        <f t="shared" si="0"/>
        <v>34</v>
      </c>
      <c r="Q18" s="361">
        <f t="shared" si="1"/>
        <v>596</v>
      </c>
      <c r="R18" s="361">
        <v>3</v>
      </c>
      <c r="S18" s="362">
        <v>19</v>
      </c>
    </row>
    <row r="19" spans="2:19" ht="27.75" customHeight="1">
      <c r="B19" s="502"/>
      <c r="C19" s="68" t="s">
        <v>330</v>
      </c>
      <c r="D19" s="363">
        <v>0.4</v>
      </c>
      <c r="E19" s="363">
        <v>206.25</v>
      </c>
      <c r="F19" s="363">
        <v>352.25</v>
      </c>
      <c r="G19" s="363">
        <v>228.84</v>
      </c>
      <c r="H19" s="363">
        <f>SUM(D19:G19)</f>
        <v>787.74</v>
      </c>
      <c r="I19" s="363">
        <v>115.68</v>
      </c>
      <c r="J19" s="363">
        <v>306.19</v>
      </c>
      <c r="K19" s="363"/>
      <c r="L19" s="363"/>
      <c r="M19" s="363"/>
      <c r="N19" s="363"/>
      <c r="O19" s="363"/>
      <c r="P19" s="363">
        <f t="shared" si="0"/>
        <v>421.87</v>
      </c>
      <c r="Q19" s="363">
        <f t="shared" si="1"/>
        <v>1209.6100000000001</v>
      </c>
      <c r="R19" s="363">
        <v>2.1</v>
      </c>
      <c r="S19" s="364">
        <v>13.63</v>
      </c>
    </row>
    <row r="20" spans="2:19" ht="27.75" customHeight="1">
      <c r="B20" s="503"/>
      <c r="C20" s="68" t="s">
        <v>327</v>
      </c>
      <c r="D20" s="361">
        <v>0</v>
      </c>
      <c r="E20" s="361">
        <v>11808</v>
      </c>
      <c r="F20" s="365">
        <v>13032</v>
      </c>
      <c r="G20" s="361">
        <v>11372</v>
      </c>
      <c r="H20" s="361">
        <f>SUM(D20:G20)</f>
        <v>36212</v>
      </c>
      <c r="I20" s="361">
        <v>4485</v>
      </c>
      <c r="J20" s="361">
        <v>10328</v>
      </c>
      <c r="K20" s="361"/>
      <c r="L20" s="361"/>
      <c r="M20" s="361"/>
      <c r="N20" s="361"/>
      <c r="O20" s="361"/>
      <c r="P20" s="361">
        <f t="shared" si="0"/>
        <v>14813</v>
      </c>
      <c r="Q20" s="361">
        <f t="shared" si="1"/>
        <v>51025</v>
      </c>
      <c r="R20" s="361">
        <v>0</v>
      </c>
      <c r="S20" s="362">
        <v>570</v>
      </c>
    </row>
    <row r="21" spans="2:19" ht="27.75" customHeight="1">
      <c r="B21" s="501" t="s">
        <v>333</v>
      </c>
      <c r="C21" s="68" t="s">
        <v>332</v>
      </c>
      <c r="D21" s="361">
        <f t="shared" ref="D21:S23" si="2">SUM(D12+D15+D18)</f>
        <v>1</v>
      </c>
      <c r="E21" s="361">
        <f t="shared" si="2"/>
        <v>351</v>
      </c>
      <c r="F21" s="361">
        <f t="shared" si="2"/>
        <v>162</v>
      </c>
      <c r="G21" s="361">
        <f t="shared" si="2"/>
        <v>52</v>
      </c>
      <c r="H21" s="366">
        <f t="shared" si="2"/>
        <v>566</v>
      </c>
      <c r="I21" s="361">
        <f t="shared" si="2"/>
        <v>13</v>
      </c>
      <c r="J21" s="361">
        <f t="shared" si="2"/>
        <v>22</v>
      </c>
      <c r="K21" s="361">
        <f t="shared" si="2"/>
        <v>0</v>
      </c>
      <c r="L21" s="361">
        <f t="shared" si="2"/>
        <v>0</v>
      </c>
      <c r="M21" s="361">
        <f t="shared" si="2"/>
        <v>2</v>
      </c>
      <c r="N21" s="361">
        <f t="shared" si="2"/>
        <v>3</v>
      </c>
      <c r="O21" s="361">
        <f t="shared" si="2"/>
        <v>1</v>
      </c>
      <c r="P21" s="361">
        <f t="shared" si="2"/>
        <v>41</v>
      </c>
      <c r="Q21" s="361">
        <f t="shared" si="2"/>
        <v>607</v>
      </c>
      <c r="R21" s="361">
        <f t="shared" si="2"/>
        <v>4</v>
      </c>
      <c r="S21" s="362">
        <f t="shared" si="2"/>
        <v>25</v>
      </c>
    </row>
    <row r="22" spans="2:19" ht="27.75" customHeight="1">
      <c r="B22" s="502"/>
      <c r="C22" s="68" t="s">
        <v>330</v>
      </c>
      <c r="D22" s="363">
        <f t="shared" si="2"/>
        <v>0.4</v>
      </c>
      <c r="E22" s="363">
        <f t="shared" si="2"/>
        <v>207.15</v>
      </c>
      <c r="F22" s="363">
        <f t="shared" si="2"/>
        <v>352.25</v>
      </c>
      <c r="G22" s="363">
        <f t="shared" si="2"/>
        <v>238.64000000000001</v>
      </c>
      <c r="H22" s="363">
        <f t="shared" si="2"/>
        <v>798.44</v>
      </c>
      <c r="I22" s="363">
        <f t="shared" si="2"/>
        <v>115.68</v>
      </c>
      <c r="J22" s="363">
        <f t="shared" si="2"/>
        <v>320.19</v>
      </c>
      <c r="K22" s="363">
        <f t="shared" si="2"/>
        <v>0</v>
      </c>
      <c r="L22" s="363">
        <f t="shared" si="2"/>
        <v>0</v>
      </c>
      <c r="M22" s="363">
        <f t="shared" si="2"/>
        <v>150</v>
      </c>
      <c r="N22" s="363">
        <f t="shared" si="2"/>
        <v>474</v>
      </c>
      <c r="O22" s="363">
        <f t="shared" si="2"/>
        <v>233</v>
      </c>
      <c r="P22" s="363">
        <f t="shared" si="2"/>
        <v>1292.8699999999999</v>
      </c>
      <c r="Q22" s="363">
        <f t="shared" si="2"/>
        <v>2091.31</v>
      </c>
      <c r="R22" s="363">
        <f t="shared" si="2"/>
        <v>2.8</v>
      </c>
      <c r="S22" s="364">
        <f t="shared" si="2"/>
        <v>15.770000000000001</v>
      </c>
    </row>
    <row r="23" spans="2:19" ht="27.75" customHeight="1">
      <c r="B23" s="504"/>
      <c r="C23" s="70" t="s">
        <v>327</v>
      </c>
      <c r="D23" s="367">
        <f t="shared" si="2"/>
        <v>0</v>
      </c>
      <c r="E23" s="367">
        <f t="shared" si="2"/>
        <v>11868</v>
      </c>
      <c r="F23" s="367">
        <f t="shared" si="2"/>
        <v>13032</v>
      </c>
      <c r="G23" s="367">
        <f t="shared" si="2"/>
        <v>12017</v>
      </c>
      <c r="H23" s="367">
        <f t="shared" si="2"/>
        <v>36917</v>
      </c>
      <c r="I23" s="367">
        <f t="shared" si="2"/>
        <v>4485</v>
      </c>
      <c r="J23" s="367">
        <f t="shared" si="2"/>
        <v>10843</v>
      </c>
      <c r="K23" s="367">
        <f t="shared" si="2"/>
        <v>0</v>
      </c>
      <c r="L23" s="367">
        <f t="shared" si="2"/>
        <v>0</v>
      </c>
      <c r="M23" s="367">
        <f t="shared" si="2"/>
        <v>3878</v>
      </c>
      <c r="N23" s="367">
        <f t="shared" si="2"/>
        <v>2133</v>
      </c>
      <c r="O23" s="367">
        <f t="shared" si="2"/>
        <v>1044</v>
      </c>
      <c r="P23" s="367">
        <f t="shared" si="2"/>
        <v>22383</v>
      </c>
      <c r="Q23" s="367">
        <f t="shared" si="2"/>
        <v>59300</v>
      </c>
      <c r="R23" s="367">
        <f t="shared" si="2"/>
        <v>0</v>
      </c>
      <c r="S23" s="368">
        <f t="shared" si="2"/>
        <v>750</v>
      </c>
    </row>
  </sheetData>
  <sheetProtection selectLockedCells="1" selectUnlockedCells="1"/>
  <mergeCells count="15">
    <mergeCell ref="B8:S8"/>
    <mergeCell ref="B3:S3"/>
    <mergeCell ref="B4:S4"/>
    <mergeCell ref="B5:S5"/>
    <mergeCell ref="B6:S6"/>
    <mergeCell ref="B7:S7"/>
    <mergeCell ref="B15:B17"/>
    <mergeCell ref="B18:B20"/>
    <mergeCell ref="B21:B23"/>
    <mergeCell ref="Q9:S9"/>
    <mergeCell ref="B10:B11"/>
    <mergeCell ref="C10:C11"/>
    <mergeCell ref="D10:Q10"/>
    <mergeCell ref="R10:S10"/>
    <mergeCell ref="B12:B14"/>
  </mergeCells>
  <phoneticPr fontId="3"/>
  <pageMargins left="0.78740157480314965" right="0.39370078740157483" top="0.39370078740157483" bottom="0.39370078740157483" header="0.51181102362204722" footer="0.15748031496062992"/>
  <pageSetup paperSize="9" scale="92" firstPageNumber="0" orientation="landscape" r:id="rId1"/>
  <headerFooter scaleWithDoc="0" alignWithMargins="0">
    <oddFooter>&amp;C&amp;"ＭＳ 明朝,標準"&amp;10－６－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6"/>
  <sheetViews>
    <sheetView view="pageLayout" topLeftCell="A10" zoomScaleNormal="100" workbookViewId="0">
      <selection activeCell="Q27" sqref="Q27"/>
    </sheetView>
  </sheetViews>
  <sheetFormatPr defaultColWidth="9" defaultRowHeight="14.25"/>
  <cols>
    <col min="1" max="1" width="3.125" style="89" customWidth="1"/>
    <col min="2" max="2" width="18.875" style="355" customWidth="1"/>
    <col min="3" max="17" width="8.5" style="355" customWidth="1"/>
    <col min="18" max="256" width="9" style="355"/>
    <col min="257" max="257" width="3.125" style="355" customWidth="1"/>
    <col min="258" max="258" width="18.875" style="355" customWidth="1"/>
    <col min="259" max="273" width="8.5" style="355" customWidth="1"/>
    <col min="274" max="512" width="9" style="355"/>
    <col min="513" max="513" width="3.125" style="355" customWidth="1"/>
    <col min="514" max="514" width="18.875" style="355" customWidth="1"/>
    <col min="515" max="529" width="8.5" style="355" customWidth="1"/>
    <col min="530" max="768" width="9" style="355"/>
    <col min="769" max="769" width="3.125" style="355" customWidth="1"/>
    <col min="770" max="770" width="18.875" style="355" customWidth="1"/>
    <col min="771" max="785" width="8.5" style="355" customWidth="1"/>
    <col min="786" max="1024" width="9" style="355"/>
    <col min="1025" max="1025" width="3.125" style="355" customWidth="1"/>
    <col min="1026" max="1026" width="18.875" style="355" customWidth="1"/>
    <col min="1027" max="1041" width="8.5" style="355" customWidth="1"/>
    <col min="1042" max="1280" width="9" style="355"/>
    <col min="1281" max="1281" width="3.125" style="355" customWidth="1"/>
    <col min="1282" max="1282" width="18.875" style="355" customWidth="1"/>
    <col min="1283" max="1297" width="8.5" style="355" customWidth="1"/>
    <col min="1298" max="1536" width="9" style="355"/>
    <col min="1537" max="1537" width="3.125" style="355" customWidth="1"/>
    <col min="1538" max="1538" width="18.875" style="355" customWidth="1"/>
    <col min="1539" max="1553" width="8.5" style="355" customWidth="1"/>
    <col min="1554" max="1792" width="9" style="355"/>
    <col min="1793" max="1793" width="3.125" style="355" customWidth="1"/>
    <col min="1794" max="1794" width="18.875" style="355" customWidth="1"/>
    <col min="1795" max="1809" width="8.5" style="355" customWidth="1"/>
    <col min="1810" max="2048" width="9" style="355"/>
    <col min="2049" max="2049" width="3.125" style="355" customWidth="1"/>
    <col min="2050" max="2050" width="18.875" style="355" customWidth="1"/>
    <col min="2051" max="2065" width="8.5" style="355" customWidth="1"/>
    <col min="2066" max="2304" width="9" style="355"/>
    <col min="2305" max="2305" width="3.125" style="355" customWidth="1"/>
    <col min="2306" max="2306" width="18.875" style="355" customWidth="1"/>
    <col min="2307" max="2321" width="8.5" style="355" customWidth="1"/>
    <col min="2322" max="2560" width="9" style="355"/>
    <col min="2561" max="2561" width="3.125" style="355" customWidth="1"/>
    <col min="2562" max="2562" width="18.875" style="355" customWidth="1"/>
    <col min="2563" max="2577" width="8.5" style="355" customWidth="1"/>
    <col min="2578" max="2816" width="9" style="355"/>
    <col min="2817" max="2817" width="3.125" style="355" customWidth="1"/>
    <col min="2818" max="2818" width="18.875" style="355" customWidth="1"/>
    <col min="2819" max="2833" width="8.5" style="355" customWidth="1"/>
    <col min="2834" max="3072" width="9" style="355"/>
    <col min="3073" max="3073" width="3.125" style="355" customWidth="1"/>
    <col min="3074" max="3074" width="18.875" style="355" customWidth="1"/>
    <col min="3075" max="3089" width="8.5" style="355" customWidth="1"/>
    <col min="3090" max="3328" width="9" style="355"/>
    <col min="3329" max="3329" width="3.125" style="355" customWidth="1"/>
    <col min="3330" max="3330" width="18.875" style="355" customWidth="1"/>
    <col min="3331" max="3345" width="8.5" style="355" customWidth="1"/>
    <col min="3346" max="3584" width="9" style="355"/>
    <col min="3585" max="3585" width="3.125" style="355" customWidth="1"/>
    <col min="3586" max="3586" width="18.875" style="355" customWidth="1"/>
    <col min="3587" max="3601" width="8.5" style="355" customWidth="1"/>
    <col min="3602" max="3840" width="9" style="355"/>
    <col min="3841" max="3841" width="3.125" style="355" customWidth="1"/>
    <col min="3842" max="3842" width="18.875" style="355" customWidth="1"/>
    <col min="3843" max="3857" width="8.5" style="355" customWidth="1"/>
    <col min="3858" max="4096" width="9" style="355"/>
    <col min="4097" max="4097" width="3.125" style="355" customWidth="1"/>
    <col min="4098" max="4098" width="18.875" style="355" customWidth="1"/>
    <col min="4099" max="4113" width="8.5" style="355" customWidth="1"/>
    <col min="4114" max="4352" width="9" style="355"/>
    <col min="4353" max="4353" width="3.125" style="355" customWidth="1"/>
    <col min="4354" max="4354" width="18.875" style="355" customWidth="1"/>
    <col min="4355" max="4369" width="8.5" style="355" customWidth="1"/>
    <col min="4370" max="4608" width="9" style="355"/>
    <col min="4609" max="4609" width="3.125" style="355" customWidth="1"/>
    <col min="4610" max="4610" width="18.875" style="355" customWidth="1"/>
    <col min="4611" max="4625" width="8.5" style="355" customWidth="1"/>
    <col min="4626" max="4864" width="9" style="355"/>
    <col min="4865" max="4865" width="3.125" style="355" customWidth="1"/>
    <col min="4866" max="4866" width="18.875" style="355" customWidth="1"/>
    <col min="4867" max="4881" width="8.5" style="355" customWidth="1"/>
    <col min="4882" max="5120" width="9" style="355"/>
    <col min="5121" max="5121" width="3.125" style="355" customWidth="1"/>
    <col min="5122" max="5122" width="18.875" style="355" customWidth="1"/>
    <col min="5123" max="5137" width="8.5" style="355" customWidth="1"/>
    <col min="5138" max="5376" width="9" style="355"/>
    <col min="5377" max="5377" width="3.125" style="355" customWidth="1"/>
    <col min="5378" max="5378" width="18.875" style="355" customWidth="1"/>
    <col min="5379" max="5393" width="8.5" style="355" customWidth="1"/>
    <col min="5394" max="5632" width="9" style="355"/>
    <col min="5633" max="5633" width="3.125" style="355" customWidth="1"/>
    <col min="5634" max="5634" width="18.875" style="355" customWidth="1"/>
    <col min="5635" max="5649" width="8.5" style="355" customWidth="1"/>
    <col min="5650" max="5888" width="9" style="355"/>
    <col min="5889" max="5889" width="3.125" style="355" customWidth="1"/>
    <col min="5890" max="5890" width="18.875" style="355" customWidth="1"/>
    <col min="5891" max="5905" width="8.5" style="355" customWidth="1"/>
    <col min="5906" max="6144" width="9" style="355"/>
    <col min="6145" max="6145" width="3.125" style="355" customWidth="1"/>
    <col min="6146" max="6146" width="18.875" style="355" customWidth="1"/>
    <col min="6147" max="6161" width="8.5" style="355" customWidth="1"/>
    <col min="6162" max="6400" width="9" style="355"/>
    <col min="6401" max="6401" width="3.125" style="355" customWidth="1"/>
    <col min="6402" max="6402" width="18.875" style="355" customWidth="1"/>
    <col min="6403" max="6417" width="8.5" style="355" customWidth="1"/>
    <col min="6418" max="6656" width="9" style="355"/>
    <col min="6657" max="6657" width="3.125" style="355" customWidth="1"/>
    <col min="6658" max="6658" width="18.875" style="355" customWidth="1"/>
    <col min="6659" max="6673" width="8.5" style="355" customWidth="1"/>
    <col min="6674" max="6912" width="9" style="355"/>
    <col min="6913" max="6913" width="3.125" style="355" customWidth="1"/>
    <col min="6914" max="6914" width="18.875" style="355" customWidth="1"/>
    <col min="6915" max="6929" width="8.5" style="355" customWidth="1"/>
    <col min="6930" max="7168" width="9" style="355"/>
    <col min="7169" max="7169" width="3.125" style="355" customWidth="1"/>
    <col min="7170" max="7170" width="18.875" style="355" customWidth="1"/>
    <col min="7171" max="7185" width="8.5" style="355" customWidth="1"/>
    <col min="7186" max="7424" width="9" style="355"/>
    <col min="7425" max="7425" width="3.125" style="355" customWidth="1"/>
    <col min="7426" max="7426" width="18.875" style="355" customWidth="1"/>
    <col min="7427" max="7441" width="8.5" style="355" customWidth="1"/>
    <col min="7442" max="7680" width="9" style="355"/>
    <col min="7681" max="7681" width="3.125" style="355" customWidth="1"/>
    <col min="7682" max="7682" width="18.875" style="355" customWidth="1"/>
    <col min="7683" max="7697" width="8.5" style="355" customWidth="1"/>
    <col min="7698" max="7936" width="9" style="355"/>
    <col min="7937" max="7937" width="3.125" style="355" customWidth="1"/>
    <col min="7938" max="7938" width="18.875" style="355" customWidth="1"/>
    <col min="7939" max="7953" width="8.5" style="355" customWidth="1"/>
    <col min="7954" max="8192" width="9" style="355"/>
    <col min="8193" max="8193" width="3.125" style="355" customWidth="1"/>
    <col min="8194" max="8194" width="18.875" style="355" customWidth="1"/>
    <col min="8195" max="8209" width="8.5" style="355" customWidth="1"/>
    <col min="8210" max="8448" width="9" style="355"/>
    <col min="8449" max="8449" width="3.125" style="355" customWidth="1"/>
    <col min="8450" max="8450" width="18.875" style="355" customWidth="1"/>
    <col min="8451" max="8465" width="8.5" style="355" customWidth="1"/>
    <col min="8466" max="8704" width="9" style="355"/>
    <col min="8705" max="8705" width="3.125" style="355" customWidth="1"/>
    <col min="8706" max="8706" width="18.875" style="355" customWidth="1"/>
    <col min="8707" max="8721" width="8.5" style="355" customWidth="1"/>
    <col min="8722" max="8960" width="9" style="355"/>
    <col min="8961" max="8961" width="3.125" style="355" customWidth="1"/>
    <col min="8962" max="8962" width="18.875" style="355" customWidth="1"/>
    <col min="8963" max="8977" width="8.5" style="355" customWidth="1"/>
    <col min="8978" max="9216" width="9" style="355"/>
    <col min="9217" max="9217" width="3.125" style="355" customWidth="1"/>
    <col min="9218" max="9218" width="18.875" style="355" customWidth="1"/>
    <col min="9219" max="9233" width="8.5" style="355" customWidth="1"/>
    <col min="9234" max="9472" width="9" style="355"/>
    <col min="9473" max="9473" width="3.125" style="355" customWidth="1"/>
    <col min="9474" max="9474" width="18.875" style="355" customWidth="1"/>
    <col min="9475" max="9489" width="8.5" style="355" customWidth="1"/>
    <col min="9490" max="9728" width="9" style="355"/>
    <col min="9729" max="9729" width="3.125" style="355" customWidth="1"/>
    <col min="9730" max="9730" width="18.875" style="355" customWidth="1"/>
    <col min="9731" max="9745" width="8.5" style="355" customWidth="1"/>
    <col min="9746" max="9984" width="9" style="355"/>
    <col min="9985" max="9985" width="3.125" style="355" customWidth="1"/>
    <col min="9986" max="9986" width="18.875" style="355" customWidth="1"/>
    <col min="9987" max="10001" width="8.5" style="355" customWidth="1"/>
    <col min="10002" max="10240" width="9" style="355"/>
    <col min="10241" max="10241" width="3.125" style="355" customWidth="1"/>
    <col min="10242" max="10242" width="18.875" style="355" customWidth="1"/>
    <col min="10243" max="10257" width="8.5" style="355" customWidth="1"/>
    <col min="10258" max="10496" width="9" style="355"/>
    <col min="10497" max="10497" width="3.125" style="355" customWidth="1"/>
    <col min="10498" max="10498" width="18.875" style="355" customWidth="1"/>
    <col min="10499" max="10513" width="8.5" style="355" customWidth="1"/>
    <col min="10514" max="10752" width="9" style="355"/>
    <col min="10753" max="10753" width="3.125" style="355" customWidth="1"/>
    <col min="10754" max="10754" width="18.875" style="355" customWidth="1"/>
    <col min="10755" max="10769" width="8.5" style="355" customWidth="1"/>
    <col min="10770" max="11008" width="9" style="355"/>
    <col min="11009" max="11009" width="3.125" style="355" customWidth="1"/>
    <col min="11010" max="11010" width="18.875" style="355" customWidth="1"/>
    <col min="11011" max="11025" width="8.5" style="355" customWidth="1"/>
    <col min="11026" max="11264" width="9" style="355"/>
    <col min="11265" max="11265" width="3.125" style="355" customWidth="1"/>
    <col min="11266" max="11266" width="18.875" style="355" customWidth="1"/>
    <col min="11267" max="11281" width="8.5" style="355" customWidth="1"/>
    <col min="11282" max="11520" width="9" style="355"/>
    <col min="11521" max="11521" width="3.125" style="355" customWidth="1"/>
    <col min="11522" max="11522" width="18.875" style="355" customWidth="1"/>
    <col min="11523" max="11537" width="8.5" style="355" customWidth="1"/>
    <col min="11538" max="11776" width="9" style="355"/>
    <col min="11777" max="11777" width="3.125" style="355" customWidth="1"/>
    <col min="11778" max="11778" width="18.875" style="355" customWidth="1"/>
    <col min="11779" max="11793" width="8.5" style="355" customWidth="1"/>
    <col min="11794" max="12032" width="9" style="355"/>
    <col min="12033" max="12033" width="3.125" style="355" customWidth="1"/>
    <col min="12034" max="12034" width="18.875" style="355" customWidth="1"/>
    <col min="12035" max="12049" width="8.5" style="355" customWidth="1"/>
    <col min="12050" max="12288" width="9" style="355"/>
    <col min="12289" max="12289" width="3.125" style="355" customWidth="1"/>
    <col min="12290" max="12290" width="18.875" style="355" customWidth="1"/>
    <col min="12291" max="12305" width="8.5" style="355" customWidth="1"/>
    <col min="12306" max="12544" width="9" style="355"/>
    <col min="12545" max="12545" width="3.125" style="355" customWidth="1"/>
    <col min="12546" max="12546" width="18.875" style="355" customWidth="1"/>
    <col min="12547" max="12561" width="8.5" style="355" customWidth="1"/>
    <col min="12562" max="12800" width="9" style="355"/>
    <col min="12801" max="12801" width="3.125" style="355" customWidth="1"/>
    <col min="12802" max="12802" width="18.875" style="355" customWidth="1"/>
    <col min="12803" max="12817" width="8.5" style="355" customWidth="1"/>
    <col min="12818" max="13056" width="9" style="355"/>
    <col min="13057" max="13057" width="3.125" style="355" customWidth="1"/>
    <col min="13058" max="13058" width="18.875" style="355" customWidth="1"/>
    <col min="13059" max="13073" width="8.5" style="355" customWidth="1"/>
    <col min="13074" max="13312" width="9" style="355"/>
    <col min="13313" max="13313" width="3.125" style="355" customWidth="1"/>
    <col min="13314" max="13314" width="18.875" style="355" customWidth="1"/>
    <col min="13315" max="13329" width="8.5" style="355" customWidth="1"/>
    <col min="13330" max="13568" width="9" style="355"/>
    <col min="13569" max="13569" width="3.125" style="355" customWidth="1"/>
    <col min="13570" max="13570" width="18.875" style="355" customWidth="1"/>
    <col min="13571" max="13585" width="8.5" style="355" customWidth="1"/>
    <col min="13586" max="13824" width="9" style="355"/>
    <col min="13825" max="13825" width="3.125" style="355" customWidth="1"/>
    <col min="13826" max="13826" width="18.875" style="355" customWidth="1"/>
    <col min="13827" max="13841" width="8.5" style="355" customWidth="1"/>
    <col min="13842" max="14080" width="9" style="355"/>
    <col min="14081" max="14081" width="3.125" style="355" customWidth="1"/>
    <col min="14082" max="14082" width="18.875" style="355" customWidth="1"/>
    <col min="14083" max="14097" width="8.5" style="355" customWidth="1"/>
    <col min="14098" max="14336" width="9" style="355"/>
    <col min="14337" max="14337" width="3.125" style="355" customWidth="1"/>
    <col min="14338" max="14338" width="18.875" style="355" customWidth="1"/>
    <col min="14339" max="14353" width="8.5" style="355" customWidth="1"/>
    <col min="14354" max="14592" width="9" style="355"/>
    <col min="14593" max="14593" width="3.125" style="355" customWidth="1"/>
    <col min="14594" max="14594" width="18.875" style="355" customWidth="1"/>
    <col min="14595" max="14609" width="8.5" style="355" customWidth="1"/>
    <col min="14610" max="14848" width="9" style="355"/>
    <col min="14849" max="14849" width="3.125" style="355" customWidth="1"/>
    <col min="14850" max="14850" width="18.875" style="355" customWidth="1"/>
    <col min="14851" max="14865" width="8.5" style="355" customWidth="1"/>
    <col min="14866" max="15104" width="9" style="355"/>
    <col min="15105" max="15105" width="3.125" style="355" customWidth="1"/>
    <col min="15106" max="15106" width="18.875" style="355" customWidth="1"/>
    <col min="15107" max="15121" width="8.5" style="355" customWidth="1"/>
    <col min="15122" max="15360" width="9" style="355"/>
    <col min="15361" max="15361" width="3.125" style="355" customWidth="1"/>
    <col min="15362" max="15362" width="18.875" style="355" customWidth="1"/>
    <col min="15363" max="15377" width="8.5" style="355" customWidth="1"/>
    <col min="15378" max="15616" width="9" style="355"/>
    <col min="15617" max="15617" width="3.125" style="355" customWidth="1"/>
    <col min="15618" max="15618" width="18.875" style="355" customWidth="1"/>
    <col min="15619" max="15633" width="8.5" style="355" customWidth="1"/>
    <col min="15634" max="15872" width="9" style="355"/>
    <col min="15873" max="15873" width="3.125" style="355" customWidth="1"/>
    <col min="15874" max="15874" width="18.875" style="355" customWidth="1"/>
    <col min="15875" max="15889" width="8.5" style="355" customWidth="1"/>
    <col min="15890" max="16128" width="9" style="355"/>
    <col min="16129" max="16129" width="3.125" style="355" customWidth="1"/>
    <col min="16130" max="16130" width="18.875" style="355" customWidth="1"/>
    <col min="16131" max="16145" width="8.5" style="355" customWidth="1"/>
    <col min="16146" max="16384" width="9" style="355"/>
  </cols>
  <sheetData>
    <row r="2" spans="1:17" s="360" customFormat="1" ht="21" customHeight="1">
      <c r="A2" s="360" t="s">
        <v>334</v>
      </c>
    </row>
    <row r="3" spans="1:17" ht="17.25" customHeight="1">
      <c r="A3" s="360" t="s">
        <v>335</v>
      </c>
      <c r="B3" s="360"/>
      <c r="C3" s="360"/>
      <c r="D3" s="360"/>
      <c r="E3" s="360"/>
      <c r="F3" s="360"/>
      <c r="G3" s="360"/>
      <c r="H3" s="360"/>
      <c r="I3" s="360"/>
      <c r="J3" s="360"/>
      <c r="K3" s="360"/>
      <c r="L3" s="360"/>
      <c r="M3" s="360"/>
      <c r="N3" s="360"/>
      <c r="O3" s="360"/>
      <c r="P3" s="360"/>
      <c r="Q3" s="360"/>
    </row>
    <row r="4" spans="1:17" s="360" customFormat="1" ht="20.25" customHeight="1">
      <c r="A4" s="360" t="s">
        <v>336</v>
      </c>
    </row>
    <row r="5" spans="1:17" ht="20.25" customHeight="1">
      <c r="A5" s="360"/>
      <c r="B5" s="355" t="s">
        <v>337</v>
      </c>
      <c r="C5" s="360"/>
      <c r="D5" s="360"/>
      <c r="E5" s="360"/>
      <c r="F5" s="360"/>
      <c r="G5" s="360"/>
      <c r="H5" s="360"/>
      <c r="I5" s="360"/>
      <c r="J5" s="360"/>
      <c r="K5" s="360"/>
      <c r="L5" s="360"/>
      <c r="M5" s="360"/>
      <c r="N5" s="360"/>
      <c r="O5" s="360"/>
      <c r="P5" s="360"/>
      <c r="Q5" s="360"/>
    </row>
    <row r="6" spans="1:17" ht="20.25" customHeight="1">
      <c r="A6" s="360"/>
      <c r="B6" s="355" t="s">
        <v>338</v>
      </c>
      <c r="C6" s="360"/>
      <c r="D6" s="360"/>
      <c r="E6" s="360"/>
      <c r="F6" s="360"/>
      <c r="G6" s="360"/>
      <c r="H6" s="360"/>
      <c r="I6" s="360"/>
      <c r="J6" s="360"/>
      <c r="K6" s="360"/>
      <c r="L6" s="360"/>
      <c r="M6" s="360"/>
      <c r="N6" s="360"/>
      <c r="O6" s="360"/>
      <c r="P6" s="360"/>
      <c r="Q6" s="360"/>
    </row>
    <row r="7" spans="1:17" ht="20.25" customHeight="1">
      <c r="A7" s="360"/>
      <c r="B7" s="355" t="s">
        <v>339</v>
      </c>
      <c r="J7" s="360"/>
      <c r="K7" s="360"/>
      <c r="L7" s="360"/>
      <c r="M7" s="360"/>
      <c r="N7" s="360"/>
      <c r="O7" s="360"/>
      <c r="P7" s="360"/>
      <c r="Q7" s="360"/>
    </row>
    <row r="8" spans="1:17" ht="19.5" customHeight="1">
      <c r="P8" s="513" t="s">
        <v>340</v>
      </c>
      <c r="Q8" s="513"/>
    </row>
    <row r="9" spans="1:17" s="356" customFormat="1" ht="30" customHeight="1">
      <c r="A9" s="514" t="s">
        <v>426</v>
      </c>
      <c r="B9" s="515"/>
      <c r="C9" s="357" t="s">
        <v>360</v>
      </c>
      <c r="D9" s="357" t="s">
        <v>361</v>
      </c>
      <c r="E9" s="357" t="s">
        <v>362</v>
      </c>
      <c r="F9" s="357" t="s">
        <v>363</v>
      </c>
      <c r="G9" s="357" t="s">
        <v>364</v>
      </c>
      <c r="H9" s="357" t="s">
        <v>365</v>
      </c>
      <c r="I9" s="357" t="s">
        <v>366</v>
      </c>
      <c r="J9" s="357" t="s">
        <v>367</v>
      </c>
      <c r="K9" s="357" t="s">
        <v>368</v>
      </c>
      <c r="L9" s="357" t="s">
        <v>369</v>
      </c>
      <c r="M9" s="357" t="s">
        <v>370</v>
      </c>
      <c r="N9" s="357" t="s">
        <v>371</v>
      </c>
      <c r="O9" s="357" t="s">
        <v>372</v>
      </c>
      <c r="P9" s="357" t="s">
        <v>341</v>
      </c>
      <c r="Q9" s="357" t="s">
        <v>374</v>
      </c>
    </row>
    <row r="10" spans="1:17" ht="26.25" customHeight="1">
      <c r="A10" s="75" t="s">
        <v>342</v>
      </c>
      <c r="B10" s="76" t="s">
        <v>440</v>
      </c>
      <c r="C10" s="77">
        <v>4</v>
      </c>
      <c r="D10" s="77">
        <v>0</v>
      </c>
      <c r="E10" s="77">
        <v>0</v>
      </c>
      <c r="F10" s="77">
        <v>0</v>
      </c>
      <c r="G10" s="77">
        <v>0</v>
      </c>
      <c r="H10" s="77">
        <v>0</v>
      </c>
      <c r="I10" s="77">
        <v>0</v>
      </c>
      <c r="J10" s="77">
        <v>0</v>
      </c>
      <c r="K10" s="77">
        <v>347</v>
      </c>
      <c r="L10" s="77">
        <v>23950</v>
      </c>
      <c r="M10" s="77">
        <v>46691</v>
      </c>
      <c r="N10" s="77">
        <v>8020</v>
      </c>
      <c r="O10" s="77">
        <f t="shared" ref="O10:O26" si="0">SUM(C10:N10)</f>
        <v>79012</v>
      </c>
      <c r="P10" s="77">
        <v>259160</v>
      </c>
      <c r="Q10" s="78">
        <f t="shared" ref="Q10:Q26" si="1">IF(O10*P10&lt;&gt;0,O10/P10,"0%")</f>
        <v>0.30487729587899365</v>
      </c>
    </row>
    <row r="11" spans="1:17" ht="26.25" customHeight="1">
      <c r="A11" s="75" t="s">
        <v>343</v>
      </c>
      <c r="B11" s="76" t="s">
        <v>441</v>
      </c>
      <c r="C11" s="77">
        <v>0</v>
      </c>
      <c r="D11" s="77">
        <v>0</v>
      </c>
      <c r="E11" s="77">
        <v>275</v>
      </c>
      <c r="F11" s="77">
        <v>872</v>
      </c>
      <c r="G11" s="77">
        <v>431</v>
      </c>
      <c r="H11" s="77">
        <v>66</v>
      </c>
      <c r="I11" s="77">
        <v>4</v>
      </c>
      <c r="J11" s="77">
        <v>0</v>
      </c>
      <c r="K11" s="77">
        <v>0</v>
      </c>
      <c r="L11" s="77">
        <v>0</v>
      </c>
      <c r="M11" s="77">
        <v>0</v>
      </c>
      <c r="N11" s="77">
        <v>2</v>
      </c>
      <c r="O11" s="77">
        <f t="shared" si="0"/>
        <v>1650</v>
      </c>
      <c r="P11" s="77">
        <v>1318</v>
      </c>
      <c r="Q11" s="78">
        <f t="shared" si="1"/>
        <v>1.251896813353566</v>
      </c>
    </row>
    <row r="12" spans="1:17" ht="26.25" customHeight="1">
      <c r="A12" s="75" t="s">
        <v>344</v>
      </c>
      <c r="B12" s="76" t="s">
        <v>442</v>
      </c>
      <c r="C12" s="77">
        <v>10592</v>
      </c>
      <c r="D12" s="77">
        <v>11264</v>
      </c>
      <c r="E12" s="77">
        <v>24416</v>
      </c>
      <c r="F12" s="77">
        <v>49290</v>
      </c>
      <c r="G12" s="77">
        <v>24069</v>
      </c>
      <c r="H12" s="77">
        <v>26691</v>
      </c>
      <c r="I12" s="77">
        <v>28827</v>
      </c>
      <c r="J12" s="77">
        <v>15583</v>
      </c>
      <c r="K12" s="77">
        <v>28504</v>
      </c>
      <c r="L12" s="77">
        <v>24129</v>
      </c>
      <c r="M12" s="77">
        <v>26460</v>
      </c>
      <c r="N12" s="77">
        <v>24612</v>
      </c>
      <c r="O12" s="77">
        <f t="shared" si="0"/>
        <v>294437</v>
      </c>
      <c r="P12" s="77">
        <v>309285</v>
      </c>
      <c r="Q12" s="78">
        <f t="shared" si="1"/>
        <v>0.9519924988279419</v>
      </c>
    </row>
    <row r="13" spans="1:17" ht="26.25" customHeight="1">
      <c r="A13" s="75" t="s">
        <v>345</v>
      </c>
      <c r="B13" s="76" t="s">
        <v>443</v>
      </c>
      <c r="C13" s="77">
        <v>218</v>
      </c>
      <c r="D13" s="77">
        <v>1001</v>
      </c>
      <c r="E13" s="77">
        <v>5303</v>
      </c>
      <c r="F13" s="77">
        <v>2871</v>
      </c>
      <c r="G13" s="77">
        <v>452</v>
      </c>
      <c r="H13" s="77">
        <v>3887</v>
      </c>
      <c r="I13" s="77">
        <v>136</v>
      </c>
      <c r="J13" s="77">
        <v>0</v>
      </c>
      <c r="K13" s="77">
        <v>3774</v>
      </c>
      <c r="L13" s="77">
        <v>667</v>
      </c>
      <c r="M13" s="77">
        <v>622</v>
      </c>
      <c r="N13" s="77">
        <v>1098</v>
      </c>
      <c r="O13" s="77">
        <f t="shared" si="0"/>
        <v>20029</v>
      </c>
      <c r="P13" s="77">
        <v>24311</v>
      </c>
      <c r="Q13" s="78">
        <f t="shared" si="1"/>
        <v>0.82386573978857303</v>
      </c>
    </row>
    <row r="14" spans="1:17" ht="26.25" customHeight="1">
      <c r="A14" s="75" t="s">
        <v>346</v>
      </c>
      <c r="B14" s="76" t="s">
        <v>444</v>
      </c>
      <c r="C14" s="77">
        <v>4173</v>
      </c>
      <c r="D14" s="77">
        <v>5738</v>
      </c>
      <c r="E14" s="77">
        <v>12006</v>
      </c>
      <c r="F14" s="77">
        <v>13690</v>
      </c>
      <c r="G14" s="77">
        <v>13066</v>
      </c>
      <c r="H14" s="77">
        <v>9784</v>
      </c>
      <c r="I14" s="77">
        <v>1126</v>
      </c>
      <c r="J14" s="77">
        <v>178</v>
      </c>
      <c r="K14" s="77">
        <v>8915</v>
      </c>
      <c r="L14" s="77">
        <v>8188</v>
      </c>
      <c r="M14" s="77">
        <v>3624</v>
      </c>
      <c r="N14" s="77">
        <v>3624</v>
      </c>
      <c r="O14" s="77">
        <f t="shared" si="0"/>
        <v>84112</v>
      </c>
      <c r="P14" s="77">
        <v>95606</v>
      </c>
      <c r="Q14" s="78">
        <f t="shared" si="1"/>
        <v>0.87977741982720747</v>
      </c>
    </row>
    <row r="15" spans="1:17" ht="26.25" customHeight="1">
      <c r="A15" s="75" t="s">
        <v>347</v>
      </c>
      <c r="B15" s="76" t="s">
        <v>445</v>
      </c>
      <c r="C15" s="77">
        <v>681</v>
      </c>
      <c r="D15" s="77">
        <v>1725</v>
      </c>
      <c r="E15" s="77">
        <v>2730</v>
      </c>
      <c r="F15" s="77">
        <v>10439</v>
      </c>
      <c r="G15" s="77">
        <v>11238</v>
      </c>
      <c r="H15" s="77">
        <v>5550</v>
      </c>
      <c r="I15" s="77">
        <v>435</v>
      </c>
      <c r="J15" s="77">
        <v>352</v>
      </c>
      <c r="K15" s="77">
        <v>574</v>
      </c>
      <c r="L15" s="77">
        <v>1017</v>
      </c>
      <c r="M15" s="77">
        <v>1993</v>
      </c>
      <c r="N15" s="77">
        <v>2866</v>
      </c>
      <c r="O15" s="77">
        <f t="shared" si="0"/>
        <v>39600</v>
      </c>
      <c r="P15" s="77">
        <v>40836</v>
      </c>
      <c r="Q15" s="78">
        <f t="shared" si="1"/>
        <v>0.96973258889215397</v>
      </c>
    </row>
    <row r="16" spans="1:17" ht="26.25" customHeight="1">
      <c r="A16" s="75" t="s">
        <v>348</v>
      </c>
      <c r="B16" s="76" t="s">
        <v>446</v>
      </c>
      <c r="C16" s="77">
        <v>275</v>
      </c>
      <c r="D16" s="77">
        <v>273</v>
      </c>
      <c r="E16" s="77">
        <v>145</v>
      </c>
      <c r="F16" s="77">
        <v>156</v>
      </c>
      <c r="G16" s="77">
        <v>3205</v>
      </c>
      <c r="H16" s="77">
        <v>3176</v>
      </c>
      <c r="I16" s="77">
        <v>116</v>
      </c>
      <c r="J16" s="77">
        <v>0</v>
      </c>
      <c r="K16" s="77">
        <v>905</v>
      </c>
      <c r="L16" s="77">
        <v>669</v>
      </c>
      <c r="M16" s="77">
        <v>10</v>
      </c>
      <c r="N16" s="77">
        <v>45</v>
      </c>
      <c r="O16" s="77">
        <f t="shared" si="0"/>
        <v>8975</v>
      </c>
      <c r="P16" s="77">
        <v>8500</v>
      </c>
      <c r="Q16" s="78">
        <f t="shared" si="1"/>
        <v>1.0558823529411765</v>
      </c>
    </row>
    <row r="17" spans="1:17" ht="26.25" customHeight="1">
      <c r="A17" s="75" t="s">
        <v>349</v>
      </c>
      <c r="B17" s="76" t="s">
        <v>447</v>
      </c>
      <c r="C17" s="77">
        <v>85680</v>
      </c>
      <c r="D17" s="77">
        <v>80803</v>
      </c>
      <c r="E17" s="77">
        <v>90726</v>
      </c>
      <c r="F17" s="77">
        <v>19398</v>
      </c>
      <c r="G17" s="77">
        <v>16641</v>
      </c>
      <c r="H17" s="77">
        <v>9031</v>
      </c>
      <c r="I17" s="77">
        <v>160</v>
      </c>
      <c r="J17" s="77">
        <v>97</v>
      </c>
      <c r="K17" s="77">
        <v>6138</v>
      </c>
      <c r="L17" s="77">
        <v>9258</v>
      </c>
      <c r="M17" s="77">
        <v>5722</v>
      </c>
      <c r="N17" s="77">
        <v>6065</v>
      </c>
      <c r="O17" s="77">
        <f t="shared" si="0"/>
        <v>329719</v>
      </c>
      <c r="P17" s="77">
        <v>453887</v>
      </c>
      <c r="Q17" s="78">
        <f t="shared" si="1"/>
        <v>0.72643411245530276</v>
      </c>
    </row>
    <row r="18" spans="1:17" ht="26.25" customHeight="1">
      <c r="A18" s="75" t="s">
        <v>350</v>
      </c>
      <c r="B18" s="76" t="s">
        <v>448</v>
      </c>
      <c r="C18" s="77">
        <v>9</v>
      </c>
      <c r="D18" s="77">
        <v>0</v>
      </c>
      <c r="E18" s="77">
        <v>0</v>
      </c>
      <c r="F18" s="77">
        <v>9</v>
      </c>
      <c r="G18" s="77">
        <v>1</v>
      </c>
      <c r="H18" s="77">
        <v>0</v>
      </c>
      <c r="I18" s="77">
        <v>0</v>
      </c>
      <c r="J18" s="77">
        <v>16</v>
      </c>
      <c r="K18" s="77">
        <v>140</v>
      </c>
      <c r="L18" s="77">
        <v>90</v>
      </c>
      <c r="M18" s="77">
        <v>58</v>
      </c>
      <c r="N18" s="77">
        <v>5</v>
      </c>
      <c r="O18" s="77">
        <f t="shared" si="0"/>
        <v>328</v>
      </c>
      <c r="P18" s="77">
        <v>818</v>
      </c>
      <c r="Q18" s="78">
        <f t="shared" si="1"/>
        <v>0.40097799511002447</v>
      </c>
    </row>
    <row r="19" spans="1:17" ht="26.25" customHeight="1">
      <c r="A19" s="75" t="s">
        <v>351</v>
      </c>
      <c r="B19" s="76" t="s">
        <v>449</v>
      </c>
      <c r="C19" s="77">
        <v>3709</v>
      </c>
      <c r="D19" s="77">
        <v>227</v>
      </c>
      <c r="E19" s="77">
        <v>801</v>
      </c>
      <c r="F19" s="77">
        <v>695</v>
      </c>
      <c r="G19" s="77">
        <v>28206</v>
      </c>
      <c r="H19" s="77">
        <v>49033</v>
      </c>
      <c r="I19" s="77">
        <v>5370</v>
      </c>
      <c r="J19" s="77">
        <v>32</v>
      </c>
      <c r="K19" s="77">
        <v>55591</v>
      </c>
      <c r="L19" s="77">
        <v>9265</v>
      </c>
      <c r="M19" s="77">
        <v>2148</v>
      </c>
      <c r="N19" s="77">
        <v>1497</v>
      </c>
      <c r="O19" s="77">
        <f t="shared" si="0"/>
        <v>156574</v>
      </c>
      <c r="P19" s="77">
        <v>325998</v>
      </c>
      <c r="Q19" s="78">
        <f t="shared" si="1"/>
        <v>0.48029129013061428</v>
      </c>
    </row>
    <row r="20" spans="1:17" ht="26.25" customHeight="1">
      <c r="A20" s="75" t="s">
        <v>352</v>
      </c>
      <c r="B20" s="76" t="s">
        <v>450</v>
      </c>
      <c r="C20" s="77">
        <v>564</v>
      </c>
      <c r="D20" s="77">
        <v>5163</v>
      </c>
      <c r="E20" s="77">
        <v>6481</v>
      </c>
      <c r="F20" s="77">
        <v>2722</v>
      </c>
      <c r="G20" s="77">
        <v>19</v>
      </c>
      <c r="H20" s="77">
        <v>0</v>
      </c>
      <c r="I20" s="77">
        <v>0</v>
      </c>
      <c r="J20" s="77">
        <v>0</v>
      </c>
      <c r="K20" s="77">
        <v>4</v>
      </c>
      <c r="L20" s="77">
        <v>0</v>
      </c>
      <c r="M20" s="77">
        <v>12</v>
      </c>
      <c r="N20" s="77">
        <v>241</v>
      </c>
      <c r="O20" s="77">
        <f t="shared" si="0"/>
        <v>15206</v>
      </c>
      <c r="P20" s="77">
        <v>26840</v>
      </c>
      <c r="Q20" s="78">
        <f t="shared" si="1"/>
        <v>0.56654247391952306</v>
      </c>
    </row>
    <row r="21" spans="1:17" ht="26.25" customHeight="1">
      <c r="A21" s="75" t="s">
        <v>353</v>
      </c>
      <c r="B21" s="76" t="s">
        <v>451</v>
      </c>
      <c r="C21" s="77">
        <v>26493</v>
      </c>
      <c r="D21" s="77">
        <v>16760</v>
      </c>
      <c r="E21" s="77">
        <v>52485</v>
      </c>
      <c r="F21" s="77">
        <v>12639</v>
      </c>
      <c r="G21" s="77">
        <v>7596</v>
      </c>
      <c r="H21" s="77">
        <v>1333</v>
      </c>
      <c r="I21" s="77">
        <v>0</v>
      </c>
      <c r="J21" s="77">
        <v>0</v>
      </c>
      <c r="K21" s="77">
        <v>1914</v>
      </c>
      <c r="L21" s="77">
        <v>9088</v>
      </c>
      <c r="M21" s="77">
        <v>4027</v>
      </c>
      <c r="N21" s="77">
        <v>5786</v>
      </c>
      <c r="O21" s="77">
        <f t="shared" si="0"/>
        <v>138121</v>
      </c>
      <c r="P21" s="77">
        <v>288014</v>
      </c>
      <c r="Q21" s="78">
        <f t="shared" si="1"/>
        <v>0.47956349344129107</v>
      </c>
    </row>
    <row r="22" spans="1:17" ht="26.25" customHeight="1">
      <c r="A22" s="75" t="s">
        <v>354</v>
      </c>
      <c r="B22" s="76" t="s">
        <v>1882</v>
      </c>
      <c r="C22" s="77">
        <v>2188</v>
      </c>
      <c r="D22" s="77">
        <v>4766</v>
      </c>
      <c r="E22" s="77">
        <v>5446</v>
      </c>
      <c r="F22" s="77">
        <v>4170</v>
      </c>
      <c r="G22" s="77">
        <v>3179</v>
      </c>
      <c r="H22" s="77">
        <v>4602</v>
      </c>
      <c r="I22" s="77">
        <v>75</v>
      </c>
      <c r="J22" s="77">
        <v>16</v>
      </c>
      <c r="K22" s="77">
        <v>3267</v>
      </c>
      <c r="L22" s="77">
        <v>757</v>
      </c>
      <c r="M22" s="77">
        <v>1525</v>
      </c>
      <c r="N22" s="77">
        <v>2012</v>
      </c>
      <c r="O22" s="77">
        <f t="shared" si="0"/>
        <v>32003</v>
      </c>
      <c r="P22" s="77">
        <v>29370</v>
      </c>
      <c r="Q22" s="78">
        <f t="shared" si="1"/>
        <v>1.0896493020088525</v>
      </c>
    </row>
    <row r="23" spans="1:17" ht="26.25" customHeight="1">
      <c r="A23" s="75" t="s">
        <v>355</v>
      </c>
      <c r="B23" s="76" t="s">
        <v>453</v>
      </c>
      <c r="C23" s="77">
        <v>0</v>
      </c>
      <c r="D23" s="77">
        <v>28</v>
      </c>
      <c r="E23" s="77">
        <v>528</v>
      </c>
      <c r="F23" s="77">
        <v>956</v>
      </c>
      <c r="G23" s="77">
        <v>1508</v>
      </c>
      <c r="H23" s="77">
        <v>1112</v>
      </c>
      <c r="I23" s="77">
        <v>0</v>
      </c>
      <c r="J23" s="77">
        <v>0</v>
      </c>
      <c r="K23" s="77">
        <v>0</v>
      </c>
      <c r="L23" s="77">
        <v>0</v>
      </c>
      <c r="M23" s="77">
        <v>0</v>
      </c>
      <c r="N23" s="77">
        <v>0</v>
      </c>
      <c r="O23" s="77">
        <f t="shared" si="0"/>
        <v>4132</v>
      </c>
      <c r="P23" s="77">
        <v>6142</v>
      </c>
      <c r="Q23" s="78">
        <f t="shared" si="1"/>
        <v>0.67274503419081733</v>
      </c>
    </row>
    <row r="24" spans="1:17" ht="26.25" customHeight="1">
      <c r="A24" s="75" t="s">
        <v>356</v>
      </c>
      <c r="B24" s="76" t="s">
        <v>454</v>
      </c>
      <c r="C24" s="77">
        <v>273</v>
      </c>
      <c r="D24" s="77">
        <v>131</v>
      </c>
      <c r="E24" s="77">
        <v>405</v>
      </c>
      <c r="F24" s="77">
        <v>2315</v>
      </c>
      <c r="G24" s="77">
        <v>120229</v>
      </c>
      <c r="H24" s="77">
        <v>29167</v>
      </c>
      <c r="I24" s="77">
        <v>4158</v>
      </c>
      <c r="J24" s="77">
        <v>718</v>
      </c>
      <c r="K24" s="77">
        <v>858</v>
      </c>
      <c r="L24" s="77">
        <v>8648</v>
      </c>
      <c r="M24" s="77">
        <v>6819</v>
      </c>
      <c r="N24" s="77">
        <v>13658</v>
      </c>
      <c r="O24" s="77">
        <f t="shared" si="0"/>
        <v>187379</v>
      </c>
      <c r="P24" s="77">
        <v>263677</v>
      </c>
      <c r="Q24" s="78">
        <f t="shared" si="1"/>
        <v>0.71063839470260959</v>
      </c>
    </row>
    <row r="25" spans="1:17" ht="26.25" customHeight="1">
      <c r="A25" s="75" t="s">
        <v>357</v>
      </c>
      <c r="B25" s="76" t="s">
        <v>455</v>
      </c>
      <c r="C25" s="77">
        <v>611</v>
      </c>
      <c r="D25" s="77">
        <v>845</v>
      </c>
      <c r="E25" s="77">
        <v>2165</v>
      </c>
      <c r="F25" s="77">
        <v>4117</v>
      </c>
      <c r="G25" s="77">
        <v>3324</v>
      </c>
      <c r="H25" s="77">
        <v>2159</v>
      </c>
      <c r="I25" s="77">
        <v>2921</v>
      </c>
      <c r="J25" s="77">
        <v>1696</v>
      </c>
      <c r="K25" s="77">
        <v>3126</v>
      </c>
      <c r="L25" s="77">
        <v>1385</v>
      </c>
      <c r="M25" s="77">
        <v>481</v>
      </c>
      <c r="N25" s="77">
        <v>701</v>
      </c>
      <c r="O25" s="77">
        <f t="shared" si="0"/>
        <v>23531</v>
      </c>
      <c r="P25" s="77">
        <v>31545</v>
      </c>
      <c r="Q25" s="78">
        <f t="shared" si="1"/>
        <v>0.74595022983040105</v>
      </c>
    </row>
    <row r="26" spans="1:17" ht="26.25" customHeight="1">
      <c r="A26" s="75" t="s">
        <v>358</v>
      </c>
      <c r="B26" s="76" t="s">
        <v>456</v>
      </c>
      <c r="C26" s="77">
        <v>0</v>
      </c>
      <c r="D26" s="77">
        <v>3</v>
      </c>
      <c r="E26" s="77">
        <v>0</v>
      </c>
      <c r="F26" s="77">
        <v>4</v>
      </c>
      <c r="G26" s="77">
        <v>92</v>
      </c>
      <c r="H26" s="77">
        <v>834</v>
      </c>
      <c r="I26" s="77">
        <v>470</v>
      </c>
      <c r="J26" s="77">
        <v>218</v>
      </c>
      <c r="K26" s="77">
        <v>99</v>
      </c>
      <c r="L26" s="77">
        <v>6</v>
      </c>
      <c r="M26" s="77">
        <v>0</v>
      </c>
      <c r="N26" s="77">
        <v>0</v>
      </c>
      <c r="O26" s="77">
        <f t="shared" si="0"/>
        <v>1726</v>
      </c>
      <c r="P26" s="77">
        <v>2326</v>
      </c>
      <c r="Q26" s="78">
        <f t="shared" si="1"/>
        <v>0.74204643164230444</v>
      </c>
    </row>
  </sheetData>
  <mergeCells count="2">
    <mergeCell ref="P8:Q8"/>
    <mergeCell ref="A9:B9"/>
  </mergeCells>
  <phoneticPr fontId="3"/>
  <pageMargins left="0.78740157480314965" right="0.19685039370078741" top="0.19685039370078741" bottom="0.39370078740157483" header="0" footer="0"/>
  <pageSetup paperSize="9" scale="92" orientation="landscape" r:id="rId1"/>
  <headerFooter>
    <oddFooter>&amp;C&amp;"ＭＳ 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表紙</vt:lpstr>
      <vt:lpstr>本文目次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2022-08-10T00:58:38Z</cp:lastPrinted>
  <dcterms:created xsi:type="dcterms:W3CDTF">2022-07-12T02:01:46Z</dcterms:created>
  <dcterms:modified xsi:type="dcterms:W3CDTF">2022-08-10T01:56:21Z</dcterms:modified>
</cp:coreProperties>
</file>