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as01\shichoson\06 財政係\40決算統計\05財政状況資料集\R3財政状況資料集\12 HP掲載データ（確定）\"/>
    </mc:Choice>
  </mc:AlternateContent>
  <bookViews>
    <workbookView xWindow="-120" yWindow="-120" windowWidth="29040" windowHeight="15996" tabRatio="948"/>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CO35" i="10"/>
  <c r="AM35" i="10"/>
  <c r="C35" i="10"/>
  <c r="AM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BE34" i="10"/>
  <c r="BE35" i="10" s="1"/>
  <c r="BE36" i="10" s="1"/>
  <c r="BW34" i="10" l="1"/>
  <c r="BW35" i="10" s="1"/>
  <c r="BW36" i="10" s="1"/>
  <c r="BW37" i="10" s="1"/>
  <c r="BW38" i="10" s="1"/>
  <c r="BW39" i="10" s="1"/>
  <c r="BW40" i="10" s="1"/>
  <c r="BW41" i="10" s="1"/>
  <c r="BW42" i="10" s="1"/>
  <c r="CO34" i="10" l="1"/>
</calcChain>
</file>

<file path=xl/sharedStrings.xml><?xml version="1.0" encoding="utf-8"?>
<sst xmlns="http://schemas.openxmlformats.org/spreadsheetml/2006/main" count="1157" uniqueCount="604">
  <si>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</si>
  <si>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</si>
  <si>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</si>
  <si>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</si>
  <si>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</si>
  <si>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</si>
  <si>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</si>
  <si>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</si>
  <si>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</si>
  <si>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</si>
  <si>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</si>
  <si>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</si>
  <si>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</si>
  <si>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</si>
  <si>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</si>
  <si>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</si>
  <si>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</si>
  <si>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</si>
  <si>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</si>
  <si>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</si>
  <si>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</si>
  <si>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</si>
  <si>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</si>
  <si>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</si>
  <si>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</si>
  <si>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</si>
  <si>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</si>
  <si>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</si>
  <si>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</si>
  <si>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</si>
  <si>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</si>
  <si>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</si>
  <si>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</si>
  <si>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</si>
  <si>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</si>
  <si>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</si>
  <si>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</si>
  <si>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</si>
  <si>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</si>
  <si>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</si>
  <si>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</si>
  <si>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</si>
  <si>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</si>
  <si>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</si>
  <si>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</si>
  <si>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</si>
  <si>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</si>
  <si>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</si>
  <si>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</si>
  <si>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</si>
  <si>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</si>
  <si>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</si>
  <si>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</si>
  <si>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</si>
  <si>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</si>
  <si>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</si>
  <si>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</si>
  <si>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</si>
  <si>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</si>
  <si>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</si>
  <si>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</si>
  <si>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</si>
  <si>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</si>
  <si>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</si>
  <si>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</si>
  <si>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</si>
  <si>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</si>
  <si>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</si>
  <si>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</si>
  <si>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</si>
  <si>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</si>
  <si>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</si>
  <si>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</si>
  <si>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</si>
  <si>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</si>
  <si>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</si>
  <si>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</si>
  <si>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</si>
  <si>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</si>
  <si>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</si>
  <si>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</si>
  <si>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</si>
  <si>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</si>
  <si>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</si>
  <si>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</si>
  <si>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</si>
  <si>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</si>
  <si>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</si>
  <si>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</si>
  <si>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</si>
  <si>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</si>
  <si>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</si>
  <si>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</si>
  <si>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</si>
  <si>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</si>
  <si>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</si>
  <si>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</si>
  <si>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</si>
  <si>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戸沢村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</si>
  <si>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</si>
  <si>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</si>
  <si>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</si>
  <si>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</si>
  <si>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</si>
  <si>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</si>
  <si>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</si>
  <si>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</si>
  <si>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</si>
  <si>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</si>
  <si>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</si>
  <si>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</si>
  <si>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</si>
  <si>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</si>
  <si>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</si>
  <si>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</si>
  <si>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</si>
  <si>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</si>
  <si>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</si>
  <si>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</si>
  <si>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</si>
  <si>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</si>
  <si>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</si>
  <si>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</si>
  <si>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</si>
  <si>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</si>
  <si>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</si>
  <si>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</si>
  <si>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</si>
  <si>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</si>
  <si>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</si>
  <si>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</si>
  <si>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</si>
  <si>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</si>
  <si>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</si>
  <si>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</si>
  <si>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</si>
  <si>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</si>
  <si>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</si>
  <si>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</si>
  <si>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</si>
  <si>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</si>
  <si>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</si>
  <si>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</si>
  <si>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</si>
  <si>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</si>
  <si>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</si>
  <si>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</si>
  <si>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-3.2</t>
    <phoneticPr fontId="5"/>
  </si>
  <si>
    <t>基準財政需要額</t>
    <phoneticPr fontId="25"/>
  </si>
  <si>
    <t>うち日本人(％)</t>
    <phoneticPr fontId="5"/>
  </si>
  <si>
    <t>-2.8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</si>
  <si>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</si>
  <si>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</si>
  <si>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</si>
  <si>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</si>
  <si>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</si>
  <si>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</si>
  <si>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</si>
  <si>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</si>
  <si>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</si>
  <si>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</si>
  <si>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</si>
  <si>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</si>
  <si>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</si>
  <si>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</si>
  <si>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</si>
  <si>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</si>
  <si>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</si>
  <si>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</si>
  <si>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</si>
  <si>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</si>
  <si>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</si>
  <si>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</si>
  <si>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</si>
  <si>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</si>
  <si>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</si>
  <si>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</si>
  <si>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</si>
  <si>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</si>
  <si>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</si>
  <si>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</si>
  <si>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</si>
  <si>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</si>
  <si>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</si>
  <si>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</si>
  <si>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</si>
  <si>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</si>
  <si>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</si>
  <si>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</si>
  <si>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</si>
  <si>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</si>
  <si>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</si>
  <si>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</si>
  <si>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</si>
  <si>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</si>
  <si>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</si>
  <si>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</si>
  <si>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</si>
  <si>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</si>
  <si>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</si>
  <si>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</si>
  <si>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</si>
  <si>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</si>
  <si>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</si>
  <si>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</si>
  <si>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</si>
  <si>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</si>
  <si>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</si>
  <si>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</si>
  <si>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</si>
  <si>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</si>
  <si>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</si>
  <si>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山形県戸沢村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</si>
  <si>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</si>
  <si>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</si>
  <si>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</si>
  <si>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</si>
  <si>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</si>
  <si>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</si>
  <si>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</si>
  <si>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</si>
  <si>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</si>
  <si>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</si>
  <si>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</si>
  <si>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</si>
  <si>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</si>
  <si>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</si>
  <si>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</si>
  <si>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</si>
  <si>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</si>
  <si>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</si>
  <si>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</si>
  <si>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</si>
  <si>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</si>
  <si>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</si>
  <si>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</si>
  <si>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</si>
  <si>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</si>
  <si>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</si>
  <si>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</si>
  <si>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</si>
  <si>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</si>
  <si>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</si>
  <si>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</si>
  <si>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</si>
  <si>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</si>
  <si>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</si>
  <si>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</si>
  <si>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</si>
  <si>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</si>
  <si>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</si>
  <si>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</si>
  <si>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</si>
  <si>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</si>
  <si>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</si>
  <si>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</si>
  <si>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</si>
  <si>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</si>
  <si>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</si>
  <si>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</si>
  <si>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</si>
  <si>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</si>
  <si>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</si>
  <si>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</si>
  <si>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</si>
  <si>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</si>
  <si>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</si>
  <si>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</si>
  <si>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</si>
  <si>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</si>
  <si>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</si>
  <si>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</si>
  <si>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</si>
  <si>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</si>
  <si>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</si>
  <si>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</si>
  <si>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</si>
  <si>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</si>
  <si>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</si>
  <si>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</si>
  <si>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</si>
  <si>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</si>
  <si>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</si>
  <si>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</si>
  <si>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</si>
  <si>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</si>
  <si>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</si>
  <si>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</si>
  <si>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</si>
  <si>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</si>
  <si>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</si>
  <si>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</si>
  <si>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</si>
  <si>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</si>
  <si>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</si>
  <si>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</si>
  <si>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</si>
  <si>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</si>
  <si>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</si>
  <si>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</si>
  <si>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</si>
  <si>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</si>
  <si>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</si>
  <si>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</si>
  <si>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</si>
  <si>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</si>
  <si>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</si>
  <si>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</si>
  <si>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</si>
  <si>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</si>
  <si>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</si>
  <si>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</si>
  <si>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</si>
  <si>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</si>
  <si>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</si>
  <si>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</si>
  <si>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</si>
  <si>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</si>
  <si>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</si>
  <si>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</si>
  <si>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</si>
  <si>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</si>
  <si>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</si>
  <si>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</si>
  <si>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</si>
  <si>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</si>
  <si>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</si>
  <si>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</si>
  <si>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</si>
  <si>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</si>
  <si>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</si>
  <si>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</si>
  <si>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</si>
  <si>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</si>
  <si>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</si>
  <si>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</si>
  <si>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</si>
  <si>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</si>
  <si>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</si>
  <si>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</si>
  <si>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</si>
  <si>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</si>
  <si>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</si>
  <si>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</si>
  <si>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</si>
  <si>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</si>
  <si>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</si>
  <si>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</si>
  <si>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</si>
  <si>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</si>
  <si>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</si>
  <si>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</si>
  <si>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</si>
  <si>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</si>
  <si>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</si>
  <si>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</si>
  <si>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</si>
  <si>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</si>
  <si>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</si>
  <si>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</si>
  <si>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</si>
  <si>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</si>
  <si>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</si>
  <si>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</si>
  <si>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</si>
  <si>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</si>
  <si>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山形県戸沢村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</si>
  <si>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</si>
  <si>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</si>
  <si>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</si>
  <si>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</si>
  <si>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</si>
  <si>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</si>
  <si>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</si>
  <si>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</si>
  <si>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</si>
  <si>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</si>
  <si>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</si>
  <si>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</si>
  <si>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</si>
  <si>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</si>
  <si>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</si>
  <si>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</si>
  <si>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</si>
  <si>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</si>
  <si>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</si>
  <si>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</si>
  <si>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</si>
  <si>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</si>
  <si>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</si>
  <si>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</si>
  <si>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</si>
  <si>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</si>
  <si>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</si>
  <si>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</si>
  <si>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</si>
  <si>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</si>
  <si>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</si>
  <si>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</si>
  <si>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</si>
  <si>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</si>
  <si>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</si>
  <si>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</si>
  <si>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</si>
  <si>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</si>
  <si>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</si>
  <si>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</si>
  <si>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</si>
  <si>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</si>
  <si>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</si>
  <si>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</si>
  <si>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</si>
  <si>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</si>
  <si>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</si>
  <si>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</si>
  <si>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</si>
  <si>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</si>
  <si>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</si>
  <si>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</si>
  <si>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</si>
  <si>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</si>
  <si>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</si>
  <si>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</si>
  <si>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</si>
  <si>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</si>
  <si>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</si>
  <si>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</si>
  <si>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</si>
  <si>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</si>
  <si>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</si>
  <si>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</si>
  <si>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</si>
  <si>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</si>
  <si>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</si>
  <si>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</si>
  <si>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</si>
  <si>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</si>
  <si>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</si>
  <si>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</si>
  <si>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</si>
  <si>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</si>
  <si>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</si>
  <si>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</si>
  <si>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</si>
  <si>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</si>
  <si>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</si>
  <si>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</si>
  <si>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</si>
  <si>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</si>
  <si>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</si>
  <si>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</si>
  <si>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</si>
  <si>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</si>
  <si>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</si>
  <si>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</si>
  <si>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</si>
  <si>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</si>
  <si>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</si>
  <si>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</si>
  <si>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</si>
  <si>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</si>
  <si>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</si>
  <si>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</si>
  <si>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</si>
  <si>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</si>
  <si>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</si>
  <si>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</si>
  <si>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</si>
  <si>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</si>
  <si>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公共下水道事業特別会計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</si>
  <si>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</si>
  <si>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</si>
  <si>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</si>
  <si>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</si>
  <si>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</si>
  <si>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</si>
  <si>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</si>
  <si>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</si>
  <si>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</si>
  <si>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</si>
  <si>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</si>
  <si>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</si>
  <si>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</si>
  <si>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</si>
  <si>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</si>
  <si>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</si>
  <si>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</si>
  <si>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</si>
  <si>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</si>
  <si>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</si>
  <si>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</si>
  <si>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</si>
  <si>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</si>
  <si>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</si>
  <si>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</si>
  <si>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</si>
  <si>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</si>
  <si>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</si>
  <si>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</si>
  <si>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</si>
  <si>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</si>
  <si>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</si>
  <si>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</si>
  <si>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</si>
  <si>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</si>
  <si>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</si>
  <si>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</si>
  <si>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</si>
  <si>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</si>
  <si>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</si>
  <si>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</si>
  <si>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</si>
  <si>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</si>
  <si>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</si>
  <si>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</si>
  <si>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</si>
  <si>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</si>
  <si>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</si>
  <si>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</si>
  <si>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</si>
  <si>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</si>
  <si>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</si>
  <si>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</si>
  <si>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</si>
  <si>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</si>
  <si>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</si>
  <si>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</si>
  <si>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</si>
  <si>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</si>
  <si>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</si>
  <si>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</si>
  <si>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</si>
  <si>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</si>
  <si>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</si>
  <si>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</si>
  <si>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</si>
  <si>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</si>
  <si>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</si>
  <si>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</si>
  <si>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</si>
  <si>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</si>
  <si>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</si>
  <si>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</si>
  <si>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</si>
  <si>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</si>
  <si>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</si>
  <si>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</si>
  <si>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</si>
  <si>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</si>
  <si>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</si>
  <si>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</si>
  <si>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</si>
  <si>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</si>
  <si>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</si>
  <si>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</si>
  <si>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</si>
  <si>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</si>
  <si>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</si>
  <si>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</si>
  <si>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2.74</t>
  </si>
  <si>
    <t>▲ 11.07</t>
  </si>
  <si>
    <t>一般会計</t>
  </si>
  <si>
    <t>介護保険特別会計</t>
  </si>
  <si>
    <t>簡易水道事業特別会計</t>
  </si>
  <si>
    <t>農業集落排水事業特別会計</t>
  </si>
  <si>
    <t>公共下水道事業特別会計</t>
  </si>
  <si>
    <t>国民健康保険特別会計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</si>
  <si>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</si>
  <si>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</si>
  <si>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</si>
  <si>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</si>
  <si>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</si>
  <si>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</si>
  <si>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</si>
  <si>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</si>
  <si>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</si>
  <si>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</si>
  <si>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戸沢村産業振興公社</t>
    <rPh sb="0" eb="3">
      <t>トザワムラ</t>
    </rPh>
    <rPh sb="3" eb="9">
      <t>サンギョウシンコウコウシャ</t>
    </rPh>
    <phoneticPr fontId="2"/>
  </si>
  <si>
    <t>山形県消防補償等組合</t>
    <rPh sb="0" eb="3">
      <t>ヤマガタケン</t>
    </rPh>
    <rPh sb="3" eb="10">
      <t>ショウボウホショウトウクミアイ</t>
    </rPh>
    <phoneticPr fontId="2"/>
  </si>
  <si>
    <t>山形県自治会館管理組合</t>
    <rPh sb="0" eb="3">
      <t>ヤマガタケン</t>
    </rPh>
    <rPh sb="3" eb="7">
      <t>ジチカイカン</t>
    </rPh>
    <rPh sb="7" eb="11">
      <t>カンリクミアイ</t>
    </rPh>
    <phoneticPr fontId="2"/>
  </si>
  <si>
    <t>山形県市町村職員退職手当組合</t>
    <rPh sb="0" eb="3">
      <t>ヤマガタケン</t>
    </rPh>
    <rPh sb="3" eb="12">
      <t>シチョウソンショクインタイショクテアテ</t>
    </rPh>
    <rPh sb="12" eb="14">
      <t>クミアイ</t>
    </rPh>
    <phoneticPr fontId="2"/>
  </si>
  <si>
    <t>山形県市町村交通災害共済組合</t>
    <rPh sb="0" eb="3">
      <t>ヤマガタケン</t>
    </rPh>
    <rPh sb="3" eb="6">
      <t>シチョウソン</t>
    </rPh>
    <rPh sb="6" eb="10">
      <t>コウツウサイガイ</t>
    </rPh>
    <rPh sb="10" eb="14">
      <t>キョウサイクミアイ</t>
    </rPh>
    <phoneticPr fontId="2"/>
  </si>
  <si>
    <t>最上広域市町村圏事務組合</t>
    <rPh sb="0" eb="12">
      <t>モガミコウイキシチョウソンケンジムクミアイ</t>
    </rPh>
    <phoneticPr fontId="2"/>
  </si>
  <si>
    <t>最上地区広域連合（普通会計分）</t>
    <rPh sb="0" eb="8">
      <t>モガミチクコウイキレンゴウ</t>
    </rPh>
    <rPh sb="9" eb="14">
      <t>フツウカイケイブン</t>
    </rPh>
    <phoneticPr fontId="2"/>
  </si>
  <si>
    <t>最上地区広域連合（事業会計分）</t>
    <rPh sb="0" eb="8">
      <t>モガミチクコウイキレンゴウ</t>
    </rPh>
    <rPh sb="9" eb="14">
      <t>ジギョウカイケイブン</t>
    </rPh>
    <phoneticPr fontId="2"/>
  </si>
  <si>
    <t>山形県後期高齢者医療広域連合（普通会計分）</t>
    <rPh sb="0" eb="3">
      <t>ヤマガタケン</t>
    </rPh>
    <rPh sb="3" eb="14">
      <t>コウキコウレイシャイリョウコウイキレンゴウ</t>
    </rPh>
    <rPh sb="15" eb="20">
      <t>フツウカイケイブン</t>
    </rPh>
    <phoneticPr fontId="2"/>
  </si>
  <si>
    <t>山形県後期高齢者医療広域連合（事業会計分）</t>
    <rPh sb="15" eb="17">
      <t>ジギョウ</t>
    </rPh>
    <phoneticPr fontId="2"/>
  </si>
  <si>
    <t>ふるさと応援基金</t>
    <phoneticPr fontId="5"/>
  </si>
  <si>
    <t>村有施設整備基金</t>
    <phoneticPr fontId="5"/>
  </si>
  <si>
    <t>文教施設等整備基金</t>
    <phoneticPr fontId="5"/>
  </si>
  <si>
    <t>地域振興基金</t>
    <phoneticPr fontId="5"/>
  </si>
  <si>
    <t>福祉基金</t>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</si>
  <si>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</si>
  <si>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</si>
  <si>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</si>
  <si>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類似団体が0.0ポイントに対し、83.8ポイントと高い水準となっているが、前年度から19.2ポイント低くなっている。今後も、村債発行の抑制を図るとともに、公共施設総合管理計画に基づいた村有財産の保有総量の縮小や長寿命化対策に取り組むことが必要で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</si>
  <si>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</si>
  <si>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</si>
  <si>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</si>
  <si>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</si>
  <si>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</si>
  <si>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</si>
  <si>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低くなり、実質公債比率は年々増加傾向にある。平成29年度までに行った学校施設等整備事業・保育所建設で発行した、約20億円にのぼる地方債の元利償還が開始していることが大きな要因と考えられる。今後、公債費が上昇する見込もあるため、これまで以上に地方債依存型の事業実施を見直していくなど、公債費の適正化に取り組んで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</si>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</sst>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rgb="FFFF0000"/>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38"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Border="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267911</c:v>
                </c:pt>
                <c:pt idx="1">
                  <c:v>228215</c:v>
                </c:pt>
                <c:pt idx="2">
                  <c:v>264232</c:v>
                </c:pt>
                <c:pt idx="3">
                  <c:v>263613</c:v>
                </c:pt>
                <c:pt idx="4">
                  <c:v>330026</c:v>
                </c:pt>
              </c:numCache>
            </c:numRef>
          </c:val>
          <c:smooth val="0"/>
          <c:extLst>
            <c:ext xmlns:c16="http://schemas.microsoft.com/office/drawing/2014/chart" uri="{C3380CC4-5D6E-409C-BE32-E72D297353CC}">
              <c16:uniqueId val="{00000000-D1D2-4C8F-A3AB-5713094EB31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197825</c:v>
                </c:pt>
                <c:pt idx="1">
                  <c:v>109560</c:v>
                </c:pt>
                <c:pt idx="2">
                  <c:v>156376</c:v>
                </c:pt>
                <c:pt idx="3">
                  <c:v>196227</c:v>
                </c:pt>
                <c:pt idx="4">
                  <c:v>129041</c:v>
                </c:pt>
              </c:numCache>
            </c:numRef>
          </c:val>
          <c:smooth val="0"/>
          <c:extLst>
            <c:ext xmlns:c16="http://schemas.microsoft.com/office/drawing/2014/chart" uri="{C3380CC4-5D6E-409C-BE32-E72D297353CC}">
              <c16:uniqueId val="{00000001-D1D2-4C8F-A3AB-5713094EB31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9.89</c:v>
                </c:pt>
                <c:pt idx="1">
                  <c:v>2.88</c:v>
                </c:pt>
                <c:pt idx="2">
                  <c:v>15.86</c:v>
                </c:pt>
                <c:pt idx="3">
                  <c:v>16.18</c:v>
                </c:pt>
                <c:pt idx="4">
                  <c:v>19.829999999999998</c:v>
                </c:pt>
              </c:numCache>
            </c:numRef>
          </c:val>
          <c:extLst>
            <c:ext xmlns:c16="http://schemas.microsoft.com/office/drawing/2014/chart" uri="{C3380CC4-5D6E-409C-BE32-E72D297353CC}">
              <c16:uniqueId val="{00000000-6359-4F41-9411-03AA7DDD7F0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43.11</c:v>
                </c:pt>
                <c:pt idx="1">
                  <c:v>39.78</c:v>
                </c:pt>
                <c:pt idx="2">
                  <c:v>31.14</c:v>
                </c:pt>
                <c:pt idx="3">
                  <c:v>33.130000000000003</c:v>
                </c:pt>
                <c:pt idx="4">
                  <c:v>33.909999999999997</c:v>
                </c:pt>
              </c:numCache>
            </c:numRef>
          </c:val>
          <c:extLst>
            <c:ext xmlns:c16="http://schemas.microsoft.com/office/drawing/2014/chart" uri="{C3380CC4-5D6E-409C-BE32-E72D297353CC}">
              <c16:uniqueId val="{00000001-6359-4F41-9411-03AA7DDD7F0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-2.74</c:v>
                </c:pt>
                <c:pt idx="1">
                  <c:v>-11.07</c:v>
                </c:pt>
                <c:pt idx="2">
                  <c:v>4.8</c:v>
                </c:pt>
                <c:pt idx="3">
                  <c:v>5.6</c:v>
                </c:pt>
                <c:pt idx="4">
                  <c:v>8.5</c:v>
                </c:pt>
              </c:numCache>
            </c:numRef>
          </c:val>
          <c:smooth val="0"/>
          <c:extLst>
            <c:ext xmlns:c16="http://schemas.microsoft.com/office/drawing/2014/chart" uri="{C3380CC4-5D6E-409C-BE32-E72D297353CC}">
              <c16:uniqueId val="{00000002-6359-4F41-9411-03AA7DDD7F0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873-4F3A-8BB4-4F2C78EC31A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873-4F3A-8BB4-4F2C78EC31A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873-4F3A-8BB4-4F2C78EC31A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0.06</c:v>
                </c:pt>
                <c:pt idx="2">
                  <c:v>#N/A</c:v>
                </c:pt>
                <c:pt idx="3">
                  <c:v>0.1</c:v>
                </c:pt>
                <c:pt idx="4">
                  <c:v>#N/A</c:v>
                </c:pt>
                <c:pt idx="5">
                  <c:v>0.13</c:v>
                </c:pt>
                <c:pt idx="6">
                  <c:v>#N/A</c:v>
                </c:pt>
                <c:pt idx="7">
                  <c:v>0.05</c:v>
                </c:pt>
                <c:pt idx="8">
                  <c:v>#N/A</c:v>
                </c:pt>
                <c:pt idx="9">
                  <c:v>0.02</c:v>
                </c:pt>
              </c:numCache>
            </c:numRef>
          </c:val>
          <c:extLst>
            <c:ext xmlns:c16="http://schemas.microsoft.com/office/drawing/2014/chart" uri="{C3380CC4-5D6E-409C-BE32-E72D297353CC}">
              <c16:uniqueId val="{00000003-4873-4F3A-8BB4-4F2C78EC31A2}"/>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0.08</c:v>
                </c:pt>
                <c:pt idx="2">
                  <c:v>#N/A</c:v>
                </c:pt>
                <c:pt idx="3">
                  <c:v>0.13</c:v>
                </c:pt>
                <c:pt idx="4">
                  <c:v>#N/A</c:v>
                </c:pt>
                <c:pt idx="5">
                  <c:v>0.02</c:v>
                </c:pt>
                <c:pt idx="6">
                  <c:v>#N/A</c:v>
                </c:pt>
                <c:pt idx="7">
                  <c:v>0.03</c:v>
                </c:pt>
                <c:pt idx="8">
                  <c:v>#N/A</c:v>
                </c:pt>
                <c:pt idx="9">
                  <c:v>0.04</c:v>
                </c:pt>
              </c:numCache>
            </c:numRef>
          </c:val>
          <c:extLst>
            <c:ext xmlns:c16="http://schemas.microsoft.com/office/drawing/2014/chart" uri="{C3380CC4-5D6E-409C-BE32-E72D297353CC}">
              <c16:uniqueId val="{00000004-4873-4F3A-8BB4-4F2C78EC31A2}"/>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0.17</c:v>
                </c:pt>
                <c:pt idx="2">
                  <c:v>#N/A</c:v>
                </c:pt>
                <c:pt idx="3">
                  <c:v>0.21</c:v>
                </c:pt>
                <c:pt idx="4">
                  <c:v>#N/A</c:v>
                </c:pt>
                <c:pt idx="5">
                  <c:v>0.15</c:v>
                </c:pt>
                <c:pt idx="6">
                  <c:v>#N/A</c:v>
                </c:pt>
                <c:pt idx="7">
                  <c:v>0.1</c:v>
                </c:pt>
                <c:pt idx="8">
                  <c:v>#N/A</c:v>
                </c:pt>
                <c:pt idx="9">
                  <c:v>0.09</c:v>
                </c:pt>
              </c:numCache>
            </c:numRef>
          </c:val>
          <c:extLst>
            <c:ext xmlns:c16="http://schemas.microsoft.com/office/drawing/2014/chart" uri="{C3380CC4-5D6E-409C-BE32-E72D297353CC}">
              <c16:uniqueId val="{00000005-4873-4F3A-8BB4-4F2C78EC31A2}"/>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0.16</c:v>
                </c:pt>
                <c:pt idx="2">
                  <c:v>#N/A</c:v>
                </c:pt>
                <c:pt idx="3">
                  <c:v>0.27</c:v>
                </c:pt>
                <c:pt idx="4">
                  <c:v>#N/A</c:v>
                </c:pt>
                <c:pt idx="5">
                  <c:v>0.12</c:v>
                </c:pt>
                <c:pt idx="6">
                  <c:v>#N/A</c:v>
                </c:pt>
                <c:pt idx="7">
                  <c:v>0.16</c:v>
                </c:pt>
                <c:pt idx="8">
                  <c:v>#N/A</c:v>
                </c:pt>
                <c:pt idx="9">
                  <c:v>0.13</c:v>
                </c:pt>
              </c:numCache>
            </c:numRef>
          </c:val>
          <c:extLst>
            <c:ext xmlns:c16="http://schemas.microsoft.com/office/drawing/2014/chart" uri="{C3380CC4-5D6E-409C-BE32-E72D297353CC}">
              <c16:uniqueId val="{00000006-4873-4F3A-8BB4-4F2C78EC31A2}"/>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0.34</c:v>
                </c:pt>
                <c:pt idx="2">
                  <c:v>#N/A</c:v>
                </c:pt>
                <c:pt idx="3">
                  <c:v>0.2</c:v>
                </c:pt>
                <c:pt idx="4">
                  <c:v>#N/A</c:v>
                </c:pt>
                <c:pt idx="5">
                  <c:v>0.15</c:v>
                </c:pt>
                <c:pt idx="6">
                  <c:v>#N/A</c:v>
                </c:pt>
                <c:pt idx="7">
                  <c:v>0.49</c:v>
                </c:pt>
                <c:pt idx="8">
                  <c:v>#N/A</c:v>
                </c:pt>
                <c:pt idx="9">
                  <c:v>0.51</c:v>
                </c:pt>
              </c:numCache>
            </c:numRef>
          </c:val>
          <c:extLst>
            <c:ext xmlns:c16="http://schemas.microsoft.com/office/drawing/2014/chart" uri="{C3380CC4-5D6E-409C-BE32-E72D297353CC}">
              <c16:uniqueId val="{00000007-4873-4F3A-8BB4-4F2C78EC31A2}"/>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0.39</c:v>
                </c:pt>
                <c:pt idx="2">
                  <c:v>#N/A</c:v>
                </c:pt>
                <c:pt idx="3">
                  <c:v>0.82</c:v>
                </c:pt>
                <c:pt idx="4">
                  <c:v>#N/A</c:v>
                </c:pt>
                <c:pt idx="5">
                  <c:v>0.45</c:v>
                </c:pt>
                <c:pt idx="6">
                  <c:v>#N/A</c:v>
                </c:pt>
                <c:pt idx="7">
                  <c:v>0.8</c:v>
                </c:pt>
                <c:pt idx="8">
                  <c:v>#N/A</c:v>
                </c:pt>
                <c:pt idx="9">
                  <c:v>1.44</c:v>
                </c:pt>
              </c:numCache>
            </c:numRef>
          </c:val>
          <c:extLst>
            <c:ext xmlns:c16="http://schemas.microsoft.com/office/drawing/2014/chart" uri="{C3380CC4-5D6E-409C-BE32-E72D297353CC}">
              <c16:uniqueId val="{00000008-4873-4F3A-8BB4-4F2C78EC31A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9.89</c:v>
                </c:pt>
                <c:pt idx="2">
                  <c:v>#N/A</c:v>
                </c:pt>
                <c:pt idx="3">
                  <c:v>2.87</c:v>
                </c:pt>
                <c:pt idx="4">
                  <c:v>#N/A</c:v>
                </c:pt>
                <c:pt idx="5">
                  <c:v>15.86</c:v>
                </c:pt>
                <c:pt idx="6">
                  <c:v>#N/A</c:v>
                </c:pt>
                <c:pt idx="7">
                  <c:v>16.170000000000002</c:v>
                </c:pt>
                <c:pt idx="8">
                  <c:v>#N/A</c:v>
                </c:pt>
                <c:pt idx="9">
                  <c:v>19.829999999999998</c:v>
                </c:pt>
              </c:numCache>
            </c:numRef>
          </c:val>
          <c:extLst>
            <c:ext xmlns:c16="http://schemas.microsoft.com/office/drawing/2014/chart" uri="{C3380CC4-5D6E-409C-BE32-E72D297353CC}">
              <c16:uniqueId val="{00000009-4873-4F3A-8BB4-4F2C78EC31A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375</c:v>
                </c:pt>
                <c:pt idx="5">
                  <c:v>393</c:v>
                </c:pt>
                <c:pt idx="8">
                  <c:v>396</c:v>
                </c:pt>
                <c:pt idx="11">
                  <c:v>446</c:v>
                </c:pt>
                <c:pt idx="14">
                  <c:v>471</c:v>
                </c:pt>
              </c:numCache>
            </c:numRef>
          </c:val>
          <c:extLst>
            <c:ext xmlns:c16="http://schemas.microsoft.com/office/drawing/2014/chart" uri="{C3380CC4-5D6E-409C-BE32-E72D297353CC}">
              <c16:uniqueId val="{00000000-0FCF-4A28-B73F-8270C77B10F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FCF-4A28-B73F-8270C77B10F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10</c:v>
                </c:pt>
                <c:pt idx="3">
                  <c:v>10</c:v>
                </c:pt>
                <c:pt idx="6">
                  <c:v>0</c:v>
                </c:pt>
                <c:pt idx="9">
                  <c:v>0</c:v>
                </c:pt>
                <c:pt idx="12">
                  <c:v>0</c:v>
                </c:pt>
              </c:numCache>
            </c:numRef>
          </c:val>
          <c:extLst>
            <c:ext xmlns:c16="http://schemas.microsoft.com/office/drawing/2014/chart" uri="{C3380CC4-5D6E-409C-BE32-E72D297353CC}">
              <c16:uniqueId val="{00000002-0FCF-4A28-B73F-8270C77B10F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10</c:v>
                </c:pt>
                <c:pt idx="3">
                  <c:v>5</c:v>
                </c:pt>
                <c:pt idx="6">
                  <c:v>8</c:v>
                </c:pt>
                <c:pt idx="9">
                  <c:v>6</c:v>
                </c:pt>
                <c:pt idx="12">
                  <c:v>5</c:v>
                </c:pt>
              </c:numCache>
            </c:numRef>
          </c:val>
          <c:extLst>
            <c:ext xmlns:c16="http://schemas.microsoft.com/office/drawing/2014/chart" uri="{C3380CC4-5D6E-409C-BE32-E72D297353CC}">
              <c16:uniqueId val="{00000003-0FCF-4A28-B73F-8270C77B10F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196</c:v>
                </c:pt>
                <c:pt idx="3">
                  <c:v>245</c:v>
                </c:pt>
                <c:pt idx="6">
                  <c:v>250</c:v>
                </c:pt>
                <c:pt idx="9">
                  <c:v>237</c:v>
                </c:pt>
                <c:pt idx="12">
                  <c:v>258</c:v>
                </c:pt>
              </c:numCache>
            </c:numRef>
          </c:val>
          <c:extLst>
            <c:ext xmlns:c16="http://schemas.microsoft.com/office/drawing/2014/chart" uri="{C3380CC4-5D6E-409C-BE32-E72D297353CC}">
              <c16:uniqueId val="{00000004-0FCF-4A28-B73F-8270C77B10F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FCF-4A28-B73F-8270C77B10F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FCF-4A28-B73F-8270C77B10F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320</c:v>
                </c:pt>
                <c:pt idx="3">
                  <c:v>333</c:v>
                </c:pt>
                <c:pt idx="6">
                  <c:v>363</c:v>
                </c:pt>
                <c:pt idx="9">
                  <c:v>449</c:v>
                </c:pt>
                <c:pt idx="12">
                  <c:v>511</c:v>
                </c:pt>
              </c:numCache>
            </c:numRef>
          </c:val>
          <c:extLst>
            <c:ext xmlns:c16="http://schemas.microsoft.com/office/drawing/2014/chart" uri="{C3380CC4-5D6E-409C-BE32-E72D297353CC}">
              <c16:uniqueId val="{00000007-0FCF-4A28-B73F-8270C77B10F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161</c:v>
                </c:pt>
                <c:pt idx="2">
                  <c:v>#N/A</c:v>
                </c:pt>
                <c:pt idx="3">
                  <c:v>#N/A</c:v>
                </c:pt>
                <c:pt idx="4">
                  <c:v>200</c:v>
                </c:pt>
                <c:pt idx="5">
                  <c:v>#N/A</c:v>
                </c:pt>
                <c:pt idx="6">
                  <c:v>#N/A</c:v>
                </c:pt>
                <c:pt idx="7">
                  <c:v>225</c:v>
                </c:pt>
                <c:pt idx="8">
                  <c:v>#N/A</c:v>
                </c:pt>
                <c:pt idx="9">
                  <c:v>#N/A</c:v>
                </c:pt>
                <c:pt idx="10">
                  <c:v>246</c:v>
                </c:pt>
                <c:pt idx="11">
                  <c:v>#N/A</c:v>
                </c:pt>
                <c:pt idx="12">
                  <c:v>#N/A</c:v>
                </c:pt>
                <c:pt idx="13">
                  <c:v>303</c:v>
                </c:pt>
                <c:pt idx="14">
                  <c:v>#N/A</c:v>
                </c:pt>
              </c:numCache>
            </c:numRef>
          </c:val>
          <c:smooth val="0"/>
          <c:extLst>
            <c:ext xmlns:c16="http://schemas.microsoft.com/office/drawing/2014/chart" uri="{C3380CC4-5D6E-409C-BE32-E72D297353CC}">
              <c16:uniqueId val="{00000008-0FCF-4A28-B73F-8270C77B10F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4359</c:v>
                </c:pt>
                <c:pt idx="5">
                  <c:v>4570</c:v>
                </c:pt>
                <c:pt idx="8">
                  <c:v>4625</c:v>
                </c:pt>
                <c:pt idx="11">
                  <c:v>4572</c:v>
                </c:pt>
                <c:pt idx="14">
                  <c:v>4421</c:v>
                </c:pt>
              </c:numCache>
            </c:numRef>
          </c:val>
          <c:extLst>
            <c:ext xmlns:c16="http://schemas.microsoft.com/office/drawing/2014/chart" uri="{C3380CC4-5D6E-409C-BE32-E72D297353CC}">
              <c16:uniqueId val="{00000000-C5AB-4A6E-993C-C1DB6065595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22</c:v>
                </c:pt>
                <c:pt idx="5">
                  <c:v>15</c:v>
                </c:pt>
                <c:pt idx="8">
                  <c:v>8</c:v>
                </c:pt>
                <c:pt idx="11">
                  <c:v>3</c:v>
                </c:pt>
                <c:pt idx="14">
                  <c:v>0</c:v>
                </c:pt>
              </c:numCache>
            </c:numRef>
          </c:val>
          <c:extLst>
            <c:ext xmlns:c16="http://schemas.microsoft.com/office/drawing/2014/chart" uri="{C3380CC4-5D6E-409C-BE32-E72D297353CC}">
              <c16:uniqueId val="{00000001-C5AB-4A6E-993C-C1DB6065595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1680</c:v>
                </c:pt>
                <c:pt idx="5">
                  <c:v>1620</c:v>
                </c:pt>
                <c:pt idx="8">
                  <c:v>1408</c:v>
                </c:pt>
                <c:pt idx="11">
                  <c:v>1429</c:v>
                </c:pt>
                <c:pt idx="14">
                  <c:v>1601</c:v>
                </c:pt>
              </c:numCache>
            </c:numRef>
          </c:val>
          <c:extLst>
            <c:ext xmlns:c16="http://schemas.microsoft.com/office/drawing/2014/chart" uri="{C3380CC4-5D6E-409C-BE32-E72D297353CC}">
              <c16:uniqueId val="{00000002-C5AB-4A6E-993C-C1DB6065595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5AB-4A6E-993C-C1DB6065595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5AB-4A6E-993C-C1DB6065595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5AB-4A6E-993C-C1DB6065595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389</c:v>
                </c:pt>
                <c:pt idx="3">
                  <c:v>359</c:v>
                </c:pt>
                <c:pt idx="6">
                  <c:v>346</c:v>
                </c:pt>
                <c:pt idx="9">
                  <c:v>331</c:v>
                </c:pt>
                <c:pt idx="12">
                  <c:v>357</c:v>
                </c:pt>
              </c:numCache>
            </c:numRef>
          </c:val>
          <c:extLst>
            <c:ext xmlns:c16="http://schemas.microsoft.com/office/drawing/2014/chart" uri="{C3380CC4-5D6E-409C-BE32-E72D297353CC}">
              <c16:uniqueId val="{00000006-C5AB-4A6E-993C-C1DB6065595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c:v>
                </c:pt>
                <c:pt idx="3">
                  <c:v>18</c:v>
                </c:pt>
                <c:pt idx="6">
                  <c:v>10</c:v>
                </c:pt>
                <c:pt idx="9">
                  <c:v>4</c:v>
                </c:pt>
                <c:pt idx="12">
                  <c:v>5</c:v>
                </c:pt>
              </c:numCache>
            </c:numRef>
          </c:val>
          <c:extLst>
            <c:ext xmlns:c16="http://schemas.microsoft.com/office/drawing/2014/chart" uri="{C3380CC4-5D6E-409C-BE32-E72D297353CC}">
              <c16:uniqueId val="{00000007-C5AB-4A6E-993C-C1DB6065595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2420</c:v>
                </c:pt>
                <c:pt idx="3">
                  <c:v>2298</c:v>
                </c:pt>
                <c:pt idx="6">
                  <c:v>2238</c:v>
                </c:pt>
                <c:pt idx="9">
                  <c:v>1988</c:v>
                </c:pt>
                <c:pt idx="12">
                  <c:v>1824</c:v>
                </c:pt>
              </c:numCache>
            </c:numRef>
          </c:val>
          <c:extLst>
            <c:ext xmlns:c16="http://schemas.microsoft.com/office/drawing/2014/chart" uri="{C3380CC4-5D6E-409C-BE32-E72D297353CC}">
              <c16:uniqueId val="{00000008-C5AB-4A6E-993C-C1DB6065595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10</c:v>
                </c:pt>
                <c:pt idx="3">
                  <c:v>0</c:v>
                </c:pt>
                <c:pt idx="6">
                  <c:v>0</c:v>
                </c:pt>
                <c:pt idx="9">
                  <c:v>0</c:v>
                </c:pt>
                <c:pt idx="12">
                  <c:v>0</c:v>
                </c:pt>
              </c:numCache>
            </c:numRef>
          </c:val>
          <c:extLst>
            <c:ext xmlns:c16="http://schemas.microsoft.com/office/drawing/2014/chart" uri="{C3380CC4-5D6E-409C-BE32-E72D297353CC}">
              <c16:uniqueId val="{00000009-C5AB-4A6E-993C-C1DB6065595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5257</c:v>
                </c:pt>
                <c:pt idx="3">
                  <c:v>5389</c:v>
                </c:pt>
                <c:pt idx="6">
                  <c:v>5626</c:v>
                </c:pt>
                <c:pt idx="9">
                  <c:v>5930</c:v>
                </c:pt>
                <c:pt idx="12">
                  <c:v>5839</c:v>
                </c:pt>
              </c:numCache>
            </c:numRef>
          </c:val>
          <c:extLst>
            <c:ext xmlns:c16="http://schemas.microsoft.com/office/drawing/2014/chart" uri="{C3380CC4-5D6E-409C-BE32-E72D297353CC}">
              <c16:uniqueId val="{0000000A-C5AB-4A6E-993C-C1DB6065595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2023</c:v>
                </c:pt>
                <c:pt idx="2">
                  <c:v>#N/A</c:v>
                </c:pt>
                <c:pt idx="3">
                  <c:v>#N/A</c:v>
                </c:pt>
                <c:pt idx="4">
                  <c:v>1858</c:v>
                </c:pt>
                <c:pt idx="5">
                  <c:v>#N/A</c:v>
                </c:pt>
                <c:pt idx="6">
                  <c:v>#N/A</c:v>
                </c:pt>
                <c:pt idx="7">
                  <c:v>2178</c:v>
                </c:pt>
                <c:pt idx="8">
                  <c:v>#N/A</c:v>
                </c:pt>
                <c:pt idx="9">
                  <c:v>#N/A</c:v>
                </c:pt>
                <c:pt idx="10">
                  <c:v>2248</c:v>
                </c:pt>
                <c:pt idx="11">
                  <c:v>#N/A</c:v>
                </c:pt>
                <c:pt idx="12">
                  <c:v>#N/A</c:v>
                </c:pt>
                <c:pt idx="13">
                  <c:v>2003</c:v>
                </c:pt>
                <c:pt idx="14">
                  <c:v>#N/A</c:v>
                </c:pt>
              </c:numCache>
            </c:numRef>
          </c:val>
          <c:smooth val="0"/>
          <c:extLst>
            <c:ext xmlns:c16="http://schemas.microsoft.com/office/drawing/2014/chart" uri="{C3380CC4-5D6E-409C-BE32-E72D297353CC}">
              <c16:uniqueId val="{0000000B-C5AB-4A6E-993C-C1DB6065595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759</c:v>
                </c:pt>
                <c:pt idx="1">
                  <c:v>868</c:v>
                </c:pt>
                <c:pt idx="2">
                  <c:v>969</c:v>
                </c:pt>
              </c:numCache>
            </c:numRef>
          </c:val>
          <c:extLst>
            <c:ext xmlns:c16="http://schemas.microsoft.com/office/drawing/2014/chart" uri="{C3380CC4-5D6E-409C-BE32-E72D297353CC}">
              <c16:uniqueId val="{00000000-E6CB-4521-BE30-AEF3F81C7E4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69</c:v>
                </c:pt>
                <c:pt idx="1">
                  <c:v>71</c:v>
                </c:pt>
                <c:pt idx="2">
                  <c:v>122</c:v>
                </c:pt>
              </c:numCache>
            </c:numRef>
          </c:val>
          <c:extLst>
            <c:ext xmlns:c16="http://schemas.microsoft.com/office/drawing/2014/chart" uri="{C3380CC4-5D6E-409C-BE32-E72D297353CC}">
              <c16:uniqueId val="{00000001-E6CB-4521-BE30-AEF3F81C7E4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434</c:v>
                </c:pt>
                <c:pt idx="1">
                  <c:v>346</c:v>
                </c:pt>
                <c:pt idx="2">
                  <c:v>359</c:v>
                </c:pt>
              </c:numCache>
            </c:numRef>
          </c:val>
          <c:extLst>
            <c:ext xmlns:c16="http://schemas.microsoft.com/office/drawing/2014/chart" uri="{C3380CC4-5D6E-409C-BE32-E72D297353CC}">
              <c16:uniqueId val="{00000002-E6CB-4521-BE30-AEF3F81C7E4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{7CAA68E3-5F33-4307-A2E1-F3A066B71283}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92A-4409-B38E-A755B36B248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{746F1FB3-5F35-4F13-88B9-E64A080708FB}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92A-4409-B38E-A755B36B248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{95295CD4-21B5-4253-95A3-C719135AC6DB}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92A-4409-B38E-A755B36B248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{53ECAAE3-F0A2-451E-A355-66E4FD8B19CE}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92A-4409-B38E-A755B36B248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{7CDE741B-9D00-489F-A34A-71F57A0C9508}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92A-4409-B38E-A755B36B2480}"/>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{708988D9-8D87-45CB-B94D-2966DEBF20D2}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92A-4409-B38E-A755B36B2480}"/>
                </c:ext>
              </c:extLst>
            </c:dLbl>
            <c:dLbl>
              <c:idx val="16"/>
              <c:layout>
                <c:manualLayout>
                  <c:x val="-2.9929628224196019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{61C4367A-5EBC-4FB6-AFAB-6430A13F6F3F}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92A-4409-B38E-A755B36B2480}"/>
                </c:ext>
              </c:extLst>
            </c:dLbl>
            <c:dLbl>
              <c:idx val="24"/>
              <c:layout>
                <c:manualLayout>
                  <c:x val="-3.4101873076272299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{F8F6AE28-0F71-450E-8CBD-005F4EC8E05C}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92A-4409-B38E-A755B36B2480}"/>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{91BBE291-E04C-447E-8F1E-82B871663DC6}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92A-4409-B38E-A755B36B248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53.2</c:v>
                </c:pt>
                <c:pt idx="8">
                  <c:v>54.6</c:v>
                </c:pt>
                <c:pt idx="16">
                  <c:v>55.6</c:v>
                </c:pt>
                <c:pt idx="24">
                  <c:v>56.4</c:v>
                </c:pt>
                <c:pt idx="32">
                  <c:v>57.6</c:v>
                </c:pt>
              </c:numCache>
            </c:numRef>
          </c:xVal>
          <c:yVal>
            <c:numRef>
              <c:f>公会計指標分析・財政指標組合せ分析表!$BP$51:$DC$51</c:f>
              <c:numCache>
                <c:formatCode>#,##0.0;"▲ "#,##0.0</c:formatCode>
                <c:ptCount val="40"/>
                <c:pt idx="0">
                  <c:v>97.3</c:v>
                </c:pt>
                <c:pt idx="8">
                  <c:v>91.7</c:v>
                </c:pt>
                <c:pt idx="16">
                  <c:v>106.3</c:v>
                </c:pt>
                <c:pt idx="24">
                  <c:v>103</c:v>
                </c:pt>
                <c:pt idx="32">
                  <c:v>83.8</c:v>
                </c:pt>
              </c:numCache>
            </c:numRef>
          </c:yVal>
          <c:smooth val="0"/>
          <c:extLst>
            <c:ext xmlns:c16="http://schemas.microsoft.com/office/drawing/2014/chart" uri="{C3380CC4-5D6E-409C-BE32-E72D297353CC}">
              <c16:uniqueId val="{00000009-C92A-4409-B38E-A755B36B248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{9F0AB4E4-9309-4C99-AA12-4390CB0A5E6A}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92A-4409-B38E-A755B36B248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{D674C1E4-7939-4165-9E60-DFA46F023CDC}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92A-4409-B38E-A755B36B248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{E45278BB-5B58-4C03-ACB8-F30EEC88EFBB}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92A-4409-B38E-A755B36B248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{25902920-9D19-4876-89BE-56EADA25AE24}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92A-4409-B38E-A755B36B248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{4B76ACF8-E0B0-43DC-A6D7-4E824139AC3D}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92A-4409-B38E-A755B36B2480}"/>
                </c:ext>
              </c:extLst>
            </c:dLbl>
            <c:dLbl>
              <c:idx val="8"/>
              <c:layout>
                <c:manualLayout>
                  <c:x val="-2.4146541272650441E-2"/>
                  <c:y val="-4.5114315056352043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{8BE0DCA2-590B-4270-8A8F-70AA753B1C88}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92A-4409-B38E-A755B36B2480}"/>
                </c:ext>
              </c:extLst>
            </c:dLbl>
            <c:dLbl>
              <c:idx val="16"/>
              <c:layout>
                <c:manualLayout>
                  <c:x val="-3.6671575761052851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{C507B912-D32C-4739-9839-297AD03D2636}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92A-4409-B38E-A755B36B2480}"/>
                </c:ext>
              </c:extLst>
            </c:dLbl>
            <c:dLbl>
              <c:idx val="24"/>
              <c:layout>
                <c:manualLayout>
                  <c:x val="-3.5358584736337365E-2"/>
                  <c:y val="-8.4363769155378313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{CA8BB114-F766-4DBB-9552-A1672D151ADF}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92A-4409-B38E-A755B36B2480}"/>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{2CC0122F-4E4F-4881-8F27-3A51526C0B68}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92A-4409-B38E-A755B36B248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61.8</c:v>
                </c:pt>
                <c:pt idx="16">
                  <c:v>63.1</c:v>
                </c:pt>
                <c:pt idx="24">
                  <c:v>62.2</c:v>
                </c:pt>
                <c:pt idx="32">
                  <c:v>48</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92A-4409-B38E-A755B36B2480}"/>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2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{E9BD1149-3504-4961-A893-6969560F9C46}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C00-4FD1-8195-00E47F4D2DE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{12856E62-B0C1-446A-B1FC-548F516A322A}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C00-4FD1-8195-00E47F4D2DE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{F884CC0F-7D66-40EC-9875-1D8C72A74B90}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C00-4FD1-8195-00E47F4D2DE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{D9D107A5-7B64-4077-95AC-731A1820655E}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C00-4FD1-8195-00E47F4D2DE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{49655499-BC85-4B5D-9956-AD15E23CCC45}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C00-4FD1-8195-00E47F4D2DE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{0032ADCF-CD55-4D47-BD61-7FC21F6224F4}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C00-4FD1-8195-00E47F4D2DE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{D1403C06-3484-43AE-8D45-2CFF12DF04E7}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C00-4FD1-8195-00E47F4D2DE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{F17E61A5-6DD6-4808-A224-912C60DB1606}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C00-4FD1-8195-00E47F4D2DE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{FD5F3D89-6E8F-4B74-809A-F4EBEC893B40}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C00-4FD1-8195-00E47F4D2DE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8.3000000000000007</c:v>
                </c:pt>
                <c:pt idx="16">
                  <c:v>9.5</c:v>
                </c:pt>
                <c:pt idx="24">
                  <c:v>10.6</c:v>
                </c:pt>
                <c:pt idx="32">
                  <c:v>11.6</c:v>
                </c:pt>
              </c:numCache>
            </c:numRef>
          </c:xVal>
          <c:yVal>
            <c:numRef>
              <c:f>公会計指標分析・財政指標組合せ分析表!$BP$73:$DC$73</c:f>
              <c:numCache>
                <c:formatCode>#,##0.0;"▲ "#,##0.0</c:formatCode>
                <c:ptCount val="40"/>
                <c:pt idx="0">
                  <c:v>97.3</c:v>
                </c:pt>
                <c:pt idx="8">
                  <c:v>91.7</c:v>
                </c:pt>
                <c:pt idx="16">
                  <c:v>106.3</c:v>
                </c:pt>
                <c:pt idx="24">
                  <c:v>103</c:v>
                </c:pt>
                <c:pt idx="32">
                  <c:v>83.8</c:v>
                </c:pt>
              </c:numCache>
            </c:numRef>
          </c:yVal>
          <c:smooth val="0"/>
          <c:extLst>
            <c:ext xmlns:c16="http://schemas.microsoft.com/office/drawing/2014/chart" uri="{C3380CC4-5D6E-409C-BE32-E72D297353CC}">
              <c16:uniqueId val="{00000009-0C00-4FD1-8195-00E47F4D2DE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87659439068545E-2"/>
                  <c:y val="-8.1337372860052048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{58EA0BC0-1E82-4520-BA6A-4DB60F370CCD}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C00-4FD1-8195-00E47F4D2DE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{5DE04E48-AB03-482F-9C39-A0A0EDE5760C}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C00-4FD1-8195-00E47F4D2DE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{0E5C1080-EAD5-4AFA-A7AF-1A06B5D487B9}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C00-4FD1-8195-00E47F4D2DE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{4ACFC82B-7F77-47FA-A622-2CABAE3264A2}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C00-4FD1-8195-00E47F4D2DE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{CBE79778-04EE-4110-9ED2-BF76937630AC}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C00-4FD1-8195-00E47F4D2DE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{E12723FD-ADB5-4EDE-9E42-5FA67252B166}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C00-4FD1-8195-00E47F4D2DE0}"/>
                </c:ext>
              </c:extLst>
            </c:dLbl>
            <c:dLbl>
              <c:idx val="16"/>
              <c:layout>
                <c:manualLayout>
                  <c:x val="-3.4502390437331852E-2"/>
                  <c:y val="-7.1877009973923003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{84C07A0B-1F8C-4B5C-A3D8-867063775F22}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C00-4FD1-8195-00E47F4D2DE0}"/>
                </c:ext>
              </c:extLst>
            </c:dLbl>
            <c:dLbl>
              <c:idx val="24"/>
              <c:layout>
                <c:manualLayout>
                  <c:x val="-3.1570342725075584E-2"/>
                  <c:y val="-3.4035558429406802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{0D6530C5-5950-425E-B329-02981529849E}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C00-4FD1-8195-00E47F4D2DE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{491FC6C7-20F5-4755-A47A-ADD0B4C5209F}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C00-4FD1-8195-00E47F4D2DE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5.6</c:v>
                </c:pt>
                <c:pt idx="8">
                  <c:v>5.3</c:v>
                </c:pt>
                <c:pt idx="16">
                  <c:v>5.8</c:v>
                </c:pt>
                <c:pt idx="24">
                  <c:v>5.8</c:v>
                </c:pt>
                <c:pt idx="32">
                  <c:v>6.1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C00-4FD1-8195-00E47F4D2DE0}"/>
            </c:ext>
          </c:extLst>
        </c:ser>
        <c:dLbls>
          <c:showLegendKey val="0"/>
          <c:showVal val="1"/>
          <c:showCatName val="0"/>
          <c:showSerName val="0"/>
          <c:showPercent val="0"/>
          <c:showBubbleSize val="0"/>
        </c:dLbls>
        <c:axId val="84219776"/>
        <c:axId val="84234240"/>
      </c:scatterChart>
      <c:valAx>
        <c:axId val="84219776"/>
        <c:scaling>
          <c:orientation val="maxMin"/>
          <c:max val="12"/>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2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山形県戸沢村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元利償還金等は全体的に増加傾向にある。特に元利償還金については、学校解体や保育所建設等に係る起債の償還が始まったことによる増加であり、今後も増加が見込まれている。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実質公債費率の上昇は、元利償還金等の増加によるものだと分析する。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満期一括償還地方債の借入に係る積立はない。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山形県戸沢村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一般会計等に係る地方債の現在高は減少している。公営企業債等見込額については、改良事業などがある程度完了し、減少傾向にある。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基準財政需要額算入見込額が前年度と比べ</a:t>
          </a:r>
          <a:r>
            <a:rPr kumimoji="1" lang="en-US" altLang="ja-JP" sz="1400">
              <a:latin typeface="ＭＳ ゴシック" pitchFamily="49" charset="-128"/>
              <a:ea typeface="ＭＳ ゴシック" pitchFamily="49" charset="-128"/>
            </a:rPr>
            <a:t>151</a:t>
          </a:r>
          <a:r>
            <a:rPr kumimoji="1" lang="ja-JP" altLang="en-US" sz="1400">
              <a:latin typeface="ＭＳ ゴシック" pitchFamily="49" charset="-128"/>
              <a:ea typeface="ＭＳ ゴシック" pitchFamily="49" charset="-128"/>
            </a:rPr>
            <a:t>百万円減少しており、将来負担額も減少している。今後も、将来負担比率の分子が減少傾向を続けていくよう努めていく。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山形県戸沢村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財政調整基金を取り崩したが、積み直しを行えたことや、ふるさと応援基金・村有施設整備基金の積立てによる増額などが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要因として、基金全体で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百万円の増額に繋がったと考えられる。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村有施設の老朽化対策や改修・解体に備えるため、特定目的基金に積み立てていくことを予定している。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ふるさと応援基金：ふるさと納税の寄付目的に応じて、観光振興や教育振興などの資金に充てる。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村有施設整備基金：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施設の建設及び改修、維持管理などの資金に充てる。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文教施設等整備基金：文教施設の建設及び改修、維持管理などの資金に充てる。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ふるさと応援基金：ふるさと納税の増額により、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村有施設整備基金：庁舎ボイラー点検やアリオレス電磁気装置賃借料などの維持管理に係る支出や、村管理施設の改修に係る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支出に充てるため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百万円の積み直したため増額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施設の改修・解体などに備えるため、今後も積み立てていけるように努めていく。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年度豪雨災害による被害の復旧工事等への対応として、財政調整基金の取崩しを行ったため令和元年度は減額と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なったが、災害復旧工事が完了したことや、不測の事態に備えるため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大規模災害の発生など不測の事態に備えるため、過去の実績も踏まえながら積み立てることとしている。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防災行政無線整備事業に係る地方債の償還財源積立事業に伴い、令和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百万円積み立てることとしていることや、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繰上償還に備えるため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百万円の増額になった。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年度に地方債償還額のピークを迎える予定であるため、それに備えて計画的に積立を行うこととしている。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F987FCF-156C-43A3-B8E5-4568F52606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FF78F89-27FE-4415-8E4F-B8E6A13B6C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AFE9D50F-38F5-4150-AFEA-855E609B6A8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BC936E1C-89EF-4A08-948E-8F0127BD79D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AFA71BF2-7E92-4258-A9FD-F205BF4DB37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8A6A194F-ADAC-4141-9F1C-B3B2629A272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山形県戸沢村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B2E7C88B-8210-4259-B5D4-2082FFE2A50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CBE283BE-FFED-4E66-8395-29AA9C94969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2DD1D93F-76E5-46ED-93D9-BD4C3EB798E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17902347-8325-4EE7-860E-D310F9172E2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EBE6263A-B12F-4047-B37D-7CB924AA776E}"/>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43B72211-CD85-4A6C-9397-1C92A9BF2DA7}"/>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4,186
4,136
261.31
5,345,296
4,735,374
566,517
2,856,559
5,839,250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D43076CB-46A9-46A5-8E68-0CCD564B335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467E7254-4BE0-4BEC-96F3-AE5E71D3DEB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20C49B8C-8B43-43C1-9631-44AB8C0E05C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A5C990DA-4C9E-4B41-B24B-962BC9D1CF3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532323DB-EC61-4C51-8D07-B0577ACB47C9}"/>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D92136A9-7D27-4F72-A2A5-E5D40BD40BB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27D9BED0-1196-4EAC-866C-5938A9FA617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C84B5F49-6DFE-41C3-8F7B-506016A4FDC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96671BDE-1293-45C7-91DE-47376B5CDCD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BE0942D7-1558-4005-97B6-7BA89BA32E3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5120A32A-4596-418C-B2A6-4D707E4D94B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2020B206-4BA6-4F5D-B5C4-4DBB8FEBFA0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13943303-DF75-4FF0-9E22-E7C3964E88D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7140C57B-49F7-4798-B11F-B442C8F87F08}"/>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96567386-AA95-4B37-B026-8CFE29B0834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73235957-A811-4309-8993-91BD6A64430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C92C4D4F-7938-4174-A992-6FC87DDACF34}"/>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6F776705-1E62-46FD-A1D6-8CDE9529A2E1}"/>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E8AC932B-1B31-411E-9054-D9F87B2F5B14}"/>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96FFBCFB-51D9-4D57-860A-0D1A59CF4A9D}"/>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ED6AA9F4-72E6-47BF-AA8A-576776AEF356}"/>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330DAD5D-232C-4875-B01F-E2F29E866FEA}"/>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DB8F43B5-079A-4DC8-883D-167022751BC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84269A2D-09B6-4EAC-951F-9565EF6AF60F}"/>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C0580305-E9E3-4891-A45A-17740E45548D}"/>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791A9746-E5CF-4757-8E72-F2D409176E4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A10FDCEC-0986-435E-8B8C-3C53822540B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B16D4919-8EDA-46A5-B367-DB4D20F9B2D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3543ABD2-44AA-4382-B420-BE63A6AD326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8394E7DA-FC2F-4FE3-BA82-9350CE00D42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49C4F258-439C-4855-87E5-090A5CBEFA1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EAAAEEB7-E635-49D3-BFC1-9D609FDF202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45BFCB37-CF11-45DB-996D-B635073D85D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8DD17CC6-FDA0-45DA-B665-81A397A30AD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19881ACF-E0B7-4FED-8127-87AC340E35D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類似団体平均よりも</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高くなっていて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比べ</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ても</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年度と比べると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高くなっていることから、村有施設の老朽化が進んでいる状況だと考えられる。今後、公共施設総合管理計画等に基づき、村有財産の保有総量の縮小や計画的な長寿命化対策を行っていく必要が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35F1016A-92FB-4C70-BD29-48FC76A2738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E94255B5-71F3-4C2F-9DFA-7CC06CC92EB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72155524-DCF1-41D4-A0DB-A725D31AE0B8}"/>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AC087F63-A920-46AF-937D-BF97C745E491}"/>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A6B8A0CE-EF11-43DB-903C-CCC7E2CCF34A}"/>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53529181-05FB-456A-810A-DFC08C3BE88D}"/>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88938073-389A-4F6C-899D-2F5C0E58F957}"/>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147F1995-285F-4989-8A40-2FF8E4E28144}"/>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B446E274-5A85-4687-86B7-FDAF8778B256}"/>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FD526028-DB92-4248-89A6-07FE6DCC6C3F}"/>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326CBA82-5441-44AF-8423-D70BF25E098C}"/>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F0665B07-8F3F-4375-9B21-7B557720046D}"/>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672580A1-7D40-4A3C-9E26-51D11A635128}"/>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4765FC78-2595-45F9-9F43-D6FDB327F6C2}"/>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CAD35881-B198-48E8-B7E9-86F9AC36D28D}"/>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197E4AF7-B218-4612-AC0F-B02B73BE500D}"/>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6048A748-57D0-418F-8A40-587F667E5128}"/>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3B1EFCCA-66DC-4AEC-96D5-8C2AC88F107A}"/>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10614</xdr:rowOff>
    </xdr:from>
    <xdr:to>
      <xdr:col>23</xdr:col>
      <xdr:colOff>85090</xdr:colOff>
      <xdr:row>34</xdr:row>
      <xdr:rowOff>116387</xdr:rowOff>
    </xdr:to>
    <xdr:cxnSp macro="">
      <xdr:nvCxnSpPr>
        <xdr:cNvPr id="67" name="直線コネクタ 66">
          <a:extLst>
            <a:ext uri="{FF2B5EF4-FFF2-40B4-BE49-F238E27FC236}">
              <a16:creationId xmlns:a16="http://schemas.microsoft.com/office/drawing/2014/main" id="{7CA17786-10AC-4648-93B9-7D10A8B58C5B}"/>
            </a:ext>
          </a:extLst>
        </xdr:cNvPr>
        <xdr:cNvCxnSpPr/>
      </xdr:nvCxnSpPr>
      <xdr:spPr>
        <a:xfrm flipV="1">
          <a:off x="4760595" y="5239839"/>
          <a:ext cx="1270" cy="147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120214</xdr:rowOff>
    </xdr:from>
    <xdr:ext cx="405111" cy="259045"/>
    <xdr:sp macro="" textlink="">
      <xdr:nvSpPr>
        <xdr:cNvPr id="68" name="有形固定資産減価償却率最小値テキスト">
          <a:extLst>
            <a:ext uri="{FF2B5EF4-FFF2-40B4-BE49-F238E27FC236}">
              <a16:creationId xmlns:a16="http://schemas.microsoft.com/office/drawing/2014/main" id="{8DDC9958-F840-4164-A6AF-4FBBBDC14D18}"/>
            </a:ext>
          </a:extLst>
        </xdr:cNvPr>
        <xdr:cNvSpPr txBox="1"/>
      </xdr:nvSpPr>
      <xdr:spPr>
        <a:xfrm>
          <a:off x="4813300" y="6721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116387</xdr:rowOff>
    </xdr:from>
    <xdr:to>
      <xdr:col>23</xdr:col>
      <xdr:colOff>174625</xdr:colOff>
      <xdr:row>34</xdr:row>
      <xdr:rowOff>116387</xdr:rowOff>
    </xdr:to>
    <xdr:cxnSp macro="">
      <xdr:nvCxnSpPr>
        <xdr:cNvPr id="69" name="直線コネクタ 68">
          <a:extLst>
            <a:ext uri="{FF2B5EF4-FFF2-40B4-BE49-F238E27FC236}">
              <a16:creationId xmlns:a16="http://schemas.microsoft.com/office/drawing/2014/main" id="{D46EE15D-9370-478C-82B2-5B60AADACF03}"/>
            </a:ext>
          </a:extLst>
        </xdr:cNvPr>
        <xdr:cNvCxnSpPr/>
      </xdr:nvCxnSpPr>
      <xdr:spPr>
        <a:xfrm>
          <a:off x="4673600" y="671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128741</xdr:rowOff>
    </xdr:from>
    <xdr:ext cx="405111" cy="259045"/>
    <xdr:sp macro="" textlink="">
      <xdr:nvSpPr>
        <xdr:cNvPr id="70" name="有形固定資産減価償却率最大値テキスト">
          <a:extLst>
            <a:ext uri="{FF2B5EF4-FFF2-40B4-BE49-F238E27FC236}">
              <a16:creationId xmlns:a16="http://schemas.microsoft.com/office/drawing/2014/main" id="{FC836F8B-AE28-484C-B9AB-D58A128CF3AE}"/>
            </a:ext>
          </a:extLst>
        </xdr:cNvPr>
        <xdr:cNvSpPr txBox="1"/>
      </xdr:nvSpPr>
      <xdr:spPr>
        <a:xfrm>
          <a:off x="4813300" y="5015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10614</xdr:rowOff>
    </xdr:from>
    <xdr:to>
      <xdr:col>23</xdr:col>
      <xdr:colOff>174625</xdr:colOff>
      <xdr:row>26</xdr:row>
      <xdr:rowOff>10614</xdr:rowOff>
    </xdr:to>
    <xdr:cxnSp macro="">
      <xdr:nvCxnSpPr>
        <xdr:cNvPr id="71" name="直線コネクタ 70">
          <a:extLst>
            <a:ext uri="{FF2B5EF4-FFF2-40B4-BE49-F238E27FC236}">
              <a16:creationId xmlns:a16="http://schemas.microsoft.com/office/drawing/2014/main" id="{53FEF0E9-E47E-44A6-B677-1665CF6C0F31}"/>
            </a:ext>
          </a:extLst>
        </xdr:cNvPr>
        <xdr:cNvCxnSpPr/>
      </xdr:nvCxnSpPr>
      <xdr:spPr>
        <a:xfrm>
          <a:off x="4673600" y="5239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79574</xdr:rowOff>
    </xdr:from>
    <xdr:ext cx="405111" cy="259045"/>
    <xdr:sp macro="" textlink="">
      <xdr:nvSpPr>
        <xdr:cNvPr id="72" name="有形固定資産減価償却率平均値テキスト">
          <a:extLst>
            <a:ext uri="{FF2B5EF4-FFF2-40B4-BE49-F238E27FC236}">
              <a16:creationId xmlns:a16="http://schemas.microsoft.com/office/drawing/2014/main" id="{33A04C6B-532F-4D9D-975D-D87D54961500}"/>
            </a:ext>
          </a:extLst>
        </xdr:cNvPr>
        <xdr:cNvSpPr txBox="1"/>
      </xdr:nvSpPr>
      <xdr:spPr>
        <a:xfrm>
          <a:off x="4813300" y="53087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56697</xdr:rowOff>
    </xdr:from>
    <xdr:to>
      <xdr:col>23</xdr:col>
      <xdr:colOff>136525</xdr:colOff>
      <xdr:row>27</xdr:row>
      <xdr:rowOff>158297</xdr:rowOff>
    </xdr:to>
    <xdr:sp macro="" textlink="">
      <xdr:nvSpPr>
        <xdr:cNvPr id="73" name="フローチャート: 判断 72">
          <a:extLst>
            <a:ext uri="{FF2B5EF4-FFF2-40B4-BE49-F238E27FC236}">
              <a16:creationId xmlns:a16="http://schemas.microsoft.com/office/drawing/2014/main" id="{287EF971-B4BF-4664-8DBC-765AACA5543A}"/>
            </a:ext>
          </a:extLst>
        </xdr:cNvPr>
        <xdr:cNvSpPr/>
      </xdr:nvSpPr>
      <xdr:spPr>
        <a:xfrm>
          <a:off x="4711700" y="545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151765</xdr:rowOff>
    </xdr:from>
    <xdr:to>
      <xdr:col>19</xdr:col>
      <xdr:colOff>187325</xdr:colOff>
      <xdr:row>30</xdr:row>
      <xdr:rowOff>81915</xdr:rowOff>
    </xdr:to>
    <xdr:sp macro="" textlink="">
      <xdr:nvSpPr>
        <xdr:cNvPr id="74" name="フローチャート: 判断 73">
          <a:extLst>
            <a:ext uri="{FF2B5EF4-FFF2-40B4-BE49-F238E27FC236}">
              <a16:creationId xmlns:a16="http://schemas.microsoft.com/office/drawing/2014/main" id="{06E82B4E-A441-49E1-BE86-C2DE9BD17C9C}"/>
            </a:ext>
          </a:extLst>
        </xdr:cNvPr>
        <xdr:cNvSpPr/>
      </xdr:nvSpPr>
      <xdr:spPr>
        <a:xfrm>
          <a:off x="4000500" y="589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8074</xdr:rowOff>
    </xdr:from>
    <xdr:to>
      <xdr:col>15</xdr:col>
      <xdr:colOff>187325</xdr:colOff>
      <xdr:row>30</xdr:row>
      <xdr:rowOff>109674</xdr:rowOff>
    </xdr:to>
    <xdr:sp macro="" textlink="">
      <xdr:nvSpPr>
        <xdr:cNvPr id="75" name="フローチャート: 判断 74">
          <a:extLst>
            <a:ext uri="{FF2B5EF4-FFF2-40B4-BE49-F238E27FC236}">
              <a16:creationId xmlns:a16="http://schemas.microsoft.com/office/drawing/2014/main" id="{8E8D4E0A-E1DF-4D9D-BFE5-FD23F104BAE6}"/>
            </a:ext>
          </a:extLst>
        </xdr:cNvPr>
        <xdr:cNvSpPr/>
      </xdr:nvSpPr>
      <xdr:spPr>
        <a:xfrm>
          <a:off x="32385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139428</xdr:rowOff>
    </xdr:from>
    <xdr:to>
      <xdr:col>11</xdr:col>
      <xdr:colOff>187325</xdr:colOff>
      <xdr:row>30</xdr:row>
      <xdr:rowOff>69578</xdr:rowOff>
    </xdr:to>
    <xdr:sp macro="" textlink="">
      <xdr:nvSpPr>
        <xdr:cNvPr id="76" name="フローチャート: 判断 75">
          <a:extLst>
            <a:ext uri="{FF2B5EF4-FFF2-40B4-BE49-F238E27FC236}">
              <a16:creationId xmlns:a16="http://schemas.microsoft.com/office/drawing/2014/main" id="{A671C47B-7E15-4026-8BFE-E342250BF212}"/>
            </a:ext>
          </a:extLst>
        </xdr:cNvPr>
        <xdr:cNvSpPr/>
      </xdr:nvSpPr>
      <xdr:spPr>
        <a:xfrm>
          <a:off x="24765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34562</xdr:rowOff>
    </xdr:from>
    <xdr:to>
      <xdr:col>7</xdr:col>
      <xdr:colOff>187325</xdr:colOff>
      <xdr:row>29</xdr:row>
      <xdr:rowOff>136162</xdr:rowOff>
    </xdr:to>
    <xdr:sp macro="" textlink="">
      <xdr:nvSpPr>
        <xdr:cNvPr id="77" name="フローチャート: 判断 76">
          <a:extLst>
            <a:ext uri="{FF2B5EF4-FFF2-40B4-BE49-F238E27FC236}">
              <a16:creationId xmlns:a16="http://schemas.microsoft.com/office/drawing/2014/main" id="{02B1D590-46AE-4B61-8050-D22EB80B5BD8}"/>
            </a:ext>
          </a:extLst>
        </xdr:cNvPr>
        <xdr:cNvSpPr/>
      </xdr:nvSpPr>
      <xdr:spPr>
        <a:xfrm>
          <a:off x="1714500" y="577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ED4CC975-AF81-45E6-AE6A-253CED2FF19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6E5571EF-56A8-48AC-AD87-F3F008B5120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9979FC69-4678-45C1-9866-D9171092A37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5AE4F8F1-0BBF-4334-8535-3FAAAE42F8A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393AD81-AB20-4813-B06F-E387C85CA0E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9888</xdr:rowOff>
    </xdr:from>
    <xdr:to>
      <xdr:col>23</xdr:col>
      <xdr:colOff>136525</xdr:colOff>
      <xdr:row>29</xdr:row>
      <xdr:rowOff>111488</xdr:rowOff>
    </xdr:to>
    <xdr:sp macro="" textlink="">
      <xdr:nvSpPr>
        <xdr:cNvPr id="83" name="楕円 82">
          <a:extLst>
            <a:ext uri="{FF2B5EF4-FFF2-40B4-BE49-F238E27FC236}">
              <a16:creationId xmlns:a16="http://schemas.microsoft.com/office/drawing/2014/main" id="{A5B9D0A7-A14B-4B43-8ABB-D9F7C337CC05}"/>
            </a:ext>
          </a:extLst>
        </xdr:cNvPr>
        <xdr:cNvSpPr/>
      </xdr:nvSpPr>
      <xdr:spPr>
        <a:xfrm>
          <a:off x="4711700" y="575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159765</xdr:rowOff>
    </xdr:from>
    <xdr:ext cx="405111" cy="259045"/>
    <xdr:sp macro="" textlink="">
      <xdr:nvSpPr>
        <xdr:cNvPr id="84" name="有形固定資産減価償却率該当値テキスト">
          <a:extLst>
            <a:ext uri="{FF2B5EF4-FFF2-40B4-BE49-F238E27FC236}">
              <a16:creationId xmlns:a16="http://schemas.microsoft.com/office/drawing/2014/main" id="{1221DF7F-9236-4DFE-8B81-711DF1C6A19C}"/>
            </a:ext>
          </a:extLst>
        </xdr:cNvPr>
        <xdr:cNvSpPr txBox="1"/>
      </xdr:nvSpPr>
      <xdr:spPr>
        <a:xfrm>
          <a:off x="4813300" y="5731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144326</xdr:rowOff>
    </xdr:from>
    <xdr:to>
      <xdr:col>19</xdr:col>
      <xdr:colOff>187325</xdr:colOff>
      <xdr:row>29</xdr:row>
      <xdr:rowOff>74476</xdr:rowOff>
    </xdr:to>
    <xdr:sp macro="" textlink="">
      <xdr:nvSpPr>
        <xdr:cNvPr id="85" name="楕円 84">
          <a:extLst>
            <a:ext uri="{FF2B5EF4-FFF2-40B4-BE49-F238E27FC236}">
              <a16:creationId xmlns:a16="http://schemas.microsoft.com/office/drawing/2014/main" id="{FD3CA3B8-9D9D-456B-BC6E-6F7A391F4FD4}"/>
            </a:ext>
          </a:extLst>
        </xdr:cNvPr>
        <xdr:cNvSpPr/>
      </xdr:nvSpPr>
      <xdr:spPr>
        <a:xfrm>
          <a:off x="4000500" y="571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23676</xdr:rowOff>
    </xdr:from>
    <xdr:to>
      <xdr:col>23</xdr:col>
      <xdr:colOff>85725</xdr:colOff>
      <xdr:row>29</xdr:row>
      <xdr:rowOff>60688</xdr:rowOff>
    </xdr:to>
    <xdr:cxnSp macro="">
      <xdr:nvCxnSpPr>
        <xdr:cNvPr id="86" name="直線コネクタ 85">
          <a:extLst>
            <a:ext uri="{FF2B5EF4-FFF2-40B4-BE49-F238E27FC236}">
              <a16:creationId xmlns:a16="http://schemas.microsoft.com/office/drawing/2014/main" id="{D937624F-996E-41EC-A403-B667E5FEE471}"/>
            </a:ext>
          </a:extLst>
        </xdr:cNvPr>
        <xdr:cNvCxnSpPr/>
      </xdr:nvCxnSpPr>
      <xdr:spPr>
        <a:xfrm>
          <a:off x="4051300" y="5767251"/>
          <a:ext cx="7112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119652</xdr:rowOff>
    </xdr:from>
    <xdr:to>
      <xdr:col>15</xdr:col>
      <xdr:colOff>187325</xdr:colOff>
      <xdr:row>29</xdr:row>
      <xdr:rowOff>49802</xdr:rowOff>
    </xdr:to>
    <xdr:sp macro="" textlink="">
      <xdr:nvSpPr>
        <xdr:cNvPr id="87" name="楕円 86">
          <a:extLst>
            <a:ext uri="{FF2B5EF4-FFF2-40B4-BE49-F238E27FC236}">
              <a16:creationId xmlns:a16="http://schemas.microsoft.com/office/drawing/2014/main" id="{CFAEC7F5-3FC1-455D-87D3-3C55C02868BE}"/>
            </a:ext>
          </a:extLst>
        </xdr:cNvPr>
        <xdr:cNvSpPr/>
      </xdr:nvSpPr>
      <xdr:spPr>
        <a:xfrm>
          <a:off x="3238500" y="56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170452</xdr:rowOff>
    </xdr:from>
    <xdr:to>
      <xdr:col>19</xdr:col>
      <xdr:colOff>136525</xdr:colOff>
      <xdr:row>29</xdr:row>
      <xdr:rowOff>23676</xdr:rowOff>
    </xdr:to>
    <xdr:cxnSp macro="">
      <xdr:nvCxnSpPr>
        <xdr:cNvPr id="88" name="直線コネクタ 87">
          <a:extLst>
            <a:ext uri="{FF2B5EF4-FFF2-40B4-BE49-F238E27FC236}">
              <a16:creationId xmlns:a16="http://schemas.microsoft.com/office/drawing/2014/main" id="{A6742943-79F7-4DED-8AF4-3DAEFD9A1F79}"/>
            </a:ext>
          </a:extLst>
        </xdr:cNvPr>
        <xdr:cNvCxnSpPr/>
      </xdr:nvCxnSpPr>
      <xdr:spPr>
        <a:xfrm>
          <a:off x="3289300" y="5742577"/>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88809</xdr:rowOff>
    </xdr:from>
    <xdr:to>
      <xdr:col>11</xdr:col>
      <xdr:colOff>187325</xdr:colOff>
      <xdr:row>29</xdr:row>
      <xdr:rowOff>18959</xdr:rowOff>
    </xdr:to>
    <xdr:sp macro="" textlink="">
      <xdr:nvSpPr>
        <xdr:cNvPr id="89" name="楕円 88">
          <a:extLst>
            <a:ext uri="{FF2B5EF4-FFF2-40B4-BE49-F238E27FC236}">
              <a16:creationId xmlns:a16="http://schemas.microsoft.com/office/drawing/2014/main" id="{C227B254-0240-489E-8CD0-6BB57C4F6320}"/>
            </a:ext>
          </a:extLst>
        </xdr:cNvPr>
        <xdr:cNvSpPr/>
      </xdr:nvSpPr>
      <xdr:spPr>
        <a:xfrm>
          <a:off x="2476500" y="566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139609</xdr:rowOff>
    </xdr:from>
    <xdr:to>
      <xdr:col>15</xdr:col>
      <xdr:colOff>136525</xdr:colOff>
      <xdr:row>28</xdr:row>
      <xdr:rowOff>170452</xdr:rowOff>
    </xdr:to>
    <xdr:cxnSp macro="">
      <xdr:nvCxnSpPr>
        <xdr:cNvPr id="90" name="直線コネクタ 89">
          <a:extLst>
            <a:ext uri="{FF2B5EF4-FFF2-40B4-BE49-F238E27FC236}">
              <a16:creationId xmlns:a16="http://schemas.microsoft.com/office/drawing/2014/main" id="{0B45F8F9-43B2-477C-B232-76953D50E99D}"/>
            </a:ext>
          </a:extLst>
        </xdr:cNvPr>
        <xdr:cNvCxnSpPr/>
      </xdr:nvCxnSpPr>
      <xdr:spPr>
        <a:xfrm>
          <a:off x="2527300" y="5711734"/>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45629</xdr:rowOff>
    </xdr:from>
    <xdr:to>
      <xdr:col>7</xdr:col>
      <xdr:colOff>187325</xdr:colOff>
      <xdr:row>28</xdr:row>
      <xdr:rowOff>147229</xdr:rowOff>
    </xdr:to>
    <xdr:sp macro="" textlink="">
      <xdr:nvSpPr>
        <xdr:cNvPr id="91" name="楕円 90">
          <a:extLst>
            <a:ext uri="{FF2B5EF4-FFF2-40B4-BE49-F238E27FC236}">
              <a16:creationId xmlns:a16="http://schemas.microsoft.com/office/drawing/2014/main" id="{B71B154D-C9FD-4BD8-AB10-5897EFD20172}"/>
            </a:ext>
          </a:extLst>
        </xdr:cNvPr>
        <xdr:cNvSpPr/>
      </xdr:nvSpPr>
      <xdr:spPr>
        <a:xfrm>
          <a:off x="1714500" y="561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96429</xdr:rowOff>
    </xdr:from>
    <xdr:to>
      <xdr:col>11</xdr:col>
      <xdr:colOff>136525</xdr:colOff>
      <xdr:row>28</xdr:row>
      <xdr:rowOff>139609</xdr:rowOff>
    </xdr:to>
    <xdr:cxnSp macro="">
      <xdr:nvCxnSpPr>
        <xdr:cNvPr id="92" name="直線コネクタ 91">
          <a:extLst>
            <a:ext uri="{FF2B5EF4-FFF2-40B4-BE49-F238E27FC236}">
              <a16:creationId xmlns:a16="http://schemas.microsoft.com/office/drawing/2014/main" id="{CC82B220-97A6-4C3F-8167-0A1C7F1EA997}"/>
            </a:ext>
          </a:extLst>
        </xdr:cNvPr>
        <xdr:cNvCxnSpPr/>
      </xdr:nvCxnSpPr>
      <xdr:spPr>
        <a:xfrm>
          <a:off x="1765300" y="5668554"/>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73042</xdr:rowOff>
    </xdr:from>
    <xdr:ext cx="405111" cy="259045"/>
    <xdr:sp macro="" textlink="">
      <xdr:nvSpPr>
        <xdr:cNvPr id="93" name="n_1aveValue有形固定資産減価償却率">
          <a:extLst>
            <a:ext uri="{FF2B5EF4-FFF2-40B4-BE49-F238E27FC236}">
              <a16:creationId xmlns:a16="http://schemas.microsoft.com/office/drawing/2014/main" id="{B1C832E4-A325-4DEF-A291-4FF2CF80B885}"/>
            </a:ext>
          </a:extLst>
        </xdr:cNvPr>
        <xdr:cNvSpPr txBox="1"/>
      </xdr:nvSpPr>
      <xdr:spPr>
        <a:xfrm>
          <a:off x="38360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100801</xdr:rowOff>
    </xdr:from>
    <xdr:ext cx="405111" cy="259045"/>
    <xdr:sp macro="" textlink="">
      <xdr:nvSpPr>
        <xdr:cNvPr id="94" name="n_2aveValue有形固定資産減価償却率">
          <a:extLst>
            <a:ext uri="{FF2B5EF4-FFF2-40B4-BE49-F238E27FC236}">
              <a16:creationId xmlns:a16="http://schemas.microsoft.com/office/drawing/2014/main" id="{EF811E73-64BE-423F-8D35-D539227084F3}"/>
            </a:ext>
          </a:extLst>
        </xdr:cNvPr>
        <xdr:cNvSpPr txBox="1"/>
      </xdr:nvSpPr>
      <xdr:spPr>
        <a:xfrm>
          <a:off x="3086744" y="60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60705</xdr:rowOff>
    </xdr:from>
    <xdr:ext cx="405111" cy="259045"/>
    <xdr:sp macro="" textlink="">
      <xdr:nvSpPr>
        <xdr:cNvPr id="95" name="n_3aveValue有形固定資産減価償却率">
          <a:extLst>
            <a:ext uri="{FF2B5EF4-FFF2-40B4-BE49-F238E27FC236}">
              <a16:creationId xmlns:a16="http://schemas.microsoft.com/office/drawing/2014/main" id="{295D3D6D-4806-416C-8C3B-1EBC29DB7639}"/>
            </a:ext>
          </a:extLst>
        </xdr:cNvPr>
        <xdr:cNvSpPr txBox="1"/>
      </xdr:nvSpPr>
      <xdr:spPr>
        <a:xfrm>
          <a:off x="2324744" y="5975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127289</xdr:rowOff>
    </xdr:from>
    <xdr:ext cx="405111" cy="259045"/>
    <xdr:sp macro="" textlink="">
      <xdr:nvSpPr>
        <xdr:cNvPr id="96" name="n_4aveValue有形固定資産減価償却率">
          <a:extLst>
            <a:ext uri="{FF2B5EF4-FFF2-40B4-BE49-F238E27FC236}">
              <a16:creationId xmlns:a16="http://schemas.microsoft.com/office/drawing/2014/main" id="{F81D9AA2-EE22-46A5-AC9A-2EB88B459935}"/>
            </a:ext>
          </a:extLst>
        </xdr:cNvPr>
        <xdr:cNvSpPr txBox="1"/>
      </xdr:nvSpPr>
      <xdr:spPr>
        <a:xfrm>
          <a:off x="1562744" y="5870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91003</xdr:rowOff>
    </xdr:from>
    <xdr:ext cx="405111" cy="259045"/>
    <xdr:sp macro="" textlink="">
      <xdr:nvSpPr>
        <xdr:cNvPr id="97" name="n_1mainValue有形固定資産減価償却率">
          <a:extLst>
            <a:ext uri="{FF2B5EF4-FFF2-40B4-BE49-F238E27FC236}">
              <a16:creationId xmlns:a16="http://schemas.microsoft.com/office/drawing/2014/main" id="{A5972292-3F1B-426C-972C-8711AB1384FB}"/>
            </a:ext>
          </a:extLst>
        </xdr:cNvPr>
        <xdr:cNvSpPr txBox="1"/>
      </xdr:nvSpPr>
      <xdr:spPr>
        <a:xfrm>
          <a:off x="3836044" y="5491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66329</xdr:rowOff>
    </xdr:from>
    <xdr:ext cx="405111" cy="259045"/>
    <xdr:sp macro="" textlink="">
      <xdr:nvSpPr>
        <xdr:cNvPr id="98" name="n_2mainValue有形固定資産減価償却率">
          <a:extLst>
            <a:ext uri="{FF2B5EF4-FFF2-40B4-BE49-F238E27FC236}">
              <a16:creationId xmlns:a16="http://schemas.microsoft.com/office/drawing/2014/main" id="{96EB2742-C923-4F23-98C1-68854B3B61F8}"/>
            </a:ext>
          </a:extLst>
        </xdr:cNvPr>
        <xdr:cNvSpPr txBox="1"/>
      </xdr:nvSpPr>
      <xdr:spPr>
        <a:xfrm>
          <a:off x="3086744" y="5467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35486</xdr:rowOff>
    </xdr:from>
    <xdr:ext cx="405111" cy="259045"/>
    <xdr:sp macro="" textlink="">
      <xdr:nvSpPr>
        <xdr:cNvPr id="99" name="n_3mainValue有形固定資産減価償却率">
          <a:extLst>
            <a:ext uri="{FF2B5EF4-FFF2-40B4-BE49-F238E27FC236}">
              <a16:creationId xmlns:a16="http://schemas.microsoft.com/office/drawing/2014/main" id="{3F0E3243-5F0F-4E65-B228-B4472733F232}"/>
            </a:ext>
          </a:extLst>
        </xdr:cNvPr>
        <xdr:cNvSpPr txBox="1"/>
      </xdr:nvSpPr>
      <xdr:spPr>
        <a:xfrm>
          <a:off x="2324744" y="5436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163756</xdr:rowOff>
    </xdr:from>
    <xdr:ext cx="405111" cy="259045"/>
    <xdr:sp macro="" textlink="">
      <xdr:nvSpPr>
        <xdr:cNvPr id="100" name="n_4mainValue有形固定資産減価償却率">
          <a:extLst>
            <a:ext uri="{FF2B5EF4-FFF2-40B4-BE49-F238E27FC236}">
              <a16:creationId xmlns:a16="http://schemas.microsoft.com/office/drawing/2014/main" id="{6361B09C-F6A4-4E93-A30E-1EC93CC82C92}"/>
            </a:ext>
          </a:extLst>
        </xdr:cNvPr>
        <xdr:cNvSpPr txBox="1"/>
      </xdr:nvSpPr>
      <xdr:spPr>
        <a:xfrm>
          <a:off x="1562744" y="5392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A29BBD7A-C4AB-42D4-8EC1-C0C1C9141B8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F53EA006-A0B1-4B45-A1D6-D72700ED809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4A48DFC2-096F-4803-BD70-5B0B37096BD5}"/>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EBD0E701-1918-4F9F-BC17-86F736AC240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9FA02C25-32D1-4F9F-83B9-8769DCD7B3B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94C396D6-908E-4837-B389-9807FB67F89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7B7DCE8B-1B49-427E-B2FE-AA7E6189BE9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29CD9B4C-2CCD-47BF-866C-1135B811778C}"/>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5310E1E6-42AC-4286-9501-855B6A8ECE5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FEBA5AF6-F5FD-4A65-99A7-D5F9B226008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5F81B423-9C62-4FBE-9829-78A8C94EF46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2F1C790B-DFC2-4E2D-8AAC-E813DB03401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34A5FC44-890F-4357-931D-B048C06F64D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標準財政規模に対して地方債現在高が高</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くなっているため</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、類似団体平均と比較しても</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308.4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ポイント高くなっている。また、前年度から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162.3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ポイント低くなっているのは、地方債現在高が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減少したことと、</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当該年度における地方交付税が増額したこと</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、償還財源の増加が要因として考えられる。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9D6F78FD-6D9F-49E4-8EE3-73724F5FB667}"/>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6FDA360E-69CE-4F69-9419-B7E56B47577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B1B773B3-C05A-4161-812A-774C0337802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04668B63-421F-45A2-8E08-4F29F321796C}"/>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8" name="テキスト ボックス 117">
          <a:extLst>
            <a:ext uri="{FF2B5EF4-FFF2-40B4-BE49-F238E27FC236}">
              <a16:creationId xmlns:a16="http://schemas.microsoft.com/office/drawing/2014/main" id="{C7469286-55BC-4F8D-8160-34ECEB7A72CC}"/>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27B062E1-6DE1-42F5-B89C-7630D1142C5A}"/>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AAAB5DBD-6FB8-4BC3-9764-3FE1C959D903}"/>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E6AE4A4E-82EA-4A0B-A988-D4CE6C66C0A1}"/>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09347E00-0C0F-4EB1-BC20-7BFFF7979AF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A2678E03-A96E-4222-BE06-B83210DE47BB}"/>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A9E04F18-CB86-4826-9429-B120F5A3451A}"/>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38DBE6C8-5F44-4517-BA51-F608AE9B085E}"/>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A0E661B9-6E26-4877-A58E-F5E53ACF1FE5}"/>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99AD680F-BCC0-4593-AD0A-8C4C3FE0A8F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6F84DFF1-28B9-4783-AD21-2DF45D976CC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32</xdr:row>
      <xdr:rowOff>27358</xdr:rowOff>
    </xdr:to>
    <xdr:cxnSp macro="">
      <xdr:nvCxnSpPr>
        <xdr:cNvPr id="129" name="直線コネクタ 128">
          <a:extLst>
            <a:ext uri="{FF2B5EF4-FFF2-40B4-BE49-F238E27FC236}">
              <a16:creationId xmlns:a16="http://schemas.microsoft.com/office/drawing/2014/main" id="{F9794D0F-0151-469D-8E89-9F617213CB37}"/>
            </a:ext>
          </a:extLst>
        </xdr:cNvPr>
        <xdr:cNvCxnSpPr/>
      </xdr:nvCxnSpPr>
      <xdr:spPr>
        <a:xfrm flipV="1">
          <a:off x="14793595" y="5312833"/>
          <a:ext cx="1269" cy="972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31185</xdr:rowOff>
    </xdr:from>
    <xdr:ext cx="469744" cy="259045"/>
    <xdr:sp macro="" textlink="">
      <xdr:nvSpPr>
        <xdr:cNvPr id="130" name="債務償還比率最小値テキスト">
          <a:extLst>
            <a:ext uri="{FF2B5EF4-FFF2-40B4-BE49-F238E27FC236}">
              <a16:creationId xmlns:a16="http://schemas.microsoft.com/office/drawing/2014/main" id="{5EAD413E-49E6-4DA0-8E1F-83B1ED78E43E}"/>
            </a:ext>
          </a:extLst>
        </xdr:cNvPr>
        <xdr:cNvSpPr txBox="1"/>
      </xdr:nvSpPr>
      <xdr:spPr>
        <a:xfrm>
          <a:off x="14846300" y="6289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27358</xdr:rowOff>
    </xdr:from>
    <xdr:to>
      <xdr:col>76</xdr:col>
      <xdr:colOff>111125</xdr:colOff>
      <xdr:row>32</xdr:row>
      <xdr:rowOff>27358</xdr:rowOff>
    </xdr:to>
    <xdr:cxnSp macro="">
      <xdr:nvCxnSpPr>
        <xdr:cNvPr id="131" name="直線コネクタ 130">
          <a:extLst>
            <a:ext uri="{FF2B5EF4-FFF2-40B4-BE49-F238E27FC236}">
              <a16:creationId xmlns:a16="http://schemas.microsoft.com/office/drawing/2014/main" id="{DE233CDB-26B3-48D7-9FA2-77C890784323}"/>
            </a:ext>
          </a:extLst>
        </xdr:cNvPr>
        <xdr:cNvCxnSpPr/>
      </xdr:nvCxnSpPr>
      <xdr:spPr>
        <a:xfrm>
          <a:off x="14706600" y="6285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3246D629-50B4-4B66-B076-72CB69D0AEDF}"/>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F1C36CD5-459B-4EF4-B384-D3D881506031}"/>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88980</xdr:rowOff>
    </xdr:from>
    <xdr:ext cx="469744" cy="259045"/>
    <xdr:sp macro="" textlink="">
      <xdr:nvSpPr>
        <xdr:cNvPr id="134" name="債務償還比率平均値テキスト">
          <a:extLst>
            <a:ext uri="{FF2B5EF4-FFF2-40B4-BE49-F238E27FC236}">
              <a16:creationId xmlns:a16="http://schemas.microsoft.com/office/drawing/2014/main" id="{FE40D833-ABAE-4615-91DE-3E0FDBA641A0}"/>
            </a:ext>
          </a:extLst>
        </xdr:cNvPr>
        <xdr:cNvSpPr txBox="1"/>
      </xdr:nvSpPr>
      <xdr:spPr>
        <a:xfrm>
          <a:off x="14846300" y="5318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66103</xdr:rowOff>
    </xdr:from>
    <xdr:to>
      <xdr:col>76</xdr:col>
      <xdr:colOff>73025</xdr:colOff>
      <xdr:row>27</xdr:row>
      <xdr:rowOff>167703</xdr:rowOff>
    </xdr:to>
    <xdr:sp macro="" textlink="">
      <xdr:nvSpPr>
        <xdr:cNvPr id="135" name="フローチャート: 判断 134">
          <a:extLst>
            <a:ext uri="{FF2B5EF4-FFF2-40B4-BE49-F238E27FC236}">
              <a16:creationId xmlns:a16="http://schemas.microsoft.com/office/drawing/2014/main" id="{8185CF02-5582-4873-8B2C-1B24E1118DB3}"/>
            </a:ext>
          </a:extLst>
        </xdr:cNvPr>
        <xdr:cNvSpPr/>
      </xdr:nvSpPr>
      <xdr:spPr>
        <a:xfrm>
          <a:off x="14744700" y="546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83746</xdr:rowOff>
    </xdr:from>
    <xdr:to>
      <xdr:col>72</xdr:col>
      <xdr:colOff>123825</xdr:colOff>
      <xdr:row>29</xdr:row>
      <xdr:rowOff>13896</xdr:rowOff>
    </xdr:to>
    <xdr:sp macro="" textlink="">
      <xdr:nvSpPr>
        <xdr:cNvPr id="136" name="フローチャート: 判断 135">
          <a:extLst>
            <a:ext uri="{FF2B5EF4-FFF2-40B4-BE49-F238E27FC236}">
              <a16:creationId xmlns:a16="http://schemas.microsoft.com/office/drawing/2014/main" id="{99FA9EA9-05D2-446A-AD26-EB830373A1E3}"/>
            </a:ext>
          </a:extLst>
        </xdr:cNvPr>
        <xdr:cNvSpPr/>
      </xdr:nvSpPr>
      <xdr:spPr>
        <a:xfrm>
          <a:off x="14033500" y="5655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14129</xdr:rowOff>
    </xdr:from>
    <xdr:to>
      <xdr:col>68</xdr:col>
      <xdr:colOff>123825</xdr:colOff>
      <xdr:row>29</xdr:row>
      <xdr:rowOff>115729</xdr:rowOff>
    </xdr:to>
    <xdr:sp macro="" textlink="">
      <xdr:nvSpPr>
        <xdr:cNvPr id="137" name="フローチャート: 判断 136">
          <a:extLst>
            <a:ext uri="{FF2B5EF4-FFF2-40B4-BE49-F238E27FC236}">
              <a16:creationId xmlns:a16="http://schemas.microsoft.com/office/drawing/2014/main" id="{75406B4B-8B2B-4C5D-B4C2-7F1E43E77556}"/>
            </a:ext>
          </a:extLst>
        </xdr:cNvPr>
        <xdr:cNvSpPr/>
      </xdr:nvSpPr>
      <xdr:spPr>
        <a:xfrm>
          <a:off x="13271500" y="575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109654</xdr:rowOff>
    </xdr:from>
    <xdr:to>
      <xdr:col>64</xdr:col>
      <xdr:colOff>123825</xdr:colOff>
      <xdr:row>29</xdr:row>
      <xdr:rowOff>39804</xdr:rowOff>
    </xdr:to>
    <xdr:sp macro="" textlink="">
      <xdr:nvSpPr>
        <xdr:cNvPr id="138" name="フローチャート: 判断 137">
          <a:extLst>
            <a:ext uri="{FF2B5EF4-FFF2-40B4-BE49-F238E27FC236}">
              <a16:creationId xmlns:a16="http://schemas.microsoft.com/office/drawing/2014/main" id="{48C4BD22-F5F7-4CA8-BFEE-53D0C692DB98}"/>
            </a:ext>
          </a:extLst>
        </xdr:cNvPr>
        <xdr:cNvSpPr/>
      </xdr:nvSpPr>
      <xdr:spPr>
        <a:xfrm>
          <a:off x="12509500" y="568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144918</xdr:rowOff>
    </xdr:from>
    <xdr:to>
      <xdr:col>60</xdr:col>
      <xdr:colOff>123825</xdr:colOff>
      <xdr:row>29</xdr:row>
      <xdr:rowOff>75068</xdr:rowOff>
    </xdr:to>
    <xdr:sp macro="" textlink="">
      <xdr:nvSpPr>
        <xdr:cNvPr id="139" name="フローチャート: 判断 138">
          <a:extLst>
            <a:ext uri="{FF2B5EF4-FFF2-40B4-BE49-F238E27FC236}">
              <a16:creationId xmlns:a16="http://schemas.microsoft.com/office/drawing/2014/main" id="{64F6DA66-1BF8-4F0F-AC2B-30CE5A58BC36}"/>
            </a:ext>
          </a:extLst>
        </xdr:cNvPr>
        <xdr:cNvSpPr/>
      </xdr:nvSpPr>
      <xdr:spPr>
        <a:xfrm>
          <a:off x="11747500" y="57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446D06A3-863A-4273-A64B-CFB47E704F0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F4A2CDFA-163A-489B-AC76-61350E1CDD5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6884DC04-8F85-4B48-9F21-39E85F3C63EF}"/>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90990646-1EFC-45C2-BFA0-08BB44D1148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44DA68CC-5572-41B1-A30F-66FCAEDFA4D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106616</xdr:rowOff>
    </xdr:from>
    <xdr:to>
      <xdr:col>76</xdr:col>
      <xdr:colOff>73025</xdr:colOff>
      <xdr:row>31</xdr:row>
      <xdr:rowOff>36766</xdr:rowOff>
    </xdr:to>
    <xdr:sp macro="" textlink="">
      <xdr:nvSpPr>
        <xdr:cNvPr id="145" name="楕円 144">
          <a:extLst>
            <a:ext uri="{FF2B5EF4-FFF2-40B4-BE49-F238E27FC236}">
              <a16:creationId xmlns:a16="http://schemas.microsoft.com/office/drawing/2014/main" id="{099BC5D0-3116-44CE-A2F6-9EB7448BA224}"/>
            </a:ext>
          </a:extLst>
        </xdr:cNvPr>
        <xdr:cNvSpPr/>
      </xdr:nvSpPr>
      <xdr:spPr>
        <a:xfrm>
          <a:off x="14744700" y="602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85043</xdr:rowOff>
    </xdr:from>
    <xdr:ext cx="469744" cy="259045"/>
    <xdr:sp macro="" textlink="">
      <xdr:nvSpPr>
        <xdr:cNvPr id="146" name="債務償還比率該当値テキスト">
          <a:extLst>
            <a:ext uri="{FF2B5EF4-FFF2-40B4-BE49-F238E27FC236}">
              <a16:creationId xmlns:a16="http://schemas.microsoft.com/office/drawing/2014/main" id="{1FF63E2D-0EB2-4B4B-8F54-F46A3E3500CE}"/>
            </a:ext>
          </a:extLst>
        </xdr:cNvPr>
        <xdr:cNvSpPr txBox="1"/>
      </xdr:nvSpPr>
      <xdr:spPr>
        <a:xfrm>
          <a:off x="14846300" y="600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55721</xdr:rowOff>
    </xdr:from>
    <xdr:to>
      <xdr:col>72</xdr:col>
      <xdr:colOff>123825</xdr:colOff>
      <xdr:row>32</xdr:row>
      <xdr:rowOff>157321</xdr:rowOff>
    </xdr:to>
    <xdr:sp macro="" textlink="">
      <xdr:nvSpPr>
        <xdr:cNvPr id="147" name="楕円 146">
          <a:extLst>
            <a:ext uri="{FF2B5EF4-FFF2-40B4-BE49-F238E27FC236}">
              <a16:creationId xmlns:a16="http://schemas.microsoft.com/office/drawing/2014/main" id="{14021485-E4E3-4CA7-915F-74BEB0D02634}"/>
            </a:ext>
          </a:extLst>
        </xdr:cNvPr>
        <xdr:cNvSpPr/>
      </xdr:nvSpPr>
      <xdr:spPr>
        <a:xfrm>
          <a:off x="14033500" y="631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157416</xdr:rowOff>
    </xdr:from>
    <xdr:to>
      <xdr:col>76</xdr:col>
      <xdr:colOff>22225</xdr:colOff>
      <xdr:row>32</xdr:row>
      <xdr:rowOff>106521</xdr:rowOff>
    </xdr:to>
    <xdr:cxnSp macro="">
      <xdr:nvCxnSpPr>
        <xdr:cNvPr id="148" name="直線コネクタ 147">
          <a:extLst>
            <a:ext uri="{FF2B5EF4-FFF2-40B4-BE49-F238E27FC236}">
              <a16:creationId xmlns:a16="http://schemas.microsoft.com/office/drawing/2014/main" id="{1028D25A-A6F3-46E5-ADE4-4BC0F6C5CD84}"/>
            </a:ext>
          </a:extLst>
        </xdr:cNvPr>
        <xdr:cNvCxnSpPr/>
      </xdr:nvCxnSpPr>
      <xdr:spPr>
        <a:xfrm flipV="1">
          <a:off x="14084300" y="6072441"/>
          <a:ext cx="711200" cy="29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15610</xdr:rowOff>
    </xdr:from>
    <xdr:to>
      <xdr:col>68</xdr:col>
      <xdr:colOff>123825</xdr:colOff>
      <xdr:row>33</xdr:row>
      <xdr:rowOff>117210</xdr:rowOff>
    </xdr:to>
    <xdr:sp macro="" textlink="">
      <xdr:nvSpPr>
        <xdr:cNvPr id="149" name="楕円 148">
          <a:extLst>
            <a:ext uri="{FF2B5EF4-FFF2-40B4-BE49-F238E27FC236}">
              <a16:creationId xmlns:a16="http://schemas.microsoft.com/office/drawing/2014/main" id="{6636EFBC-9017-4B16-A336-C21F93505BDF}"/>
            </a:ext>
          </a:extLst>
        </xdr:cNvPr>
        <xdr:cNvSpPr/>
      </xdr:nvSpPr>
      <xdr:spPr>
        <a:xfrm>
          <a:off x="13271500" y="644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106521</xdr:rowOff>
    </xdr:from>
    <xdr:to>
      <xdr:col>72</xdr:col>
      <xdr:colOff>73025</xdr:colOff>
      <xdr:row>33</xdr:row>
      <xdr:rowOff>66410</xdr:rowOff>
    </xdr:to>
    <xdr:cxnSp macro="">
      <xdr:nvCxnSpPr>
        <xdr:cNvPr id="150" name="直線コネクタ 149">
          <a:extLst>
            <a:ext uri="{FF2B5EF4-FFF2-40B4-BE49-F238E27FC236}">
              <a16:creationId xmlns:a16="http://schemas.microsoft.com/office/drawing/2014/main" id="{6C1CAECF-CCC5-402D-8FBC-B19989DD4899}"/>
            </a:ext>
          </a:extLst>
        </xdr:cNvPr>
        <xdr:cNvCxnSpPr/>
      </xdr:nvCxnSpPr>
      <xdr:spPr>
        <a:xfrm flipV="1">
          <a:off x="13322300" y="6364446"/>
          <a:ext cx="762000" cy="13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162232</xdr:rowOff>
    </xdr:from>
    <xdr:to>
      <xdr:col>64</xdr:col>
      <xdr:colOff>123825</xdr:colOff>
      <xdr:row>33</xdr:row>
      <xdr:rowOff>92382</xdr:rowOff>
    </xdr:to>
    <xdr:sp macro="" textlink="">
      <xdr:nvSpPr>
        <xdr:cNvPr id="151" name="楕円 150">
          <a:extLst>
            <a:ext uri="{FF2B5EF4-FFF2-40B4-BE49-F238E27FC236}">
              <a16:creationId xmlns:a16="http://schemas.microsoft.com/office/drawing/2014/main" id="{FB133DC1-9DAC-45A8-8CA0-B83135E40BDA}"/>
            </a:ext>
          </a:extLst>
        </xdr:cNvPr>
        <xdr:cNvSpPr/>
      </xdr:nvSpPr>
      <xdr:spPr>
        <a:xfrm>
          <a:off x="12509500" y="642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41582</xdr:rowOff>
    </xdr:from>
    <xdr:to>
      <xdr:col>68</xdr:col>
      <xdr:colOff>73025</xdr:colOff>
      <xdr:row>33</xdr:row>
      <xdr:rowOff>66410</xdr:rowOff>
    </xdr:to>
    <xdr:cxnSp macro="">
      <xdr:nvCxnSpPr>
        <xdr:cNvPr id="152" name="直線コネクタ 151">
          <a:extLst>
            <a:ext uri="{FF2B5EF4-FFF2-40B4-BE49-F238E27FC236}">
              <a16:creationId xmlns:a16="http://schemas.microsoft.com/office/drawing/2014/main" id="{C6537315-089A-4FF1-9F59-115F6EE20DD3}"/>
            </a:ext>
          </a:extLst>
        </xdr:cNvPr>
        <xdr:cNvCxnSpPr/>
      </xdr:nvCxnSpPr>
      <xdr:spPr>
        <a:xfrm>
          <a:off x="12560300" y="6470957"/>
          <a:ext cx="762000" cy="2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25876</xdr:rowOff>
    </xdr:from>
    <xdr:to>
      <xdr:col>60</xdr:col>
      <xdr:colOff>123825</xdr:colOff>
      <xdr:row>34</xdr:row>
      <xdr:rowOff>127476</xdr:rowOff>
    </xdr:to>
    <xdr:sp macro="" textlink="">
      <xdr:nvSpPr>
        <xdr:cNvPr id="153" name="楕円 152">
          <a:extLst>
            <a:ext uri="{FF2B5EF4-FFF2-40B4-BE49-F238E27FC236}">
              <a16:creationId xmlns:a16="http://schemas.microsoft.com/office/drawing/2014/main" id="{F771B419-D916-4257-8BFC-8333762FD53C}"/>
            </a:ext>
          </a:extLst>
        </xdr:cNvPr>
        <xdr:cNvSpPr/>
      </xdr:nvSpPr>
      <xdr:spPr>
        <a:xfrm>
          <a:off x="11747500" y="662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41582</xdr:rowOff>
    </xdr:from>
    <xdr:to>
      <xdr:col>64</xdr:col>
      <xdr:colOff>73025</xdr:colOff>
      <xdr:row>34</xdr:row>
      <xdr:rowOff>76676</xdr:rowOff>
    </xdr:to>
    <xdr:cxnSp macro="">
      <xdr:nvCxnSpPr>
        <xdr:cNvPr id="154" name="直線コネクタ 153">
          <a:extLst>
            <a:ext uri="{FF2B5EF4-FFF2-40B4-BE49-F238E27FC236}">
              <a16:creationId xmlns:a16="http://schemas.microsoft.com/office/drawing/2014/main" id="{920E7268-9F7E-42F1-8EE4-1B2F9F28199E}"/>
            </a:ext>
          </a:extLst>
        </xdr:cNvPr>
        <xdr:cNvCxnSpPr/>
      </xdr:nvCxnSpPr>
      <xdr:spPr>
        <a:xfrm flipV="1">
          <a:off x="11798300" y="6470957"/>
          <a:ext cx="762000" cy="20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30423</xdr:rowOff>
    </xdr:from>
    <xdr:ext cx="469744" cy="259045"/>
    <xdr:sp macro="" textlink="">
      <xdr:nvSpPr>
        <xdr:cNvPr id="155" name="n_1aveValue債務償還比率">
          <a:extLst>
            <a:ext uri="{FF2B5EF4-FFF2-40B4-BE49-F238E27FC236}">
              <a16:creationId xmlns:a16="http://schemas.microsoft.com/office/drawing/2014/main" id="{16AAE6E2-44D5-4327-94AA-79C194F924D1}"/>
            </a:ext>
          </a:extLst>
        </xdr:cNvPr>
        <xdr:cNvSpPr txBox="1"/>
      </xdr:nvSpPr>
      <xdr:spPr>
        <a:xfrm>
          <a:off x="13836727" y="543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132256</xdr:rowOff>
    </xdr:from>
    <xdr:ext cx="469744" cy="259045"/>
    <xdr:sp macro="" textlink="">
      <xdr:nvSpPr>
        <xdr:cNvPr id="156" name="n_2aveValue債務償還比率">
          <a:extLst>
            <a:ext uri="{FF2B5EF4-FFF2-40B4-BE49-F238E27FC236}">
              <a16:creationId xmlns:a16="http://schemas.microsoft.com/office/drawing/2014/main" id="{39D37C81-D88A-47D5-B876-6B672499F1EE}"/>
            </a:ext>
          </a:extLst>
        </xdr:cNvPr>
        <xdr:cNvSpPr txBox="1"/>
      </xdr:nvSpPr>
      <xdr:spPr>
        <a:xfrm>
          <a:off x="13087427" y="553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56331</xdr:rowOff>
    </xdr:from>
    <xdr:ext cx="469744" cy="259045"/>
    <xdr:sp macro="" textlink="">
      <xdr:nvSpPr>
        <xdr:cNvPr id="157" name="n_3aveValue債務償還比率">
          <a:extLst>
            <a:ext uri="{FF2B5EF4-FFF2-40B4-BE49-F238E27FC236}">
              <a16:creationId xmlns:a16="http://schemas.microsoft.com/office/drawing/2014/main" id="{E85BD431-D32E-455F-AFF2-2B6348ED27E3}"/>
            </a:ext>
          </a:extLst>
        </xdr:cNvPr>
        <xdr:cNvSpPr txBox="1"/>
      </xdr:nvSpPr>
      <xdr:spPr>
        <a:xfrm>
          <a:off x="12325427" y="545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91595</xdr:rowOff>
    </xdr:from>
    <xdr:ext cx="469744" cy="259045"/>
    <xdr:sp macro="" textlink="">
      <xdr:nvSpPr>
        <xdr:cNvPr id="158" name="n_4aveValue債務償還比率">
          <a:extLst>
            <a:ext uri="{FF2B5EF4-FFF2-40B4-BE49-F238E27FC236}">
              <a16:creationId xmlns:a16="http://schemas.microsoft.com/office/drawing/2014/main" id="{243A50BD-E154-4207-ADEE-01D568E100FD}"/>
            </a:ext>
          </a:extLst>
        </xdr:cNvPr>
        <xdr:cNvSpPr txBox="1"/>
      </xdr:nvSpPr>
      <xdr:spPr>
        <a:xfrm>
          <a:off x="11563427" y="549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148448</xdr:rowOff>
    </xdr:from>
    <xdr:ext cx="469744" cy="259045"/>
    <xdr:sp macro="" textlink="">
      <xdr:nvSpPr>
        <xdr:cNvPr id="159" name="n_1mainValue債務償還比率">
          <a:extLst>
            <a:ext uri="{FF2B5EF4-FFF2-40B4-BE49-F238E27FC236}">
              <a16:creationId xmlns:a16="http://schemas.microsoft.com/office/drawing/2014/main" id="{B5B34499-98D5-463B-A0C4-400D56DDAB13}"/>
            </a:ext>
          </a:extLst>
        </xdr:cNvPr>
        <xdr:cNvSpPr txBox="1"/>
      </xdr:nvSpPr>
      <xdr:spPr>
        <a:xfrm>
          <a:off x="13836727" y="6406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108338</xdr:rowOff>
    </xdr:from>
    <xdr:ext cx="469744" cy="259045"/>
    <xdr:sp macro="" textlink="">
      <xdr:nvSpPr>
        <xdr:cNvPr id="160" name="n_2mainValue債務償還比率">
          <a:extLst>
            <a:ext uri="{FF2B5EF4-FFF2-40B4-BE49-F238E27FC236}">
              <a16:creationId xmlns:a16="http://schemas.microsoft.com/office/drawing/2014/main" id="{0A30AADB-B202-4D0B-83BC-E9D80F750DBD}"/>
            </a:ext>
          </a:extLst>
        </xdr:cNvPr>
        <xdr:cNvSpPr txBox="1"/>
      </xdr:nvSpPr>
      <xdr:spPr>
        <a:xfrm>
          <a:off x="13087427" y="6537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83509</xdr:rowOff>
    </xdr:from>
    <xdr:ext cx="469744" cy="259045"/>
    <xdr:sp macro="" textlink="">
      <xdr:nvSpPr>
        <xdr:cNvPr id="161" name="n_3mainValue債務償還比率">
          <a:extLst>
            <a:ext uri="{FF2B5EF4-FFF2-40B4-BE49-F238E27FC236}">
              <a16:creationId xmlns:a16="http://schemas.microsoft.com/office/drawing/2014/main" id="{7DFDAA08-DF84-4D07-8FF0-DF6A3144B482}"/>
            </a:ext>
          </a:extLst>
        </xdr:cNvPr>
        <xdr:cNvSpPr txBox="1"/>
      </xdr:nvSpPr>
      <xdr:spPr>
        <a:xfrm>
          <a:off x="12325427" y="651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118603</xdr:rowOff>
    </xdr:from>
    <xdr:ext cx="469744" cy="259045"/>
    <xdr:sp macro="" textlink="">
      <xdr:nvSpPr>
        <xdr:cNvPr id="162" name="n_4mainValue債務償還比率">
          <a:extLst>
            <a:ext uri="{FF2B5EF4-FFF2-40B4-BE49-F238E27FC236}">
              <a16:creationId xmlns:a16="http://schemas.microsoft.com/office/drawing/2014/main" id="{DCAB7F94-CBB2-46F3-B7EF-7487C6498149}"/>
            </a:ext>
          </a:extLst>
        </xdr:cNvPr>
        <xdr:cNvSpPr txBox="1"/>
      </xdr:nvSpPr>
      <xdr:spPr>
        <a:xfrm>
          <a:off x="11563427" y="671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7B6F05E3-3C05-4A0B-9CE3-3EE5BA0A853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37A6E99B-16E9-439A-83EC-CCFFA53805A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4243C50A-FD16-452E-BCB1-BEDA8CB49D8F}"/>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7C777C27-2E6C-4E64-9EC7-1574B412BF4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43EFE77B-DCE2-4D6F-AD4C-E8F88E37CED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B0804C4F-47E3-48EB-868D-C349A92B27F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DE47155-978B-4ECC-B145-912AD09D688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13995E6-6972-4E13-BCCC-35BF9541E99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76C53E5-809B-4D80-B364-CE02B0CF5FE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E9BD5A2-7E5A-4EA3-97FB-85947D4D767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山形県戸沢村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5854EAA-C85D-43CF-AA03-904BB2EF2F2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AF2190D-D652-4DB9-AF3C-9D1E8284421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F6AC33B-8956-4CA5-A1F1-ED59B517C21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983322C-09D3-46DA-8F3A-32C003C825B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50C487B-CE42-4427-9B02-79CA27A7878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8B40932-6733-4025-AB5D-F5D6C843126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4,186
4,136
261.31
5,345,296
4,735,374
566,517
2,856,559
5,839,250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E126087-C9EF-47D2-B891-861A23C7058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1559294-26FA-4A40-BDE6-745827DEE9F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1D852CB-BA5B-48E7-B166-BA89E84A549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3DAC651-1EC8-42FE-9A85-F80082DDCEA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5C1D044-8B86-4A94-BFAE-D84251D3CDC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2100A19-F08B-4C8E-B159-97B5B448323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05DFDDA-0BC0-478B-99E3-A9C03AB2BA5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ACAF42F-1D88-40DF-ABF1-F1DB0D80DCC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AFBC02A-E0DD-4261-B4EB-24629DCCF10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86AF551-93CE-43C3-998D-BA6EB5C4C33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09E8FBE-DF64-4CFE-8239-BF5627CCD4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8134689-BEF7-4AFD-9A94-4506DBC3F84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4A58970-580B-4313-AE0E-2F0A464C43F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031E4E9-DC1B-4D06-862D-F176F27F471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A25F4FD-004E-425F-8B14-1287328676D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5AE2914-F551-4F03-91D5-51B7239AD1C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C5AC9B4-E40F-4227-A6A1-14154970EBB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F8D95A3-4BD5-4FE7-A292-C91BC474E60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5061E50-EB35-42D1-B489-D59EA7D7C8F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7926923-5934-4DB6-B2EF-01CB3C583F6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769B5CB-A56E-4B8B-9CD6-DD4ACF6C75D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98E97DE-5505-486C-9A6C-19440D51307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42E1075-5A59-468D-913A-5CCA29258D1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7CB385A-7E1A-4068-AAC4-644CDB8DD8C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03D603B-19B8-4D70-A245-B1D1F9C6479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5E6CC25-7A89-4F55-A105-2E34C51351E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2DC7B55-27D6-4206-A68C-B7AB8AAA53F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BF7CAE2-DF37-474C-8103-656B286BE1F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1644A23-173C-434E-BDBB-1C32A9AE7B1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CEC6D7C-6B44-4AA4-BF09-5613DDBFDE6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7FB0821-D554-46DC-B6B5-255433CE38B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06FDF45-840B-4ABF-BD25-A21786AA939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94CDED82-B746-44C0-BE73-C5802E097B33}"/>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21C2C122-C858-4F22-B282-83DC5FE2DA49}"/>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C89BE7AE-3A8B-46E4-B080-C73EE240CF51}"/>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2C4A831-E277-4C9B-9F48-08C678690E1C}"/>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29A4FFB8-8338-4383-86A0-B7352DEF533C}"/>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17946BFD-8448-4565-BE47-B215A56ED48A}"/>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952AD8E-4F75-4806-82B5-DCFEFC05D3B2}"/>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CC60F776-6D14-437E-8322-53C289F5A0A6}"/>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11DFFB92-690A-4C04-8361-058A93449EE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2C6D4410-BA9A-4B16-8D54-05F43A1EEEB1}"/>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FA312A3E-AA50-4E98-B927-F34D0CBF3BE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30480</xdr:rowOff>
    </xdr:to>
    <xdr:cxnSp macro="">
      <xdr:nvCxnSpPr>
        <xdr:cNvPr id="55" name="直線コネクタ 54">
          <a:extLst>
            <a:ext uri="{FF2B5EF4-FFF2-40B4-BE49-F238E27FC236}">
              <a16:creationId xmlns:a16="http://schemas.microsoft.com/office/drawing/2014/main" id="{5046B1F8-AF24-4100-9F49-194353DFEBE1}"/>
            </a:ext>
          </a:extLst>
        </xdr:cNvPr>
        <xdr:cNvCxnSpPr/>
      </xdr:nvCxnSpPr>
      <xdr:spPr>
        <a:xfrm flipV="1">
          <a:off x="4634865" y="567004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6" name="【道路】&#10;有形固定資産減価償却率最小値テキスト">
          <a:extLst>
            <a:ext uri="{FF2B5EF4-FFF2-40B4-BE49-F238E27FC236}">
              <a16:creationId xmlns:a16="http://schemas.microsoft.com/office/drawing/2014/main" id="{9B5F92D8-7CFA-4FFB-B5E4-F1C95E1F6E65}"/>
            </a:ext>
          </a:extLst>
        </xdr:cNvPr>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7" name="直線コネクタ 56">
          <a:extLst>
            <a:ext uri="{FF2B5EF4-FFF2-40B4-BE49-F238E27FC236}">
              <a16:creationId xmlns:a16="http://schemas.microsoft.com/office/drawing/2014/main" id="{6DC2D84D-1B21-462A-B021-2AFD8126C3B6}"/>
            </a:ext>
          </a:extLst>
        </xdr:cNvPr>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a:extLst>
            <a:ext uri="{FF2B5EF4-FFF2-40B4-BE49-F238E27FC236}">
              <a16:creationId xmlns:a16="http://schemas.microsoft.com/office/drawing/2014/main" id="{7B365D7E-C273-4B74-9A50-38713F4D6667}"/>
            </a:ext>
          </a:extLst>
        </xdr:cNvPr>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a:extLst>
            <a:ext uri="{FF2B5EF4-FFF2-40B4-BE49-F238E27FC236}">
              <a16:creationId xmlns:a16="http://schemas.microsoft.com/office/drawing/2014/main" id="{DCEAAA66-B8A4-44F8-BC1B-D1F7A2E8F551}"/>
            </a:ext>
          </a:extLst>
        </xdr:cNvPr>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156989</xdr:rowOff>
    </xdr:from>
    <xdr:ext cx="405111" cy="259045"/>
    <xdr:sp macro="" textlink="">
      <xdr:nvSpPr>
        <xdr:cNvPr id="60" name="【道路】&#10;有形固定資産減価償却率平均値テキスト">
          <a:extLst>
            <a:ext uri="{FF2B5EF4-FFF2-40B4-BE49-F238E27FC236}">
              <a16:creationId xmlns:a16="http://schemas.microsoft.com/office/drawing/2014/main" id="{8F907325-0808-453C-80CF-32C64644A43E}"/>
            </a:ext>
          </a:extLst>
        </xdr:cNvPr>
        <xdr:cNvSpPr txBox="1"/>
      </xdr:nvSpPr>
      <xdr:spPr>
        <a:xfrm>
          <a:off x="4673600" y="6329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xdr:rowOff>
    </xdr:from>
    <xdr:to>
      <xdr:col>24</xdr:col>
      <xdr:colOff>114300</xdr:colOff>
      <xdr:row>37</xdr:row>
      <xdr:rowOff>108712</xdr:rowOff>
    </xdr:to>
    <xdr:sp macro="" textlink="">
      <xdr:nvSpPr>
        <xdr:cNvPr id="61" name="フローチャート: 判断 60">
          <a:extLst>
            <a:ext uri="{FF2B5EF4-FFF2-40B4-BE49-F238E27FC236}">
              <a16:creationId xmlns:a16="http://schemas.microsoft.com/office/drawing/2014/main" id="{09B37595-4DBD-4FEC-A783-A46369934008}"/>
            </a:ext>
          </a:extLst>
        </xdr:cNvPr>
        <xdr:cNvSpPr/>
      </xdr:nvSpPr>
      <xdr:spPr>
        <a:xfrm>
          <a:off x="4584700" y="635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144272</xdr:rowOff>
    </xdr:from>
    <xdr:to>
      <xdr:col>20</xdr:col>
      <xdr:colOff>38100</xdr:colOff>
      <xdr:row>37</xdr:row>
      <xdr:rowOff>74422</xdr:rowOff>
    </xdr:to>
    <xdr:sp macro="" textlink="">
      <xdr:nvSpPr>
        <xdr:cNvPr id="62" name="フローチャート: 判断 61">
          <a:extLst>
            <a:ext uri="{FF2B5EF4-FFF2-40B4-BE49-F238E27FC236}">
              <a16:creationId xmlns:a16="http://schemas.microsoft.com/office/drawing/2014/main" id="{53685482-25F2-463F-8E24-26C7D39C27AE}"/>
            </a:ext>
          </a:extLst>
        </xdr:cNvPr>
        <xdr:cNvSpPr/>
      </xdr:nvSpPr>
      <xdr:spPr>
        <a:xfrm>
          <a:off x="3746500" y="631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109982</xdr:rowOff>
    </xdr:from>
    <xdr:to>
      <xdr:col>15</xdr:col>
      <xdr:colOff>101600</xdr:colOff>
      <xdr:row>37</xdr:row>
      <xdr:rowOff>40132</xdr:rowOff>
    </xdr:to>
    <xdr:sp macro="" textlink="">
      <xdr:nvSpPr>
        <xdr:cNvPr id="63" name="フローチャート: 判断 62">
          <a:extLst>
            <a:ext uri="{FF2B5EF4-FFF2-40B4-BE49-F238E27FC236}">
              <a16:creationId xmlns:a16="http://schemas.microsoft.com/office/drawing/2014/main" id="{73C0310C-990B-4036-8704-1981DDB75611}"/>
            </a:ext>
          </a:extLst>
        </xdr:cNvPr>
        <xdr:cNvSpPr/>
      </xdr:nvSpPr>
      <xdr:spPr>
        <a:xfrm>
          <a:off x="2857500" y="628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82550</xdr:rowOff>
    </xdr:from>
    <xdr:to>
      <xdr:col>10</xdr:col>
      <xdr:colOff>165100</xdr:colOff>
      <xdr:row>37</xdr:row>
      <xdr:rowOff>12700</xdr:rowOff>
    </xdr:to>
    <xdr:sp macro="" textlink="">
      <xdr:nvSpPr>
        <xdr:cNvPr id="64" name="フローチャート: 判断 63">
          <a:extLst>
            <a:ext uri="{FF2B5EF4-FFF2-40B4-BE49-F238E27FC236}">
              <a16:creationId xmlns:a16="http://schemas.microsoft.com/office/drawing/2014/main" id="{C8E0ECA8-B324-4DBE-9FB1-FA24F706D5C1}"/>
            </a:ext>
          </a:extLst>
        </xdr:cNvPr>
        <xdr:cNvSpPr/>
      </xdr:nvSpPr>
      <xdr:spPr>
        <a:xfrm>
          <a:off x="1968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xdr:rowOff>
    </xdr:from>
    <xdr:to>
      <xdr:col>6</xdr:col>
      <xdr:colOff>38100</xdr:colOff>
      <xdr:row>36</xdr:row>
      <xdr:rowOff>101854</xdr:rowOff>
    </xdr:to>
    <xdr:sp macro="" textlink="">
      <xdr:nvSpPr>
        <xdr:cNvPr id="65" name="フローチャート: 判断 64">
          <a:extLst>
            <a:ext uri="{FF2B5EF4-FFF2-40B4-BE49-F238E27FC236}">
              <a16:creationId xmlns:a16="http://schemas.microsoft.com/office/drawing/2014/main" id="{5FADE5C3-5CC1-4B59-AA2D-0E8B7E6EEBC9}"/>
            </a:ext>
          </a:extLst>
        </xdr:cNvPr>
        <xdr:cNvSpPr/>
      </xdr:nvSpPr>
      <xdr:spPr>
        <a:xfrm>
          <a:off x="1079500" y="61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90440E9-07A8-4262-B26C-CDD72CE5A5C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74770B1D-F496-4183-8BEA-A633B7A49D9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15F3BFA-D591-48E3-9CE2-63BCEF15AA7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78609E5-2006-4F3C-BAC8-C6DE620F43D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7AAB808-0D35-46C8-9775-559BA0BDE36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36830</xdr:rowOff>
    </xdr:from>
    <xdr:to>
      <xdr:col>24</xdr:col>
      <xdr:colOff>114300</xdr:colOff>
      <xdr:row>36</xdr:row>
      <xdr:rowOff>138430</xdr:rowOff>
    </xdr:to>
    <xdr:sp macro="" textlink="">
      <xdr:nvSpPr>
        <xdr:cNvPr id="71" name="楕円 70">
          <a:extLst>
            <a:ext uri="{FF2B5EF4-FFF2-40B4-BE49-F238E27FC236}">
              <a16:creationId xmlns:a16="http://schemas.microsoft.com/office/drawing/2014/main" id="{2EBFD3AD-D53F-4496-B81B-B20192E1C7A8}"/>
            </a:ext>
          </a:extLst>
        </xdr:cNvPr>
        <xdr:cNvSpPr/>
      </xdr:nvSpPr>
      <xdr:spPr>
        <a:xfrm>
          <a:off x="45847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59707</xdr:rowOff>
    </xdr:from>
    <xdr:ext cx="405111" cy="259045"/>
    <xdr:sp macro="" textlink="">
      <xdr:nvSpPr>
        <xdr:cNvPr id="72" name="【道路】&#10;有形固定資産減価償却率該当値テキスト">
          <a:extLst>
            <a:ext uri="{FF2B5EF4-FFF2-40B4-BE49-F238E27FC236}">
              <a16:creationId xmlns:a16="http://schemas.microsoft.com/office/drawing/2014/main" id="{76E04F13-9D1E-4F34-B49B-8F30AC6EC739}"/>
            </a:ext>
          </a:extLst>
        </xdr:cNvPr>
        <xdr:cNvSpPr txBox="1"/>
      </xdr:nvSpPr>
      <xdr:spPr>
        <a:xfrm>
          <a:off x="4673600"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2540</xdr:rowOff>
    </xdr:from>
    <xdr:to>
      <xdr:col>20</xdr:col>
      <xdr:colOff>38100</xdr:colOff>
      <xdr:row>36</xdr:row>
      <xdr:rowOff>104140</xdr:rowOff>
    </xdr:to>
    <xdr:sp macro="" textlink="">
      <xdr:nvSpPr>
        <xdr:cNvPr id="73" name="楕円 72">
          <a:extLst>
            <a:ext uri="{FF2B5EF4-FFF2-40B4-BE49-F238E27FC236}">
              <a16:creationId xmlns:a16="http://schemas.microsoft.com/office/drawing/2014/main" id="{F9E709AC-F082-4B2C-8BF2-C818852AEDE0}"/>
            </a:ext>
          </a:extLst>
        </xdr:cNvPr>
        <xdr:cNvSpPr/>
      </xdr:nvSpPr>
      <xdr:spPr>
        <a:xfrm>
          <a:off x="3746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53340</xdr:rowOff>
    </xdr:from>
    <xdr:to>
      <xdr:col>24</xdr:col>
      <xdr:colOff>63500</xdr:colOff>
      <xdr:row>36</xdr:row>
      <xdr:rowOff>87630</xdr:rowOff>
    </xdr:to>
    <xdr:cxnSp macro="">
      <xdr:nvCxnSpPr>
        <xdr:cNvPr id="74" name="直線コネクタ 73">
          <a:extLst>
            <a:ext uri="{FF2B5EF4-FFF2-40B4-BE49-F238E27FC236}">
              <a16:creationId xmlns:a16="http://schemas.microsoft.com/office/drawing/2014/main" id="{D449C310-CFB3-49AF-8711-D489BBDC6759}"/>
            </a:ext>
          </a:extLst>
        </xdr:cNvPr>
        <xdr:cNvCxnSpPr/>
      </xdr:nvCxnSpPr>
      <xdr:spPr>
        <a:xfrm>
          <a:off x="3797300" y="622554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130556</xdr:rowOff>
    </xdr:from>
    <xdr:to>
      <xdr:col>15</xdr:col>
      <xdr:colOff>101600</xdr:colOff>
      <xdr:row>36</xdr:row>
      <xdr:rowOff>60706</xdr:rowOff>
    </xdr:to>
    <xdr:sp macro="" textlink="">
      <xdr:nvSpPr>
        <xdr:cNvPr id="75" name="楕円 74">
          <a:extLst>
            <a:ext uri="{FF2B5EF4-FFF2-40B4-BE49-F238E27FC236}">
              <a16:creationId xmlns:a16="http://schemas.microsoft.com/office/drawing/2014/main" id="{AB65D9D0-41C8-4138-8C8B-03407147F965}"/>
            </a:ext>
          </a:extLst>
        </xdr:cNvPr>
        <xdr:cNvSpPr/>
      </xdr:nvSpPr>
      <xdr:spPr>
        <a:xfrm>
          <a:off x="2857500" y="613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9906</xdr:rowOff>
    </xdr:from>
    <xdr:to>
      <xdr:col>19</xdr:col>
      <xdr:colOff>177800</xdr:colOff>
      <xdr:row>36</xdr:row>
      <xdr:rowOff>53340</xdr:rowOff>
    </xdr:to>
    <xdr:cxnSp macro="">
      <xdr:nvCxnSpPr>
        <xdr:cNvPr id="76" name="直線コネクタ 75">
          <a:extLst>
            <a:ext uri="{FF2B5EF4-FFF2-40B4-BE49-F238E27FC236}">
              <a16:creationId xmlns:a16="http://schemas.microsoft.com/office/drawing/2014/main" id="{5A0289DD-E127-4B33-8DAE-619CFE24293D}"/>
            </a:ext>
          </a:extLst>
        </xdr:cNvPr>
        <xdr:cNvCxnSpPr/>
      </xdr:nvCxnSpPr>
      <xdr:spPr>
        <a:xfrm>
          <a:off x="2908300" y="618210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98552</xdr:rowOff>
    </xdr:from>
    <xdr:to>
      <xdr:col>10</xdr:col>
      <xdr:colOff>165100</xdr:colOff>
      <xdr:row>36</xdr:row>
      <xdr:rowOff>28702</xdr:rowOff>
    </xdr:to>
    <xdr:sp macro="" textlink="">
      <xdr:nvSpPr>
        <xdr:cNvPr id="77" name="楕円 76">
          <a:extLst>
            <a:ext uri="{FF2B5EF4-FFF2-40B4-BE49-F238E27FC236}">
              <a16:creationId xmlns:a16="http://schemas.microsoft.com/office/drawing/2014/main" id="{EF038911-210A-4EAB-8CA4-DB60B8E162EC}"/>
            </a:ext>
          </a:extLst>
        </xdr:cNvPr>
        <xdr:cNvSpPr/>
      </xdr:nvSpPr>
      <xdr:spPr>
        <a:xfrm>
          <a:off x="1968500" y="609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149352</xdr:rowOff>
    </xdr:from>
    <xdr:to>
      <xdr:col>15</xdr:col>
      <xdr:colOff>50800</xdr:colOff>
      <xdr:row>36</xdr:row>
      <xdr:rowOff>9906</xdr:rowOff>
    </xdr:to>
    <xdr:cxnSp macro="">
      <xdr:nvCxnSpPr>
        <xdr:cNvPr id="78" name="直線コネクタ 77">
          <a:extLst>
            <a:ext uri="{FF2B5EF4-FFF2-40B4-BE49-F238E27FC236}">
              <a16:creationId xmlns:a16="http://schemas.microsoft.com/office/drawing/2014/main" id="{909F6F6A-EFA2-44D6-A524-868B22E90C82}"/>
            </a:ext>
          </a:extLst>
        </xdr:cNvPr>
        <xdr:cNvCxnSpPr/>
      </xdr:nvCxnSpPr>
      <xdr:spPr>
        <a:xfrm>
          <a:off x="2019300" y="615010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66548</xdr:rowOff>
    </xdr:from>
    <xdr:to>
      <xdr:col>6</xdr:col>
      <xdr:colOff>38100</xdr:colOff>
      <xdr:row>35</xdr:row>
      <xdr:rowOff>168148</xdr:rowOff>
    </xdr:to>
    <xdr:sp macro="" textlink="">
      <xdr:nvSpPr>
        <xdr:cNvPr id="79" name="楕円 78">
          <a:extLst>
            <a:ext uri="{FF2B5EF4-FFF2-40B4-BE49-F238E27FC236}">
              <a16:creationId xmlns:a16="http://schemas.microsoft.com/office/drawing/2014/main" id="{E92F1335-3E95-48B4-B4F9-BC9394D32C1B}"/>
            </a:ext>
          </a:extLst>
        </xdr:cNvPr>
        <xdr:cNvSpPr/>
      </xdr:nvSpPr>
      <xdr:spPr>
        <a:xfrm>
          <a:off x="1079500" y="606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117348</xdr:rowOff>
    </xdr:from>
    <xdr:to>
      <xdr:col>10</xdr:col>
      <xdr:colOff>114300</xdr:colOff>
      <xdr:row>35</xdr:row>
      <xdr:rowOff>149352</xdr:rowOff>
    </xdr:to>
    <xdr:cxnSp macro="">
      <xdr:nvCxnSpPr>
        <xdr:cNvPr id="80" name="直線コネクタ 79">
          <a:extLst>
            <a:ext uri="{FF2B5EF4-FFF2-40B4-BE49-F238E27FC236}">
              <a16:creationId xmlns:a16="http://schemas.microsoft.com/office/drawing/2014/main" id="{BBA8361F-8E89-4084-B004-69E37761D26A}"/>
            </a:ext>
          </a:extLst>
        </xdr:cNvPr>
        <xdr:cNvCxnSpPr/>
      </xdr:nvCxnSpPr>
      <xdr:spPr>
        <a:xfrm>
          <a:off x="1130300" y="611809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65549</xdr:rowOff>
    </xdr:from>
    <xdr:ext cx="405111" cy="259045"/>
    <xdr:sp macro="" textlink="">
      <xdr:nvSpPr>
        <xdr:cNvPr id="81" name="n_1aveValue【道路】&#10;有形固定資産減価償却率">
          <a:extLst>
            <a:ext uri="{FF2B5EF4-FFF2-40B4-BE49-F238E27FC236}">
              <a16:creationId xmlns:a16="http://schemas.microsoft.com/office/drawing/2014/main" id="{DB9C7898-97A4-4AAC-9E02-C8112A95F505}"/>
            </a:ext>
          </a:extLst>
        </xdr:cNvPr>
        <xdr:cNvSpPr txBox="1"/>
      </xdr:nvSpPr>
      <xdr:spPr>
        <a:xfrm>
          <a:off x="3582044" y="640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31259</xdr:rowOff>
    </xdr:from>
    <xdr:ext cx="405111" cy="259045"/>
    <xdr:sp macro="" textlink="">
      <xdr:nvSpPr>
        <xdr:cNvPr id="82" name="n_2aveValue【道路】&#10;有形固定資産減価償却率">
          <a:extLst>
            <a:ext uri="{FF2B5EF4-FFF2-40B4-BE49-F238E27FC236}">
              <a16:creationId xmlns:a16="http://schemas.microsoft.com/office/drawing/2014/main" id="{47689A84-90DC-4D44-8FCA-5B8D8C712CD6}"/>
            </a:ext>
          </a:extLst>
        </xdr:cNvPr>
        <xdr:cNvSpPr txBox="1"/>
      </xdr:nvSpPr>
      <xdr:spPr>
        <a:xfrm>
          <a:off x="2705744" y="637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3827</xdr:rowOff>
    </xdr:from>
    <xdr:ext cx="405111" cy="259045"/>
    <xdr:sp macro="" textlink="">
      <xdr:nvSpPr>
        <xdr:cNvPr id="83" name="n_3aveValue【道路】&#10;有形固定資産減価償却率">
          <a:extLst>
            <a:ext uri="{FF2B5EF4-FFF2-40B4-BE49-F238E27FC236}">
              <a16:creationId xmlns:a16="http://schemas.microsoft.com/office/drawing/2014/main" id="{D60B5000-6AF9-4003-9068-0AD7756F7020}"/>
            </a:ext>
          </a:extLst>
        </xdr:cNvPr>
        <xdr:cNvSpPr txBox="1"/>
      </xdr:nvSpPr>
      <xdr:spPr>
        <a:xfrm>
          <a:off x="18167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92981</xdr:rowOff>
    </xdr:from>
    <xdr:ext cx="405111" cy="259045"/>
    <xdr:sp macro="" textlink="">
      <xdr:nvSpPr>
        <xdr:cNvPr id="84" name="n_4aveValue【道路】&#10;有形固定資産減価償却率">
          <a:extLst>
            <a:ext uri="{FF2B5EF4-FFF2-40B4-BE49-F238E27FC236}">
              <a16:creationId xmlns:a16="http://schemas.microsoft.com/office/drawing/2014/main" id="{AB4FBEA7-D599-4E45-A495-26029B68A90F}"/>
            </a:ext>
          </a:extLst>
        </xdr:cNvPr>
        <xdr:cNvSpPr txBox="1"/>
      </xdr:nvSpPr>
      <xdr:spPr>
        <a:xfrm>
          <a:off x="927744" y="6265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120667</xdr:rowOff>
    </xdr:from>
    <xdr:ext cx="405111" cy="259045"/>
    <xdr:sp macro="" textlink="">
      <xdr:nvSpPr>
        <xdr:cNvPr id="85" name="n_1mainValue【道路】&#10;有形固定資産減価償却率">
          <a:extLst>
            <a:ext uri="{FF2B5EF4-FFF2-40B4-BE49-F238E27FC236}">
              <a16:creationId xmlns:a16="http://schemas.microsoft.com/office/drawing/2014/main" id="{5F12E89C-D6AE-42FF-9AB6-90452E495C09}"/>
            </a:ext>
          </a:extLst>
        </xdr:cNvPr>
        <xdr:cNvSpPr txBox="1"/>
      </xdr:nvSpPr>
      <xdr:spPr>
        <a:xfrm>
          <a:off x="35820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77233</xdr:rowOff>
    </xdr:from>
    <xdr:ext cx="405111" cy="259045"/>
    <xdr:sp macro="" textlink="">
      <xdr:nvSpPr>
        <xdr:cNvPr id="86" name="n_2mainValue【道路】&#10;有形固定資産減価償却率">
          <a:extLst>
            <a:ext uri="{FF2B5EF4-FFF2-40B4-BE49-F238E27FC236}">
              <a16:creationId xmlns:a16="http://schemas.microsoft.com/office/drawing/2014/main" id="{9BF5CFF5-9EAC-43B4-A937-4544634AC38B}"/>
            </a:ext>
          </a:extLst>
        </xdr:cNvPr>
        <xdr:cNvSpPr txBox="1"/>
      </xdr:nvSpPr>
      <xdr:spPr>
        <a:xfrm>
          <a:off x="2705744" y="590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45229</xdr:rowOff>
    </xdr:from>
    <xdr:ext cx="405111" cy="259045"/>
    <xdr:sp macro="" textlink="">
      <xdr:nvSpPr>
        <xdr:cNvPr id="87" name="n_3mainValue【道路】&#10;有形固定資産減価償却率">
          <a:extLst>
            <a:ext uri="{FF2B5EF4-FFF2-40B4-BE49-F238E27FC236}">
              <a16:creationId xmlns:a16="http://schemas.microsoft.com/office/drawing/2014/main" id="{53D5D142-6F33-44D5-BEB8-596DA50DBA77}"/>
            </a:ext>
          </a:extLst>
        </xdr:cNvPr>
        <xdr:cNvSpPr txBox="1"/>
      </xdr:nvSpPr>
      <xdr:spPr>
        <a:xfrm>
          <a:off x="1816744" y="587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13225</xdr:rowOff>
    </xdr:from>
    <xdr:ext cx="405111" cy="259045"/>
    <xdr:sp macro="" textlink="">
      <xdr:nvSpPr>
        <xdr:cNvPr id="88" name="n_4mainValue【道路】&#10;有形固定資産減価償却率">
          <a:extLst>
            <a:ext uri="{FF2B5EF4-FFF2-40B4-BE49-F238E27FC236}">
              <a16:creationId xmlns:a16="http://schemas.microsoft.com/office/drawing/2014/main" id="{B8C094DB-6E5C-499B-B827-4DB659591312}"/>
            </a:ext>
          </a:extLst>
        </xdr:cNvPr>
        <xdr:cNvSpPr txBox="1"/>
      </xdr:nvSpPr>
      <xdr:spPr>
        <a:xfrm>
          <a:off x="927744" y="5842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6034B8E6-611C-4071-9DB4-83656634E43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528EA22D-A23E-4CD0-A0FE-13173D3F4D3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FE002CF2-5919-454F-BD34-F97794E17B4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38945AC1-B7BD-4214-8B45-7B26D259618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688D7209-2668-4F7C-A3A4-2C1BEA91590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A916AF3A-A779-408E-9BAB-000F681746E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7FB85417-4E79-48A0-9705-53E394665D7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61A817B9-2090-431A-971E-BD5A45EE3C9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6355C414-7AA5-4549-80BE-3B3B1279AA3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2CBA5ED9-7B65-47C2-B65A-052B1E6CC5C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1B6230A9-8026-4718-B0F6-966FDB81006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557BAE10-CB3C-418C-A651-3513D456212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8C0F023A-1066-48A6-8836-375E5CA9D63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EF614F0B-242E-4917-8967-34E6C5C402E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E0792B47-0AEA-4E42-8C57-DBE818DBECD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a:extLst>
            <a:ext uri="{FF2B5EF4-FFF2-40B4-BE49-F238E27FC236}">
              <a16:creationId xmlns:a16="http://schemas.microsoft.com/office/drawing/2014/main" id="{A02E6857-0D42-4AC7-8312-3B7C37E682CF}"/>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ED0CFF60-69D2-4081-B7BC-694D9F32CA3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a:extLst>
            <a:ext uri="{FF2B5EF4-FFF2-40B4-BE49-F238E27FC236}">
              <a16:creationId xmlns:a16="http://schemas.microsoft.com/office/drawing/2014/main" id="{79216F32-78C7-444E-AE2D-7B20FD2624A9}"/>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E0E7FC2E-D19C-4006-ADF6-696FFCA424A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6EA5D7AF-6F5A-41BC-B32D-1876A22B2BDB}"/>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CF48BBA7-B73F-43DE-9648-AB20CB9F1C9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D77B9786-A3AB-4FD2-A13A-3026F4021493}"/>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27541D70-2C52-4446-9F36-B7719C99EAF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46276</xdr:rowOff>
    </xdr:from>
    <xdr:to>
      <xdr:col>54</xdr:col>
      <xdr:colOff>189865</xdr:colOff>
      <xdr:row>41</xdr:row>
      <xdr:rowOff>145984</xdr:rowOff>
    </xdr:to>
    <xdr:cxnSp macro="">
      <xdr:nvCxnSpPr>
        <xdr:cNvPr id="112" name="直線コネクタ 111">
          <a:extLst>
            <a:ext uri="{FF2B5EF4-FFF2-40B4-BE49-F238E27FC236}">
              <a16:creationId xmlns:a16="http://schemas.microsoft.com/office/drawing/2014/main" id="{8A70C9A6-D9D3-4D6A-8DB9-EB0C25B1A971}"/>
            </a:ext>
          </a:extLst>
        </xdr:cNvPr>
        <xdr:cNvCxnSpPr/>
      </xdr:nvCxnSpPr>
      <xdr:spPr>
        <a:xfrm flipV="1">
          <a:off x="10476865" y="5704126"/>
          <a:ext cx="0" cy="147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149811</xdr:rowOff>
    </xdr:from>
    <xdr:ext cx="469744" cy="259045"/>
    <xdr:sp macro="" textlink="">
      <xdr:nvSpPr>
        <xdr:cNvPr id="113" name="【道路】&#10;一人当たり延長最小値テキスト">
          <a:extLst>
            <a:ext uri="{FF2B5EF4-FFF2-40B4-BE49-F238E27FC236}">
              <a16:creationId xmlns:a16="http://schemas.microsoft.com/office/drawing/2014/main" id="{6591869B-7749-4F98-8778-23447C1D618F}"/>
            </a:ext>
          </a:extLst>
        </xdr:cNvPr>
        <xdr:cNvSpPr txBox="1"/>
      </xdr:nvSpPr>
      <xdr:spPr>
        <a:xfrm>
          <a:off x="10515600" y="717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145984</xdr:rowOff>
    </xdr:from>
    <xdr:to>
      <xdr:col>55</xdr:col>
      <xdr:colOff>88900</xdr:colOff>
      <xdr:row>41</xdr:row>
      <xdr:rowOff>145984</xdr:rowOff>
    </xdr:to>
    <xdr:cxnSp macro="">
      <xdr:nvCxnSpPr>
        <xdr:cNvPr id="114" name="直線コネクタ 113">
          <a:extLst>
            <a:ext uri="{FF2B5EF4-FFF2-40B4-BE49-F238E27FC236}">
              <a16:creationId xmlns:a16="http://schemas.microsoft.com/office/drawing/2014/main" id="{4F2522A8-F631-40CF-9D22-2CC2C178BF29}"/>
            </a:ext>
          </a:extLst>
        </xdr:cNvPr>
        <xdr:cNvCxnSpPr/>
      </xdr:nvCxnSpPr>
      <xdr:spPr>
        <a:xfrm>
          <a:off x="10388600" y="7175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164403</xdr:rowOff>
    </xdr:from>
    <xdr:ext cx="599010" cy="259045"/>
    <xdr:sp macro="" textlink="">
      <xdr:nvSpPr>
        <xdr:cNvPr id="115" name="【道路】&#10;一人当たり延長最大値テキスト">
          <a:extLst>
            <a:ext uri="{FF2B5EF4-FFF2-40B4-BE49-F238E27FC236}">
              <a16:creationId xmlns:a16="http://schemas.microsoft.com/office/drawing/2014/main" id="{94D787D9-D83A-4879-BE6F-9F354D43C4B3}"/>
            </a:ext>
          </a:extLst>
        </xdr:cNvPr>
        <xdr:cNvSpPr txBox="1"/>
      </xdr:nvSpPr>
      <xdr:spPr>
        <a:xfrm>
          <a:off x="10515600" y="5479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46276</xdr:rowOff>
    </xdr:from>
    <xdr:to>
      <xdr:col>55</xdr:col>
      <xdr:colOff>88900</xdr:colOff>
      <xdr:row>33</xdr:row>
      <xdr:rowOff>46276</xdr:rowOff>
    </xdr:to>
    <xdr:cxnSp macro="">
      <xdr:nvCxnSpPr>
        <xdr:cNvPr id="116" name="直線コネクタ 115">
          <a:extLst>
            <a:ext uri="{FF2B5EF4-FFF2-40B4-BE49-F238E27FC236}">
              <a16:creationId xmlns:a16="http://schemas.microsoft.com/office/drawing/2014/main" id="{9520D231-E33B-41CB-A012-D758166FD905}"/>
            </a:ext>
          </a:extLst>
        </xdr:cNvPr>
        <xdr:cNvCxnSpPr/>
      </xdr:nvCxnSpPr>
      <xdr:spPr>
        <a:xfrm>
          <a:off x="10388600" y="5704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53832</xdr:rowOff>
    </xdr:from>
    <xdr:ext cx="534377" cy="259045"/>
    <xdr:sp macro="" textlink="">
      <xdr:nvSpPr>
        <xdr:cNvPr id="117" name="【道路】&#10;一人当たり延長平均値テキスト">
          <a:extLst>
            <a:ext uri="{FF2B5EF4-FFF2-40B4-BE49-F238E27FC236}">
              <a16:creationId xmlns:a16="http://schemas.microsoft.com/office/drawing/2014/main" id="{E1D06666-7920-4391-B026-A901068C8EC2}"/>
            </a:ext>
          </a:extLst>
        </xdr:cNvPr>
        <xdr:cNvSpPr txBox="1"/>
      </xdr:nvSpPr>
      <xdr:spPr>
        <a:xfrm>
          <a:off x="10515600" y="6568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30955</xdr:rowOff>
    </xdr:from>
    <xdr:to>
      <xdr:col>55</xdr:col>
      <xdr:colOff>50800</xdr:colOff>
      <xdr:row>39</xdr:row>
      <xdr:rowOff>132555</xdr:rowOff>
    </xdr:to>
    <xdr:sp macro="" textlink="">
      <xdr:nvSpPr>
        <xdr:cNvPr id="118" name="フローチャート: 判断 117">
          <a:extLst>
            <a:ext uri="{FF2B5EF4-FFF2-40B4-BE49-F238E27FC236}">
              <a16:creationId xmlns:a16="http://schemas.microsoft.com/office/drawing/2014/main" id="{42E6C98B-8DB9-4308-A3E8-7213924443EA}"/>
            </a:ext>
          </a:extLst>
        </xdr:cNvPr>
        <xdr:cNvSpPr/>
      </xdr:nvSpPr>
      <xdr:spPr>
        <a:xfrm>
          <a:off x="10426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86451</xdr:rowOff>
    </xdr:from>
    <xdr:to>
      <xdr:col>50</xdr:col>
      <xdr:colOff>165100</xdr:colOff>
      <xdr:row>40</xdr:row>
      <xdr:rowOff>16601</xdr:rowOff>
    </xdr:to>
    <xdr:sp macro="" textlink="">
      <xdr:nvSpPr>
        <xdr:cNvPr id="119" name="フローチャート: 判断 118">
          <a:extLst>
            <a:ext uri="{FF2B5EF4-FFF2-40B4-BE49-F238E27FC236}">
              <a16:creationId xmlns:a16="http://schemas.microsoft.com/office/drawing/2014/main" id="{A26A2806-77FB-42B1-A140-3EA2BBC7B42B}"/>
            </a:ext>
          </a:extLst>
        </xdr:cNvPr>
        <xdr:cNvSpPr/>
      </xdr:nvSpPr>
      <xdr:spPr>
        <a:xfrm>
          <a:off x="9588500" y="677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92143</xdr:rowOff>
    </xdr:from>
    <xdr:to>
      <xdr:col>46</xdr:col>
      <xdr:colOff>38100</xdr:colOff>
      <xdr:row>40</xdr:row>
      <xdr:rowOff>22293</xdr:rowOff>
    </xdr:to>
    <xdr:sp macro="" textlink="">
      <xdr:nvSpPr>
        <xdr:cNvPr id="120" name="フローチャート: 判断 119">
          <a:extLst>
            <a:ext uri="{FF2B5EF4-FFF2-40B4-BE49-F238E27FC236}">
              <a16:creationId xmlns:a16="http://schemas.microsoft.com/office/drawing/2014/main" id="{4C31A4B6-F7AE-490F-A15A-57AE919C658B}"/>
            </a:ext>
          </a:extLst>
        </xdr:cNvPr>
        <xdr:cNvSpPr/>
      </xdr:nvSpPr>
      <xdr:spPr>
        <a:xfrm>
          <a:off x="8699500" y="677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99016</xdr:rowOff>
    </xdr:from>
    <xdr:to>
      <xdr:col>41</xdr:col>
      <xdr:colOff>101600</xdr:colOff>
      <xdr:row>40</xdr:row>
      <xdr:rowOff>29166</xdr:rowOff>
    </xdr:to>
    <xdr:sp macro="" textlink="">
      <xdr:nvSpPr>
        <xdr:cNvPr id="121" name="フローチャート: 判断 120">
          <a:extLst>
            <a:ext uri="{FF2B5EF4-FFF2-40B4-BE49-F238E27FC236}">
              <a16:creationId xmlns:a16="http://schemas.microsoft.com/office/drawing/2014/main" id="{E61E9921-70BC-432A-9C68-AF6A9E642226}"/>
            </a:ext>
          </a:extLst>
        </xdr:cNvPr>
        <xdr:cNvSpPr/>
      </xdr:nvSpPr>
      <xdr:spPr>
        <a:xfrm>
          <a:off x="7810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94186</xdr:rowOff>
    </xdr:from>
    <xdr:to>
      <xdr:col>36</xdr:col>
      <xdr:colOff>165100</xdr:colOff>
      <xdr:row>40</xdr:row>
      <xdr:rowOff>24336</xdr:rowOff>
    </xdr:to>
    <xdr:sp macro="" textlink="">
      <xdr:nvSpPr>
        <xdr:cNvPr id="122" name="フローチャート: 判断 121">
          <a:extLst>
            <a:ext uri="{FF2B5EF4-FFF2-40B4-BE49-F238E27FC236}">
              <a16:creationId xmlns:a16="http://schemas.microsoft.com/office/drawing/2014/main" id="{E478A2A9-59A9-4EDA-AA3A-BBB32B481BC8}"/>
            </a:ext>
          </a:extLst>
        </xdr:cNvPr>
        <xdr:cNvSpPr/>
      </xdr:nvSpPr>
      <xdr:spPr>
        <a:xfrm>
          <a:off x="6921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6639E374-D0EE-4CEE-B3F0-A18E0B191EF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D97117C8-EC1C-4F98-91AF-65CF22909D8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21AEFE0-7777-4484-B9AB-34AC291547B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C119578-364B-4018-B02F-66B533E3565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D219D6D-36FD-4CEF-AD72-8136B3F70D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52771</xdr:rowOff>
    </xdr:from>
    <xdr:to>
      <xdr:col>55</xdr:col>
      <xdr:colOff>50800</xdr:colOff>
      <xdr:row>39</xdr:row>
      <xdr:rowOff>154371</xdr:rowOff>
    </xdr:to>
    <xdr:sp macro="" textlink="">
      <xdr:nvSpPr>
        <xdr:cNvPr id="128" name="楕円 127">
          <a:extLst>
            <a:ext uri="{FF2B5EF4-FFF2-40B4-BE49-F238E27FC236}">
              <a16:creationId xmlns:a16="http://schemas.microsoft.com/office/drawing/2014/main" id="{3D580BA8-021F-4161-B389-A90F81873E54}"/>
            </a:ext>
          </a:extLst>
        </xdr:cNvPr>
        <xdr:cNvSpPr/>
      </xdr:nvSpPr>
      <xdr:spPr>
        <a:xfrm>
          <a:off x="10426700" y="673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31198</xdr:rowOff>
    </xdr:from>
    <xdr:ext cx="534377" cy="259045"/>
    <xdr:sp macro="" textlink="">
      <xdr:nvSpPr>
        <xdr:cNvPr id="129" name="【道路】&#10;一人当たり延長該当値テキスト">
          <a:extLst>
            <a:ext uri="{FF2B5EF4-FFF2-40B4-BE49-F238E27FC236}">
              <a16:creationId xmlns:a16="http://schemas.microsoft.com/office/drawing/2014/main" id="{923569D7-8234-4251-A4BE-9B007D7E9914}"/>
            </a:ext>
          </a:extLst>
        </xdr:cNvPr>
        <xdr:cNvSpPr txBox="1"/>
      </xdr:nvSpPr>
      <xdr:spPr>
        <a:xfrm>
          <a:off x="10515600" y="671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99748</xdr:rowOff>
    </xdr:from>
    <xdr:to>
      <xdr:col>50</xdr:col>
      <xdr:colOff>165100</xdr:colOff>
      <xdr:row>40</xdr:row>
      <xdr:rowOff>29898</xdr:rowOff>
    </xdr:to>
    <xdr:sp macro="" textlink="">
      <xdr:nvSpPr>
        <xdr:cNvPr id="130" name="楕円 129">
          <a:extLst>
            <a:ext uri="{FF2B5EF4-FFF2-40B4-BE49-F238E27FC236}">
              <a16:creationId xmlns:a16="http://schemas.microsoft.com/office/drawing/2014/main" id="{1011E1CA-8E0E-4A49-952D-605BAC82B042}"/>
            </a:ext>
          </a:extLst>
        </xdr:cNvPr>
        <xdr:cNvSpPr/>
      </xdr:nvSpPr>
      <xdr:spPr>
        <a:xfrm>
          <a:off x="9588500" y="678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103571</xdr:rowOff>
    </xdr:from>
    <xdr:to>
      <xdr:col>55</xdr:col>
      <xdr:colOff>0</xdr:colOff>
      <xdr:row>39</xdr:row>
      <xdr:rowOff>150548</xdr:rowOff>
    </xdr:to>
    <xdr:cxnSp macro="">
      <xdr:nvCxnSpPr>
        <xdr:cNvPr id="131" name="直線コネクタ 130">
          <a:extLst>
            <a:ext uri="{FF2B5EF4-FFF2-40B4-BE49-F238E27FC236}">
              <a16:creationId xmlns:a16="http://schemas.microsoft.com/office/drawing/2014/main" id="{CA06FDA8-8FE8-46D6-B025-7103F320E22E}"/>
            </a:ext>
          </a:extLst>
        </xdr:cNvPr>
        <xdr:cNvCxnSpPr/>
      </xdr:nvCxnSpPr>
      <xdr:spPr>
        <a:xfrm flipV="1">
          <a:off x="9639300" y="6790121"/>
          <a:ext cx="838200" cy="4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137902</xdr:rowOff>
    </xdr:from>
    <xdr:to>
      <xdr:col>46</xdr:col>
      <xdr:colOff>38100</xdr:colOff>
      <xdr:row>40</xdr:row>
      <xdr:rowOff>68052</xdr:rowOff>
    </xdr:to>
    <xdr:sp macro="" textlink="">
      <xdr:nvSpPr>
        <xdr:cNvPr id="132" name="楕円 131">
          <a:extLst>
            <a:ext uri="{FF2B5EF4-FFF2-40B4-BE49-F238E27FC236}">
              <a16:creationId xmlns:a16="http://schemas.microsoft.com/office/drawing/2014/main" id="{95D03A7D-E5AD-4602-B522-B6CEFA2818E4}"/>
            </a:ext>
          </a:extLst>
        </xdr:cNvPr>
        <xdr:cNvSpPr/>
      </xdr:nvSpPr>
      <xdr:spPr>
        <a:xfrm>
          <a:off x="8699500" y="682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150548</xdr:rowOff>
    </xdr:from>
    <xdr:to>
      <xdr:col>50</xdr:col>
      <xdr:colOff>114300</xdr:colOff>
      <xdr:row>40</xdr:row>
      <xdr:rowOff>17252</xdr:rowOff>
    </xdr:to>
    <xdr:cxnSp macro="">
      <xdr:nvCxnSpPr>
        <xdr:cNvPr id="133" name="直線コネクタ 132">
          <a:extLst>
            <a:ext uri="{FF2B5EF4-FFF2-40B4-BE49-F238E27FC236}">
              <a16:creationId xmlns:a16="http://schemas.microsoft.com/office/drawing/2014/main" id="{C731A39B-A0F8-40C7-9ADE-3E8C04926597}"/>
            </a:ext>
          </a:extLst>
        </xdr:cNvPr>
        <xdr:cNvCxnSpPr/>
      </xdr:nvCxnSpPr>
      <xdr:spPr>
        <a:xfrm flipV="1">
          <a:off x="8750300" y="6837098"/>
          <a:ext cx="889000" cy="3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22489</xdr:rowOff>
    </xdr:from>
    <xdr:to>
      <xdr:col>41</xdr:col>
      <xdr:colOff>101600</xdr:colOff>
      <xdr:row>40</xdr:row>
      <xdr:rowOff>124089</xdr:rowOff>
    </xdr:to>
    <xdr:sp macro="" textlink="">
      <xdr:nvSpPr>
        <xdr:cNvPr id="134" name="楕円 133">
          <a:extLst>
            <a:ext uri="{FF2B5EF4-FFF2-40B4-BE49-F238E27FC236}">
              <a16:creationId xmlns:a16="http://schemas.microsoft.com/office/drawing/2014/main" id="{3851EBE2-1CF1-4192-8BD7-C5B68BF9BD57}"/>
            </a:ext>
          </a:extLst>
        </xdr:cNvPr>
        <xdr:cNvSpPr/>
      </xdr:nvSpPr>
      <xdr:spPr>
        <a:xfrm>
          <a:off x="7810500" y="68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17252</xdr:rowOff>
    </xdr:from>
    <xdr:to>
      <xdr:col>45</xdr:col>
      <xdr:colOff>177800</xdr:colOff>
      <xdr:row>40</xdr:row>
      <xdr:rowOff>73289</xdr:rowOff>
    </xdr:to>
    <xdr:cxnSp macro="">
      <xdr:nvCxnSpPr>
        <xdr:cNvPr id="135" name="直線コネクタ 134">
          <a:extLst>
            <a:ext uri="{FF2B5EF4-FFF2-40B4-BE49-F238E27FC236}">
              <a16:creationId xmlns:a16="http://schemas.microsoft.com/office/drawing/2014/main" id="{F9EC6845-1370-4707-9848-8B5CA936FB09}"/>
            </a:ext>
          </a:extLst>
        </xdr:cNvPr>
        <xdr:cNvCxnSpPr/>
      </xdr:nvCxnSpPr>
      <xdr:spPr>
        <a:xfrm flipV="1">
          <a:off x="7861300" y="6875252"/>
          <a:ext cx="889000" cy="5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62189</xdr:rowOff>
    </xdr:from>
    <xdr:to>
      <xdr:col>36</xdr:col>
      <xdr:colOff>165100</xdr:colOff>
      <xdr:row>40</xdr:row>
      <xdr:rowOff>163789</xdr:rowOff>
    </xdr:to>
    <xdr:sp macro="" textlink="">
      <xdr:nvSpPr>
        <xdr:cNvPr id="136" name="楕円 135">
          <a:extLst>
            <a:ext uri="{FF2B5EF4-FFF2-40B4-BE49-F238E27FC236}">
              <a16:creationId xmlns:a16="http://schemas.microsoft.com/office/drawing/2014/main" id="{E1ABB36E-B237-4AFD-8E40-2B65C04E12F2}"/>
            </a:ext>
          </a:extLst>
        </xdr:cNvPr>
        <xdr:cNvSpPr/>
      </xdr:nvSpPr>
      <xdr:spPr>
        <a:xfrm>
          <a:off x="6921500" y="692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73289</xdr:rowOff>
    </xdr:from>
    <xdr:to>
      <xdr:col>41</xdr:col>
      <xdr:colOff>50800</xdr:colOff>
      <xdr:row>40</xdr:row>
      <xdr:rowOff>112989</xdr:rowOff>
    </xdr:to>
    <xdr:cxnSp macro="">
      <xdr:nvCxnSpPr>
        <xdr:cNvPr id="137" name="直線コネクタ 136">
          <a:extLst>
            <a:ext uri="{FF2B5EF4-FFF2-40B4-BE49-F238E27FC236}">
              <a16:creationId xmlns:a16="http://schemas.microsoft.com/office/drawing/2014/main" id="{C2576D83-38E9-4C5B-B0A7-503398CC123B}"/>
            </a:ext>
          </a:extLst>
        </xdr:cNvPr>
        <xdr:cNvCxnSpPr/>
      </xdr:nvCxnSpPr>
      <xdr:spPr>
        <a:xfrm flipV="1">
          <a:off x="6972300" y="6931289"/>
          <a:ext cx="889000" cy="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33128</xdr:rowOff>
    </xdr:from>
    <xdr:ext cx="534377" cy="259045"/>
    <xdr:sp macro="" textlink="">
      <xdr:nvSpPr>
        <xdr:cNvPr id="138" name="n_1aveValue【道路】&#10;一人当たり延長">
          <a:extLst>
            <a:ext uri="{FF2B5EF4-FFF2-40B4-BE49-F238E27FC236}">
              <a16:creationId xmlns:a16="http://schemas.microsoft.com/office/drawing/2014/main" id="{E5F7B955-997F-4F2B-873E-8C9F0E53DDC3}"/>
            </a:ext>
          </a:extLst>
        </xdr:cNvPr>
        <xdr:cNvSpPr txBox="1"/>
      </xdr:nvSpPr>
      <xdr:spPr>
        <a:xfrm>
          <a:off x="9359411" y="654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38820</xdr:rowOff>
    </xdr:from>
    <xdr:ext cx="534377" cy="259045"/>
    <xdr:sp macro="" textlink="">
      <xdr:nvSpPr>
        <xdr:cNvPr id="139" name="n_2aveValue【道路】&#10;一人当たり延長">
          <a:extLst>
            <a:ext uri="{FF2B5EF4-FFF2-40B4-BE49-F238E27FC236}">
              <a16:creationId xmlns:a16="http://schemas.microsoft.com/office/drawing/2014/main" id="{0F8194C0-ECC5-4350-BFC6-1ED75DD816D1}"/>
            </a:ext>
          </a:extLst>
        </xdr:cNvPr>
        <xdr:cNvSpPr txBox="1"/>
      </xdr:nvSpPr>
      <xdr:spPr>
        <a:xfrm>
          <a:off x="8483111" y="655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45693</xdr:rowOff>
    </xdr:from>
    <xdr:ext cx="534377" cy="259045"/>
    <xdr:sp macro="" textlink="">
      <xdr:nvSpPr>
        <xdr:cNvPr id="140" name="n_3aveValue【道路】&#10;一人当たり延長">
          <a:extLst>
            <a:ext uri="{FF2B5EF4-FFF2-40B4-BE49-F238E27FC236}">
              <a16:creationId xmlns:a16="http://schemas.microsoft.com/office/drawing/2014/main" id="{1B5633EE-64FE-43FA-A9FD-44299BB747FD}"/>
            </a:ext>
          </a:extLst>
        </xdr:cNvPr>
        <xdr:cNvSpPr txBox="1"/>
      </xdr:nvSpPr>
      <xdr:spPr>
        <a:xfrm>
          <a:off x="7594111" y="656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40863</xdr:rowOff>
    </xdr:from>
    <xdr:ext cx="534377" cy="259045"/>
    <xdr:sp macro="" textlink="">
      <xdr:nvSpPr>
        <xdr:cNvPr id="141" name="n_4aveValue【道路】&#10;一人当たり延長">
          <a:extLst>
            <a:ext uri="{FF2B5EF4-FFF2-40B4-BE49-F238E27FC236}">
              <a16:creationId xmlns:a16="http://schemas.microsoft.com/office/drawing/2014/main" id="{D2CD867F-84D9-43ED-9E68-ECD96CC9CFB3}"/>
            </a:ext>
          </a:extLst>
        </xdr:cNvPr>
        <xdr:cNvSpPr txBox="1"/>
      </xdr:nvSpPr>
      <xdr:spPr>
        <a:xfrm>
          <a:off x="6705111" y="655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21025</xdr:rowOff>
    </xdr:from>
    <xdr:ext cx="534377" cy="259045"/>
    <xdr:sp macro="" textlink="">
      <xdr:nvSpPr>
        <xdr:cNvPr id="142" name="n_1mainValue【道路】&#10;一人当たり延長">
          <a:extLst>
            <a:ext uri="{FF2B5EF4-FFF2-40B4-BE49-F238E27FC236}">
              <a16:creationId xmlns:a16="http://schemas.microsoft.com/office/drawing/2014/main" id="{F02E31D5-563E-4CBF-B9F4-6AB610BB8834}"/>
            </a:ext>
          </a:extLst>
        </xdr:cNvPr>
        <xdr:cNvSpPr txBox="1"/>
      </xdr:nvSpPr>
      <xdr:spPr>
        <a:xfrm>
          <a:off x="9359411" y="687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59179</xdr:rowOff>
    </xdr:from>
    <xdr:ext cx="534377" cy="259045"/>
    <xdr:sp macro="" textlink="">
      <xdr:nvSpPr>
        <xdr:cNvPr id="143" name="n_2mainValue【道路】&#10;一人当たり延長">
          <a:extLst>
            <a:ext uri="{FF2B5EF4-FFF2-40B4-BE49-F238E27FC236}">
              <a16:creationId xmlns:a16="http://schemas.microsoft.com/office/drawing/2014/main" id="{BF6A12CD-B288-47D0-9F38-6D444384108E}"/>
            </a:ext>
          </a:extLst>
        </xdr:cNvPr>
        <xdr:cNvSpPr txBox="1"/>
      </xdr:nvSpPr>
      <xdr:spPr>
        <a:xfrm>
          <a:off x="8483111" y="691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115216</xdr:rowOff>
    </xdr:from>
    <xdr:ext cx="534377" cy="259045"/>
    <xdr:sp macro="" textlink="">
      <xdr:nvSpPr>
        <xdr:cNvPr id="144" name="n_3mainValue【道路】&#10;一人当たり延長">
          <a:extLst>
            <a:ext uri="{FF2B5EF4-FFF2-40B4-BE49-F238E27FC236}">
              <a16:creationId xmlns:a16="http://schemas.microsoft.com/office/drawing/2014/main" id="{B4C66D4D-89B4-4FB6-B02F-87B9B193D251}"/>
            </a:ext>
          </a:extLst>
        </xdr:cNvPr>
        <xdr:cNvSpPr txBox="1"/>
      </xdr:nvSpPr>
      <xdr:spPr>
        <a:xfrm>
          <a:off x="7594111" y="697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154916</xdr:rowOff>
    </xdr:from>
    <xdr:ext cx="534377" cy="259045"/>
    <xdr:sp macro="" textlink="">
      <xdr:nvSpPr>
        <xdr:cNvPr id="145" name="n_4mainValue【道路】&#10;一人当たり延長">
          <a:extLst>
            <a:ext uri="{FF2B5EF4-FFF2-40B4-BE49-F238E27FC236}">
              <a16:creationId xmlns:a16="http://schemas.microsoft.com/office/drawing/2014/main" id="{50F0F30E-8DD5-48BD-94E0-8B8A88BAC0E1}"/>
            </a:ext>
          </a:extLst>
        </xdr:cNvPr>
        <xdr:cNvSpPr txBox="1"/>
      </xdr:nvSpPr>
      <xdr:spPr>
        <a:xfrm>
          <a:off x="6705111" y="701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12DD6794-B109-4501-8BB8-CD518B93C2A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2213A71D-DB3D-4972-A703-AACAE219421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E70A1D89-1BA2-4EF3-B1EC-DAFEF0C0656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C008D03D-DFB0-409E-8B99-4AE809FDD01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8CCE64B0-9965-4ECD-BA73-BC5317C062E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2973EC88-5789-4D46-A1AB-A468D6764FC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A2F29370-B4C3-41BB-AB05-F15167BF61A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5C07652C-0A0D-4519-A73B-F37CF13A554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74FF9C5-0BA0-474F-93AB-2939587EC9D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8420ACE-0507-4540-B019-12A4563F80A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AF66876B-0538-4BEB-B1E3-2F084B59139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2F2EFAC2-DFD7-4FD9-B1CF-A7C0EF22E4D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70FB2E97-0823-4926-996A-8F06D42BFF34}"/>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AA44BE2D-6B4B-4B64-B0AB-9B5F9ABDBE7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47294484-5DE5-4E37-B6F4-4BD548AB5CE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F2DF4E2A-7ACA-4B66-B694-52C9B62C73D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D62E1BB2-7501-4DDE-89FA-38B1046DA24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1136A6ED-CDBA-4B9C-A06B-91680AE93A5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3C5A13A4-13F1-46A4-B862-A63BA3CACC5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707645DD-8A7B-4181-8F4B-82441178899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86A7DF36-5FBC-4ACF-AEC1-1AF9A2F0A70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457FC6DA-20A6-4B45-A7B0-C52EA477FEA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ADA089EA-A1AA-45B8-9328-40C88E716C9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FAC2B9D0-C270-4E6A-B28F-678C7ED6343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5255EA0F-206D-428C-8160-6624EC04188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63</xdr:row>
      <xdr:rowOff>125730</xdr:rowOff>
    </xdr:to>
    <xdr:cxnSp macro="">
      <xdr:nvCxnSpPr>
        <xdr:cNvPr id="171" name="直線コネクタ 170">
          <a:extLst>
            <a:ext uri="{FF2B5EF4-FFF2-40B4-BE49-F238E27FC236}">
              <a16:creationId xmlns:a16="http://schemas.microsoft.com/office/drawing/2014/main" id="{5F0C5ACD-03E7-4329-A86D-492E92AC9ECF}"/>
            </a:ext>
          </a:extLst>
        </xdr:cNvPr>
        <xdr:cNvCxnSpPr/>
      </xdr:nvCxnSpPr>
      <xdr:spPr>
        <a:xfrm flipV="1">
          <a:off x="4634865" y="9563644"/>
          <a:ext cx="0" cy="136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97B56593-66E3-4AEA-9E24-F4FDF4A63291}"/>
            </a:ext>
          </a:extLst>
        </xdr:cNvPr>
        <xdr:cNvSpPr txBox="1"/>
      </xdr:nvSpPr>
      <xdr:spPr>
        <a:xfrm>
          <a:off x="4673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73" name="直線コネクタ 172">
          <a:extLst>
            <a:ext uri="{FF2B5EF4-FFF2-40B4-BE49-F238E27FC236}">
              <a16:creationId xmlns:a16="http://schemas.microsoft.com/office/drawing/2014/main" id="{B7D62C72-581D-419A-954E-9C9BF4347572}"/>
            </a:ext>
          </a:extLst>
        </xdr:cNvPr>
        <xdr:cNvCxnSpPr/>
      </xdr:nvCxnSpPr>
      <xdr:spPr>
        <a:xfrm>
          <a:off x="4546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1DD9EB7C-9FF2-4396-9C18-204A47087749}"/>
            </a:ext>
          </a:extLst>
        </xdr:cNvPr>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5" name="直線コネクタ 174">
          <a:extLst>
            <a:ext uri="{FF2B5EF4-FFF2-40B4-BE49-F238E27FC236}">
              <a16:creationId xmlns:a16="http://schemas.microsoft.com/office/drawing/2014/main" id="{8B3144BD-A809-46DC-82B2-105050AAA6C7}"/>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76217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AB21A062-42FE-4F78-816D-E81CDB9F40EA}"/>
            </a:ext>
          </a:extLst>
        </xdr:cNvPr>
        <xdr:cNvSpPr txBox="1"/>
      </xdr:nvSpPr>
      <xdr:spPr>
        <a:xfrm>
          <a:off x="4673600" y="10534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77" name="フローチャート: 判断 176">
          <a:extLst>
            <a:ext uri="{FF2B5EF4-FFF2-40B4-BE49-F238E27FC236}">
              <a16:creationId xmlns:a16="http://schemas.microsoft.com/office/drawing/2014/main" id="{0744EBF4-6EB7-4208-A3D2-145C04132B74}"/>
            </a:ext>
          </a:extLst>
        </xdr:cNvPr>
        <xdr:cNvSpPr/>
      </xdr:nvSpPr>
      <xdr:spPr>
        <a:xfrm>
          <a:off x="4584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43906</xdr:rowOff>
    </xdr:from>
    <xdr:to>
      <xdr:col>20</xdr:col>
      <xdr:colOff>38100</xdr:colOff>
      <xdr:row>61</xdr:row>
      <xdr:rowOff>145506</xdr:rowOff>
    </xdr:to>
    <xdr:sp macro="" textlink="">
      <xdr:nvSpPr>
        <xdr:cNvPr id="178" name="フローチャート: 判断 177">
          <a:extLst>
            <a:ext uri="{FF2B5EF4-FFF2-40B4-BE49-F238E27FC236}">
              <a16:creationId xmlns:a16="http://schemas.microsoft.com/office/drawing/2014/main" id="{FE8D3174-742E-417E-8834-3D4D1016C49C}"/>
            </a:ext>
          </a:extLst>
        </xdr:cNvPr>
        <xdr:cNvSpPr/>
      </xdr:nvSpPr>
      <xdr:spPr>
        <a:xfrm>
          <a:off x="3746500" y="1050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25944</xdr:rowOff>
    </xdr:from>
    <xdr:to>
      <xdr:col>15</xdr:col>
      <xdr:colOff>101600</xdr:colOff>
      <xdr:row>61</xdr:row>
      <xdr:rowOff>127544</xdr:rowOff>
    </xdr:to>
    <xdr:sp macro="" textlink="">
      <xdr:nvSpPr>
        <xdr:cNvPr id="179" name="フローチャート: 判断 178">
          <a:extLst>
            <a:ext uri="{FF2B5EF4-FFF2-40B4-BE49-F238E27FC236}">
              <a16:creationId xmlns:a16="http://schemas.microsoft.com/office/drawing/2014/main" id="{0E64FD6B-DC34-4573-B2A6-C2D0F3DA9C73}"/>
            </a:ext>
          </a:extLst>
        </xdr:cNvPr>
        <xdr:cNvSpPr/>
      </xdr:nvSpPr>
      <xdr:spPr>
        <a:xfrm>
          <a:off x="2857500" y="1048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145143</xdr:rowOff>
    </xdr:from>
    <xdr:to>
      <xdr:col>10</xdr:col>
      <xdr:colOff>165100</xdr:colOff>
      <xdr:row>61</xdr:row>
      <xdr:rowOff>75293</xdr:rowOff>
    </xdr:to>
    <xdr:sp macro="" textlink="">
      <xdr:nvSpPr>
        <xdr:cNvPr id="180" name="フローチャート: 判断 179">
          <a:extLst>
            <a:ext uri="{FF2B5EF4-FFF2-40B4-BE49-F238E27FC236}">
              <a16:creationId xmlns:a16="http://schemas.microsoft.com/office/drawing/2014/main" id="{B0157CB8-60B5-4DA0-B716-978FBA12BBFB}"/>
            </a:ext>
          </a:extLst>
        </xdr:cNvPr>
        <xdr:cNvSpPr/>
      </xdr:nvSpPr>
      <xdr:spPr>
        <a:xfrm>
          <a:off x="1968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1" name="フローチャート: 判断 180">
          <a:extLst>
            <a:ext uri="{FF2B5EF4-FFF2-40B4-BE49-F238E27FC236}">
              <a16:creationId xmlns:a16="http://schemas.microsoft.com/office/drawing/2014/main" id="{45F43439-CF60-408A-B8ED-8F3C0BDBAC34}"/>
            </a:ext>
          </a:extLst>
        </xdr:cNvPr>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77D0CEA8-86A0-4D18-B3CA-AB2D803B408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42D3F52B-62DC-432B-A82A-2499BE292EB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CDEEAB0-7C07-47B8-90C7-3694DCCEF73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B9A59FD-31DF-4F86-8108-0C2CE2F5685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3370355-B6EF-41ED-A96C-037229DCB9E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164737</xdr:rowOff>
    </xdr:from>
    <xdr:to>
      <xdr:col>24</xdr:col>
      <xdr:colOff>114300</xdr:colOff>
      <xdr:row>61</xdr:row>
      <xdr:rowOff>94887</xdr:rowOff>
    </xdr:to>
    <xdr:sp macro="" textlink="">
      <xdr:nvSpPr>
        <xdr:cNvPr id="187" name="楕円 186">
          <a:extLst>
            <a:ext uri="{FF2B5EF4-FFF2-40B4-BE49-F238E27FC236}">
              <a16:creationId xmlns:a16="http://schemas.microsoft.com/office/drawing/2014/main" id="{C4D075A9-B1D0-498C-A1C4-F6368B133BA1}"/>
            </a:ext>
          </a:extLst>
        </xdr:cNvPr>
        <xdr:cNvSpPr/>
      </xdr:nvSpPr>
      <xdr:spPr>
        <a:xfrm>
          <a:off x="45847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16164</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93DE348-9F7B-4781-95B8-56B7440E1429}"/>
            </a:ext>
          </a:extLst>
        </xdr:cNvPr>
        <xdr:cNvSpPr txBox="1"/>
      </xdr:nvSpPr>
      <xdr:spPr>
        <a:xfrm>
          <a:off x="4673600" y="10303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146776</xdr:rowOff>
    </xdr:from>
    <xdr:to>
      <xdr:col>20</xdr:col>
      <xdr:colOff>38100</xdr:colOff>
      <xdr:row>61</xdr:row>
      <xdr:rowOff>76926</xdr:rowOff>
    </xdr:to>
    <xdr:sp macro="" textlink="">
      <xdr:nvSpPr>
        <xdr:cNvPr id="189" name="楕円 188">
          <a:extLst>
            <a:ext uri="{FF2B5EF4-FFF2-40B4-BE49-F238E27FC236}">
              <a16:creationId xmlns:a16="http://schemas.microsoft.com/office/drawing/2014/main" id="{B3E43065-0175-4276-9153-6E7CBB39D6A0}"/>
            </a:ext>
          </a:extLst>
        </xdr:cNvPr>
        <xdr:cNvSpPr/>
      </xdr:nvSpPr>
      <xdr:spPr>
        <a:xfrm>
          <a:off x="3746500" y="1043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26126</xdr:rowOff>
    </xdr:from>
    <xdr:to>
      <xdr:col>24</xdr:col>
      <xdr:colOff>63500</xdr:colOff>
      <xdr:row>61</xdr:row>
      <xdr:rowOff>44087</xdr:rowOff>
    </xdr:to>
    <xdr:cxnSp macro="">
      <xdr:nvCxnSpPr>
        <xdr:cNvPr id="190" name="直線コネクタ 189">
          <a:extLst>
            <a:ext uri="{FF2B5EF4-FFF2-40B4-BE49-F238E27FC236}">
              <a16:creationId xmlns:a16="http://schemas.microsoft.com/office/drawing/2014/main" id="{B183EA70-A345-4D6F-9137-5D8D008DF285}"/>
            </a:ext>
          </a:extLst>
        </xdr:cNvPr>
        <xdr:cNvCxnSpPr/>
      </xdr:nvCxnSpPr>
      <xdr:spPr>
        <a:xfrm>
          <a:off x="3797300" y="10484576"/>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119017</xdr:rowOff>
    </xdr:from>
    <xdr:to>
      <xdr:col>15</xdr:col>
      <xdr:colOff>101600</xdr:colOff>
      <xdr:row>61</xdr:row>
      <xdr:rowOff>49167</xdr:rowOff>
    </xdr:to>
    <xdr:sp macro="" textlink="">
      <xdr:nvSpPr>
        <xdr:cNvPr id="191" name="楕円 190">
          <a:extLst>
            <a:ext uri="{FF2B5EF4-FFF2-40B4-BE49-F238E27FC236}">
              <a16:creationId xmlns:a16="http://schemas.microsoft.com/office/drawing/2014/main" id="{D5B6FDB9-40C8-4B37-8799-047891CA7D04}"/>
            </a:ext>
          </a:extLst>
        </xdr:cNvPr>
        <xdr:cNvSpPr/>
      </xdr:nvSpPr>
      <xdr:spPr>
        <a:xfrm>
          <a:off x="2857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169817</xdr:rowOff>
    </xdr:from>
    <xdr:to>
      <xdr:col>19</xdr:col>
      <xdr:colOff>177800</xdr:colOff>
      <xdr:row>61</xdr:row>
      <xdr:rowOff>26126</xdr:rowOff>
    </xdr:to>
    <xdr:cxnSp macro="">
      <xdr:nvCxnSpPr>
        <xdr:cNvPr id="192" name="直線コネクタ 191">
          <a:extLst>
            <a:ext uri="{FF2B5EF4-FFF2-40B4-BE49-F238E27FC236}">
              <a16:creationId xmlns:a16="http://schemas.microsoft.com/office/drawing/2014/main" id="{3A5FC03B-9D5E-442E-B101-58F71F45020C}"/>
            </a:ext>
          </a:extLst>
        </xdr:cNvPr>
        <xdr:cNvCxnSpPr/>
      </xdr:nvCxnSpPr>
      <xdr:spPr>
        <a:xfrm>
          <a:off x="2908300" y="1045681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91259</xdr:rowOff>
    </xdr:from>
    <xdr:to>
      <xdr:col>10</xdr:col>
      <xdr:colOff>165100</xdr:colOff>
      <xdr:row>61</xdr:row>
      <xdr:rowOff>21409</xdr:rowOff>
    </xdr:to>
    <xdr:sp macro="" textlink="">
      <xdr:nvSpPr>
        <xdr:cNvPr id="193" name="楕円 192">
          <a:extLst>
            <a:ext uri="{FF2B5EF4-FFF2-40B4-BE49-F238E27FC236}">
              <a16:creationId xmlns:a16="http://schemas.microsoft.com/office/drawing/2014/main" id="{C85E3DEA-3505-4390-86A2-EA5BB5AF1D2D}"/>
            </a:ext>
          </a:extLst>
        </xdr:cNvPr>
        <xdr:cNvSpPr/>
      </xdr:nvSpPr>
      <xdr:spPr>
        <a:xfrm>
          <a:off x="1968500" y="1037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142059</xdr:rowOff>
    </xdr:from>
    <xdr:to>
      <xdr:col>15</xdr:col>
      <xdr:colOff>50800</xdr:colOff>
      <xdr:row>60</xdr:row>
      <xdr:rowOff>169817</xdr:rowOff>
    </xdr:to>
    <xdr:cxnSp macro="">
      <xdr:nvCxnSpPr>
        <xdr:cNvPr id="194" name="直線コネクタ 193">
          <a:extLst>
            <a:ext uri="{FF2B5EF4-FFF2-40B4-BE49-F238E27FC236}">
              <a16:creationId xmlns:a16="http://schemas.microsoft.com/office/drawing/2014/main" id="{72996E3F-D369-460E-8F13-2B0EFB39253E}"/>
            </a:ext>
          </a:extLst>
        </xdr:cNvPr>
        <xdr:cNvCxnSpPr/>
      </xdr:nvCxnSpPr>
      <xdr:spPr>
        <a:xfrm>
          <a:off x="2019300" y="1042905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63500</xdr:rowOff>
    </xdr:from>
    <xdr:to>
      <xdr:col>6</xdr:col>
      <xdr:colOff>38100</xdr:colOff>
      <xdr:row>60</xdr:row>
      <xdr:rowOff>165100</xdr:rowOff>
    </xdr:to>
    <xdr:sp macro="" textlink="">
      <xdr:nvSpPr>
        <xdr:cNvPr id="195" name="楕円 194">
          <a:extLst>
            <a:ext uri="{FF2B5EF4-FFF2-40B4-BE49-F238E27FC236}">
              <a16:creationId xmlns:a16="http://schemas.microsoft.com/office/drawing/2014/main" id="{782F28FF-8107-4EC3-AAA1-8DC0EECDF713}"/>
            </a:ext>
          </a:extLst>
        </xdr:cNvPr>
        <xdr:cNvSpPr/>
      </xdr:nvSpPr>
      <xdr:spPr>
        <a:xfrm>
          <a:off x="1079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114300</xdr:rowOff>
    </xdr:from>
    <xdr:to>
      <xdr:col>10</xdr:col>
      <xdr:colOff>114300</xdr:colOff>
      <xdr:row>60</xdr:row>
      <xdr:rowOff>142059</xdr:rowOff>
    </xdr:to>
    <xdr:cxnSp macro="">
      <xdr:nvCxnSpPr>
        <xdr:cNvPr id="196" name="直線コネクタ 195">
          <a:extLst>
            <a:ext uri="{FF2B5EF4-FFF2-40B4-BE49-F238E27FC236}">
              <a16:creationId xmlns:a16="http://schemas.microsoft.com/office/drawing/2014/main" id="{58273698-16FA-47DC-B817-3ECD204F6E1A}"/>
            </a:ext>
          </a:extLst>
        </xdr:cNvPr>
        <xdr:cNvCxnSpPr/>
      </xdr:nvCxnSpPr>
      <xdr:spPr>
        <a:xfrm>
          <a:off x="1130300" y="1040130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136633</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8E310CD6-BE6F-4058-82CF-D63D854DB66A}"/>
            </a:ext>
          </a:extLst>
        </xdr:cNvPr>
        <xdr:cNvSpPr txBox="1"/>
      </xdr:nvSpPr>
      <xdr:spPr>
        <a:xfrm>
          <a:off x="3582044" y="1059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118671</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F8A846C1-D93E-471E-B0D8-9706B9B4A3CB}"/>
            </a:ext>
          </a:extLst>
        </xdr:cNvPr>
        <xdr:cNvSpPr txBox="1"/>
      </xdr:nvSpPr>
      <xdr:spPr>
        <a:xfrm>
          <a:off x="2705744"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66420</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7403D77E-8608-4CBD-8CE5-1A9E0EF5858C}"/>
            </a:ext>
          </a:extLst>
        </xdr:cNvPr>
        <xdr:cNvSpPr txBox="1"/>
      </xdr:nvSpPr>
      <xdr:spPr>
        <a:xfrm>
          <a:off x="1816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38661</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158396C2-FFD9-42EF-9E1B-F5784A7FEEFD}"/>
            </a:ext>
          </a:extLst>
        </xdr:cNvPr>
        <xdr:cNvSpPr txBox="1"/>
      </xdr:nvSpPr>
      <xdr:spPr>
        <a:xfrm>
          <a:off x="927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93453</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AC774947-A559-48BA-98F9-9FE0AF42C814}"/>
            </a:ext>
          </a:extLst>
        </xdr:cNvPr>
        <xdr:cNvSpPr txBox="1"/>
      </xdr:nvSpPr>
      <xdr:spPr>
        <a:xfrm>
          <a:off x="3582044" y="1020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65694</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2B69F378-D8DD-414F-8EA2-D1F3126EEC72}"/>
            </a:ext>
          </a:extLst>
        </xdr:cNvPr>
        <xdr:cNvSpPr txBox="1"/>
      </xdr:nvSpPr>
      <xdr:spPr>
        <a:xfrm>
          <a:off x="2705744" y="1018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37936</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39E449ED-3768-40C9-961E-13252D0DC8B7}"/>
            </a:ext>
          </a:extLst>
        </xdr:cNvPr>
        <xdr:cNvSpPr txBox="1"/>
      </xdr:nvSpPr>
      <xdr:spPr>
        <a:xfrm>
          <a:off x="1816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10177</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10AFBF6E-1A83-418B-8EE7-31E2DDFF7129}"/>
            </a:ext>
          </a:extLst>
        </xdr:cNvPr>
        <xdr:cNvSpPr txBox="1"/>
      </xdr:nvSpPr>
      <xdr:spPr>
        <a:xfrm>
          <a:off x="927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2BA95924-3133-4CDE-8A6D-54E55280D14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995DFA40-C0BF-457C-9DF1-5C889F10263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EBD17CB1-8916-491E-B772-290A8CFB652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DCB70B8D-8762-45B1-B692-7AC076E4F84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7D3A8E1D-D3ED-4B82-B9F5-79DDFACCEE4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7F34DD64-89F5-4893-86FE-DC4EDB5F663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C0BC78C4-3B11-4378-B7D4-5C2063227C2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3BA63381-CA88-4C69-BF05-66C75098290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5F1B58D0-5848-4DDF-824A-1541B233C60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3D09BFD4-928D-4A54-AB65-FCD8EE92011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id="{3D284FD1-FBED-49FE-9C55-FB9C8F2BA423}"/>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a:extLst>
            <a:ext uri="{FF2B5EF4-FFF2-40B4-BE49-F238E27FC236}">
              <a16:creationId xmlns:a16="http://schemas.microsoft.com/office/drawing/2014/main" id="{7B1F594F-793E-46BF-9E73-337589BE8318}"/>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id="{6FAAA9FA-EFD1-4BF2-92FA-FAA6FA0CA737}"/>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a:extLst>
            <a:ext uri="{FF2B5EF4-FFF2-40B4-BE49-F238E27FC236}">
              <a16:creationId xmlns:a16="http://schemas.microsoft.com/office/drawing/2014/main" id="{5A6AA456-930E-4CE5-A738-6A61131D1C55}"/>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id="{51605A5A-D26A-4731-8382-A315E2B46297}"/>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a:extLst>
            <a:ext uri="{FF2B5EF4-FFF2-40B4-BE49-F238E27FC236}">
              <a16:creationId xmlns:a16="http://schemas.microsoft.com/office/drawing/2014/main" id="{C59F6583-DC37-41F6-AF08-5D5916D6FF16}"/>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id="{23E7B021-16B3-4AFF-914D-B9A0C38A70CF}"/>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a:extLst>
            <a:ext uri="{FF2B5EF4-FFF2-40B4-BE49-F238E27FC236}">
              <a16:creationId xmlns:a16="http://schemas.microsoft.com/office/drawing/2014/main" id="{B938DF48-4CDD-403C-AC65-D546B0DD4C94}"/>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id="{1E4F9C10-B580-4278-B6FD-0173204F2AE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a:extLst>
            <a:ext uri="{FF2B5EF4-FFF2-40B4-BE49-F238E27FC236}">
              <a16:creationId xmlns:a16="http://schemas.microsoft.com/office/drawing/2014/main" id="{96D15B73-F77B-4562-88B6-AEFF0DDE8D3F}"/>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id="{8BFAC05F-17EA-4F5A-966F-D3C8ADB27BC8}"/>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6" name="テキスト ボックス 225">
          <a:extLst>
            <a:ext uri="{FF2B5EF4-FFF2-40B4-BE49-F238E27FC236}">
              <a16:creationId xmlns:a16="http://schemas.microsoft.com/office/drawing/2014/main" id="{985FFC0E-942B-4DA8-9102-1638515C5FAC}"/>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40ADE941-8D3B-4178-A65C-49863DAFCB8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8" name="テキスト ボックス 227">
          <a:extLst>
            <a:ext uri="{FF2B5EF4-FFF2-40B4-BE49-F238E27FC236}">
              <a16:creationId xmlns:a16="http://schemas.microsoft.com/office/drawing/2014/main" id="{89576FF0-F018-45EF-9D7A-E63EA4AA375A}"/>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E8F250AB-7FAE-4D8E-A0AB-C088717119E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8935</xdr:rowOff>
    </xdr:from>
    <xdr:to>
      <xdr:col>54</xdr:col>
      <xdr:colOff>189865</xdr:colOff>
      <xdr:row>64</xdr:row>
      <xdr:rowOff>124060</xdr:rowOff>
    </xdr:to>
    <xdr:cxnSp macro="">
      <xdr:nvCxnSpPr>
        <xdr:cNvPr id="230" name="直線コネクタ 229">
          <a:extLst>
            <a:ext uri="{FF2B5EF4-FFF2-40B4-BE49-F238E27FC236}">
              <a16:creationId xmlns:a16="http://schemas.microsoft.com/office/drawing/2014/main" id="{9AAE76C6-FF56-43AE-B177-E9B4C0296338}"/>
            </a:ext>
          </a:extLst>
        </xdr:cNvPr>
        <xdr:cNvCxnSpPr/>
      </xdr:nvCxnSpPr>
      <xdr:spPr>
        <a:xfrm flipV="1">
          <a:off x="10476865" y="9610135"/>
          <a:ext cx="0" cy="148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127887</xdr:rowOff>
    </xdr:from>
    <xdr:ext cx="534377" cy="259045"/>
    <xdr:sp macro="" textlink="">
      <xdr:nvSpPr>
        <xdr:cNvPr id="231" name="【橋りょう・トンネル】&#10;一人当たり有形固定資産（償却資産）額最小値テキスト">
          <a:extLst>
            <a:ext uri="{FF2B5EF4-FFF2-40B4-BE49-F238E27FC236}">
              <a16:creationId xmlns:a16="http://schemas.microsoft.com/office/drawing/2014/main" id="{09723AA2-8BC6-47ED-8A0A-ED8BD9BC6F48}"/>
            </a:ext>
          </a:extLst>
        </xdr:cNvPr>
        <xdr:cNvSpPr txBox="1"/>
      </xdr:nvSpPr>
      <xdr:spPr>
        <a:xfrm>
          <a:off x="10515600" y="1110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124060</xdr:rowOff>
    </xdr:from>
    <xdr:to>
      <xdr:col>55</xdr:col>
      <xdr:colOff>88900</xdr:colOff>
      <xdr:row>64</xdr:row>
      <xdr:rowOff>124060</xdr:rowOff>
    </xdr:to>
    <xdr:cxnSp macro="">
      <xdr:nvCxnSpPr>
        <xdr:cNvPr id="232" name="直線コネクタ 231">
          <a:extLst>
            <a:ext uri="{FF2B5EF4-FFF2-40B4-BE49-F238E27FC236}">
              <a16:creationId xmlns:a16="http://schemas.microsoft.com/office/drawing/2014/main" id="{BA31E604-5EED-4993-88E1-D1DAA8F65CC6}"/>
            </a:ext>
          </a:extLst>
        </xdr:cNvPr>
        <xdr:cNvCxnSpPr/>
      </xdr:nvCxnSpPr>
      <xdr:spPr>
        <a:xfrm>
          <a:off x="10388600" y="1109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127062</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DB104774-EC2C-4EAD-938D-31975E07926C}"/>
            </a:ext>
          </a:extLst>
        </xdr:cNvPr>
        <xdr:cNvSpPr txBox="1"/>
      </xdr:nvSpPr>
      <xdr:spPr>
        <a:xfrm>
          <a:off x="10515600" y="93853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9,145,281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8935</xdr:rowOff>
    </xdr:from>
    <xdr:to>
      <xdr:col>55</xdr:col>
      <xdr:colOff>88900</xdr:colOff>
      <xdr:row>56</xdr:row>
      <xdr:rowOff>8935</xdr:rowOff>
    </xdr:to>
    <xdr:cxnSp macro="">
      <xdr:nvCxnSpPr>
        <xdr:cNvPr id="234" name="直線コネクタ 233">
          <a:extLst>
            <a:ext uri="{FF2B5EF4-FFF2-40B4-BE49-F238E27FC236}">
              <a16:creationId xmlns:a16="http://schemas.microsoft.com/office/drawing/2014/main" id="{C06AF3E6-EB2B-45D1-B7EF-C1D662E659CC}"/>
            </a:ext>
          </a:extLst>
        </xdr:cNvPr>
        <xdr:cNvCxnSpPr/>
      </xdr:nvCxnSpPr>
      <xdr:spPr>
        <a:xfrm>
          <a:off x="10388600" y="961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65413</xdr:rowOff>
    </xdr:from>
    <xdr:ext cx="690189" cy="259045"/>
    <xdr:sp macro="" textlink="">
      <xdr:nvSpPr>
        <xdr:cNvPr id="235" name="【橋りょう・トンネル】&#10;一人当たり有形固定資産（償却資産）額平均値テキスト">
          <a:extLst>
            <a:ext uri="{FF2B5EF4-FFF2-40B4-BE49-F238E27FC236}">
              <a16:creationId xmlns:a16="http://schemas.microsoft.com/office/drawing/2014/main" id="{6FD16FA1-1877-4C62-8F28-553F563DC439}"/>
            </a:ext>
          </a:extLst>
        </xdr:cNvPr>
        <xdr:cNvSpPr txBox="1"/>
      </xdr:nvSpPr>
      <xdr:spPr>
        <a:xfrm>
          <a:off x="10515600" y="1069531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42536</xdr:rowOff>
    </xdr:from>
    <xdr:to>
      <xdr:col>55</xdr:col>
      <xdr:colOff>50800</xdr:colOff>
      <xdr:row>63</xdr:row>
      <xdr:rowOff>144136</xdr:rowOff>
    </xdr:to>
    <xdr:sp macro="" textlink="">
      <xdr:nvSpPr>
        <xdr:cNvPr id="236" name="フローチャート: 判断 235">
          <a:extLst>
            <a:ext uri="{FF2B5EF4-FFF2-40B4-BE49-F238E27FC236}">
              <a16:creationId xmlns:a16="http://schemas.microsoft.com/office/drawing/2014/main" id="{39E3577B-ACA3-4DF6-ACC2-72FB5236310D}"/>
            </a:ext>
          </a:extLst>
        </xdr:cNvPr>
        <xdr:cNvSpPr/>
      </xdr:nvSpPr>
      <xdr:spPr>
        <a:xfrm>
          <a:off x="10426700" y="1084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65213</xdr:rowOff>
    </xdr:from>
    <xdr:to>
      <xdr:col>50</xdr:col>
      <xdr:colOff>165100</xdr:colOff>
      <xdr:row>63</xdr:row>
      <xdr:rowOff>166813</xdr:rowOff>
    </xdr:to>
    <xdr:sp macro="" textlink="">
      <xdr:nvSpPr>
        <xdr:cNvPr id="237" name="フローチャート: 判断 236">
          <a:extLst>
            <a:ext uri="{FF2B5EF4-FFF2-40B4-BE49-F238E27FC236}">
              <a16:creationId xmlns:a16="http://schemas.microsoft.com/office/drawing/2014/main" id="{9B258CF5-78B6-40D2-9056-BBAF2CAADCF0}"/>
            </a:ext>
          </a:extLst>
        </xdr:cNvPr>
        <xdr:cNvSpPr/>
      </xdr:nvSpPr>
      <xdr:spPr>
        <a:xfrm>
          <a:off x="9588500" y="1086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58883</xdr:rowOff>
    </xdr:from>
    <xdr:to>
      <xdr:col>46</xdr:col>
      <xdr:colOff>38100</xdr:colOff>
      <xdr:row>63</xdr:row>
      <xdr:rowOff>160483</xdr:rowOff>
    </xdr:to>
    <xdr:sp macro="" textlink="">
      <xdr:nvSpPr>
        <xdr:cNvPr id="238" name="フローチャート: 判断 237">
          <a:extLst>
            <a:ext uri="{FF2B5EF4-FFF2-40B4-BE49-F238E27FC236}">
              <a16:creationId xmlns:a16="http://schemas.microsoft.com/office/drawing/2014/main" id="{0491845F-FF6A-442B-A044-0186B2AC0E0F}"/>
            </a:ext>
          </a:extLst>
        </xdr:cNvPr>
        <xdr:cNvSpPr/>
      </xdr:nvSpPr>
      <xdr:spPr>
        <a:xfrm>
          <a:off x="8699500" y="10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95665</xdr:rowOff>
    </xdr:from>
    <xdr:to>
      <xdr:col>41</xdr:col>
      <xdr:colOff>101600</xdr:colOff>
      <xdr:row>64</xdr:row>
      <xdr:rowOff>25815</xdr:rowOff>
    </xdr:to>
    <xdr:sp macro="" textlink="">
      <xdr:nvSpPr>
        <xdr:cNvPr id="239" name="フローチャート: 判断 238">
          <a:extLst>
            <a:ext uri="{FF2B5EF4-FFF2-40B4-BE49-F238E27FC236}">
              <a16:creationId xmlns:a16="http://schemas.microsoft.com/office/drawing/2014/main" id="{53531414-6447-434F-B54F-9C3E0C0A6D0D}"/>
            </a:ext>
          </a:extLst>
        </xdr:cNvPr>
        <xdr:cNvSpPr/>
      </xdr:nvSpPr>
      <xdr:spPr>
        <a:xfrm>
          <a:off x="7810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100186</xdr:rowOff>
    </xdr:from>
    <xdr:to>
      <xdr:col>36</xdr:col>
      <xdr:colOff>165100</xdr:colOff>
      <xdr:row>64</xdr:row>
      <xdr:rowOff>30336</xdr:rowOff>
    </xdr:to>
    <xdr:sp macro="" textlink="">
      <xdr:nvSpPr>
        <xdr:cNvPr id="240" name="フローチャート: 判断 239">
          <a:extLst>
            <a:ext uri="{FF2B5EF4-FFF2-40B4-BE49-F238E27FC236}">
              <a16:creationId xmlns:a16="http://schemas.microsoft.com/office/drawing/2014/main" id="{9FED5E58-85DE-412B-9D2B-4C48B883D05D}"/>
            </a:ext>
          </a:extLst>
        </xdr:cNvPr>
        <xdr:cNvSpPr/>
      </xdr:nvSpPr>
      <xdr:spPr>
        <a:xfrm>
          <a:off x="6921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A630009F-DCAA-4A7C-89C7-5E1ECF1BBED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84A74D48-9685-4241-9F27-B859BB97572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AEC52FE5-65BA-4DB0-9E93-C4D034A522E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A55B1344-9F8A-434E-9762-0795ECD9DF2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4EBABE3D-0625-4606-BA71-8B5742F57CC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121514</xdr:rowOff>
    </xdr:from>
    <xdr:to>
      <xdr:col>55</xdr:col>
      <xdr:colOff>50800</xdr:colOff>
      <xdr:row>64</xdr:row>
      <xdr:rowOff>51664</xdr:rowOff>
    </xdr:to>
    <xdr:sp macro="" textlink="">
      <xdr:nvSpPr>
        <xdr:cNvPr id="246" name="楕円 245">
          <a:extLst>
            <a:ext uri="{FF2B5EF4-FFF2-40B4-BE49-F238E27FC236}">
              <a16:creationId xmlns:a16="http://schemas.microsoft.com/office/drawing/2014/main" id="{35BA38F5-B95B-44EA-B967-8FCB0245BB87}"/>
            </a:ext>
          </a:extLst>
        </xdr:cNvPr>
        <xdr:cNvSpPr/>
      </xdr:nvSpPr>
      <xdr:spPr>
        <a:xfrm>
          <a:off x="10426700" y="1092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36441</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5B0FA23B-3AF2-4BDA-9012-3F32DE3FC835}"/>
            </a:ext>
          </a:extLst>
        </xdr:cNvPr>
        <xdr:cNvSpPr txBox="1"/>
      </xdr:nvSpPr>
      <xdr:spPr>
        <a:xfrm>
          <a:off x="10515600" y="10837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126948</xdr:rowOff>
    </xdr:from>
    <xdr:to>
      <xdr:col>50</xdr:col>
      <xdr:colOff>165100</xdr:colOff>
      <xdr:row>64</xdr:row>
      <xdr:rowOff>57098</xdr:rowOff>
    </xdr:to>
    <xdr:sp macro="" textlink="">
      <xdr:nvSpPr>
        <xdr:cNvPr id="248" name="楕円 247">
          <a:extLst>
            <a:ext uri="{FF2B5EF4-FFF2-40B4-BE49-F238E27FC236}">
              <a16:creationId xmlns:a16="http://schemas.microsoft.com/office/drawing/2014/main" id="{15E6FE4C-850A-42DD-A0C2-2DE772D45DFD}"/>
            </a:ext>
          </a:extLst>
        </xdr:cNvPr>
        <xdr:cNvSpPr/>
      </xdr:nvSpPr>
      <xdr:spPr>
        <a:xfrm>
          <a:off x="9588500" y="1092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864</xdr:rowOff>
    </xdr:from>
    <xdr:to>
      <xdr:col>55</xdr:col>
      <xdr:colOff>0</xdr:colOff>
      <xdr:row>64</xdr:row>
      <xdr:rowOff>6298</xdr:rowOff>
    </xdr:to>
    <xdr:cxnSp macro="">
      <xdr:nvCxnSpPr>
        <xdr:cNvPr id="249" name="直線コネクタ 248">
          <a:extLst>
            <a:ext uri="{FF2B5EF4-FFF2-40B4-BE49-F238E27FC236}">
              <a16:creationId xmlns:a16="http://schemas.microsoft.com/office/drawing/2014/main" id="{45C328F7-9B28-4A9A-8D4E-7ABB1ADDAB62}"/>
            </a:ext>
          </a:extLst>
        </xdr:cNvPr>
        <xdr:cNvCxnSpPr/>
      </xdr:nvCxnSpPr>
      <xdr:spPr>
        <a:xfrm flipV="1">
          <a:off x="9639300" y="10973664"/>
          <a:ext cx="838200" cy="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130767</xdr:rowOff>
    </xdr:from>
    <xdr:to>
      <xdr:col>46</xdr:col>
      <xdr:colOff>38100</xdr:colOff>
      <xdr:row>64</xdr:row>
      <xdr:rowOff>60917</xdr:rowOff>
    </xdr:to>
    <xdr:sp macro="" textlink="">
      <xdr:nvSpPr>
        <xdr:cNvPr id="250" name="楕円 249">
          <a:extLst>
            <a:ext uri="{FF2B5EF4-FFF2-40B4-BE49-F238E27FC236}">
              <a16:creationId xmlns:a16="http://schemas.microsoft.com/office/drawing/2014/main" id="{48A52B11-CD47-4B06-AD33-01CA9DFE0FA8}"/>
            </a:ext>
          </a:extLst>
        </xdr:cNvPr>
        <xdr:cNvSpPr/>
      </xdr:nvSpPr>
      <xdr:spPr>
        <a:xfrm>
          <a:off x="8699500" y="1093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6298</xdr:rowOff>
    </xdr:from>
    <xdr:to>
      <xdr:col>50</xdr:col>
      <xdr:colOff>114300</xdr:colOff>
      <xdr:row>64</xdr:row>
      <xdr:rowOff>10117</xdr:rowOff>
    </xdr:to>
    <xdr:cxnSp macro="">
      <xdr:nvCxnSpPr>
        <xdr:cNvPr id="251" name="直線コネクタ 250">
          <a:extLst>
            <a:ext uri="{FF2B5EF4-FFF2-40B4-BE49-F238E27FC236}">
              <a16:creationId xmlns:a16="http://schemas.microsoft.com/office/drawing/2014/main" id="{0E515469-E898-40FE-BF93-91B7A1BA92A7}"/>
            </a:ext>
          </a:extLst>
        </xdr:cNvPr>
        <xdr:cNvCxnSpPr/>
      </xdr:nvCxnSpPr>
      <xdr:spPr>
        <a:xfrm flipV="1">
          <a:off x="8750300" y="10979098"/>
          <a:ext cx="889000" cy="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134308</xdr:rowOff>
    </xdr:from>
    <xdr:to>
      <xdr:col>41</xdr:col>
      <xdr:colOff>101600</xdr:colOff>
      <xdr:row>64</xdr:row>
      <xdr:rowOff>64458</xdr:rowOff>
    </xdr:to>
    <xdr:sp macro="" textlink="">
      <xdr:nvSpPr>
        <xdr:cNvPr id="252" name="楕円 251">
          <a:extLst>
            <a:ext uri="{FF2B5EF4-FFF2-40B4-BE49-F238E27FC236}">
              <a16:creationId xmlns:a16="http://schemas.microsoft.com/office/drawing/2014/main" id="{6FA620DC-2F7C-4A41-AE2A-A8084938AF2B}"/>
            </a:ext>
          </a:extLst>
        </xdr:cNvPr>
        <xdr:cNvSpPr/>
      </xdr:nvSpPr>
      <xdr:spPr>
        <a:xfrm>
          <a:off x="7810500" y="1093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10117</xdr:rowOff>
    </xdr:from>
    <xdr:to>
      <xdr:col>45</xdr:col>
      <xdr:colOff>177800</xdr:colOff>
      <xdr:row>64</xdr:row>
      <xdr:rowOff>13658</xdr:rowOff>
    </xdr:to>
    <xdr:cxnSp macro="">
      <xdr:nvCxnSpPr>
        <xdr:cNvPr id="253" name="直線コネクタ 252">
          <a:extLst>
            <a:ext uri="{FF2B5EF4-FFF2-40B4-BE49-F238E27FC236}">
              <a16:creationId xmlns:a16="http://schemas.microsoft.com/office/drawing/2014/main" id="{6CACBD4F-8267-4E81-B3BF-2411AAC7BCFE}"/>
            </a:ext>
          </a:extLst>
        </xdr:cNvPr>
        <xdr:cNvCxnSpPr/>
      </xdr:nvCxnSpPr>
      <xdr:spPr>
        <a:xfrm flipV="1">
          <a:off x="7861300" y="10982917"/>
          <a:ext cx="889000" cy="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137019</xdr:rowOff>
    </xdr:from>
    <xdr:to>
      <xdr:col>36</xdr:col>
      <xdr:colOff>165100</xdr:colOff>
      <xdr:row>64</xdr:row>
      <xdr:rowOff>67169</xdr:rowOff>
    </xdr:to>
    <xdr:sp macro="" textlink="">
      <xdr:nvSpPr>
        <xdr:cNvPr id="254" name="楕円 253">
          <a:extLst>
            <a:ext uri="{FF2B5EF4-FFF2-40B4-BE49-F238E27FC236}">
              <a16:creationId xmlns:a16="http://schemas.microsoft.com/office/drawing/2014/main" id="{BB7D6F24-E0EB-4201-A71B-6B17CBCD7E40}"/>
            </a:ext>
          </a:extLst>
        </xdr:cNvPr>
        <xdr:cNvSpPr/>
      </xdr:nvSpPr>
      <xdr:spPr>
        <a:xfrm>
          <a:off x="6921500" y="1093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13658</xdr:rowOff>
    </xdr:from>
    <xdr:to>
      <xdr:col>41</xdr:col>
      <xdr:colOff>50800</xdr:colOff>
      <xdr:row>64</xdr:row>
      <xdr:rowOff>16369</xdr:rowOff>
    </xdr:to>
    <xdr:cxnSp macro="">
      <xdr:nvCxnSpPr>
        <xdr:cNvPr id="255" name="直線コネクタ 254">
          <a:extLst>
            <a:ext uri="{FF2B5EF4-FFF2-40B4-BE49-F238E27FC236}">
              <a16:creationId xmlns:a16="http://schemas.microsoft.com/office/drawing/2014/main" id="{52388658-9446-42C0-8276-F12E532231DE}"/>
            </a:ext>
          </a:extLst>
        </xdr:cNvPr>
        <xdr:cNvCxnSpPr/>
      </xdr:nvCxnSpPr>
      <xdr:spPr>
        <a:xfrm flipV="1">
          <a:off x="6972300" y="10986458"/>
          <a:ext cx="889000" cy="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11890</xdr:rowOff>
    </xdr:from>
    <xdr:ext cx="690189" cy="259045"/>
    <xdr:sp macro="" textlink="">
      <xdr:nvSpPr>
        <xdr:cNvPr id="256" name="n_1aveValue【橋りょう・トンネル】&#10;一人当たり有形固定資産（償却資産）額">
          <a:extLst>
            <a:ext uri="{FF2B5EF4-FFF2-40B4-BE49-F238E27FC236}">
              <a16:creationId xmlns:a16="http://schemas.microsoft.com/office/drawing/2014/main" id="{D7D420FB-ABA7-47BE-9C3E-93614C1F2B77}"/>
            </a:ext>
          </a:extLst>
        </xdr:cNvPr>
        <xdr:cNvSpPr txBox="1"/>
      </xdr:nvSpPr>
      <xdr:spPr>
        <a:xfrm>
          <a:off x="9281505" y="106417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5560</xdr:rowOff>
    </xdr:from>
    <xdr:ext cx="690189" cy="259045"/>
    <xdr:sp macro="" textlink="">
      <xdr:nvSpPr>
        <xdr:cNvPr id="257" name="n_2aveValue【橋りょう・トンネル】&#10;一人当たり有形固定資産（償却資産）額">
          <a:extLst>
            <a:ext uri="{FF2B5EF4-FFF2-40B4-BE49-F238E27FC236}">
              <a16:creationId xmlns:a16="http://schemas.microsoft.com/office/drawing/2014/main" id="{A5CC4BE1-A587-42F7-8B65-D4CC7378CCF8}"/>
            </a:ext>
          </a:extLst>
        </xdr:cNvPr>
        <xdr:cNvSpPr txBox="1"/>
      </xdr:nvSpPr>
      <xdr:spPr>
        <a:xfrm>
          <a:off x="8405205" y="106354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42342</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E62631E3-6466-47AD-9606-A2DBE67CB826}"/>
            </a:ext>
          </a:extLst>
        </xdr:cNvPr>
        <xdr:cNvSpPr txBox="1"/>
      </xdr:nvSpPr>
      <xdr:spPr>
        <a:xfrm>
          <a:off x="7561795" y="1067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46863</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5B83A16A-F3AE-41FD-B497-8551239FCFE6}"/>
            </a:ext>
          </a:extLst>
        </xdr:cNvPr>
        <xdr:cNvSpPr txBox="1"/>
      </xdr:nvSpPr>
      <xdr:spPr>
        <a:xfrm>
          <a:off x="66727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48225</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C527A768-F9BD-4C67-8982-4A82A6B970AE}"/>
            </a:ext>
          </a:extLst>
        </xdr:cNvPr>
        <xdr:cNvSpPr txBox="1"/>
      </xdr:nvSpPr>
      <xdr:spPr>
        <a:xfrm>
          <a:off x="9327095" y="11021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52044</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1F9F2DA6-7C0C-4439-99A0-0C236C18BC1D}"/>
            </a:ext>
          </a:extLst>
        </xdr:cNvPr>
        <xdr:cNvSpPr txBox="1"/>
      </xdr:nvSpPr>
      <xdr:spPr>
        <a:xfrm>
          <a:off x="8450795" y="1102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55585</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71D95D87-A05B-4A55-B7C0-F142E7683F16}"/>
            </a:ext>
          </a:extLst>
        </xdr:cNvPr>
        <xdr:cNvSpPr txBox="1"/>
      </xdr:nvSpPr>
      <xdr:spPr>
        <a:xfrm>
          <a:off x="7561795" y="11028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58296</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E45CF3FC-BFD3-4B91-A383-A28EE964F6C6}"/>
            </a:ext>
          </a:extLst>
        </xdr:cNvPr>
        <xdr:cNvSpPr txBox="1"/>
      </xdr:nvSpPr>
      <xdr:spPr>
        <a:xfrm>
          <a:off x="6672795" y="11031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20A0EDF5-2270-40D2-8546-60ED3207ADB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1B7113-B364-41DC-B648-8BDE7222D7D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9B0E1BDD-BD01-409E-8C81-688F573F248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F17235ED-1528-481B-B9EF-FE2E8E5DBFF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A4CE6A31-2DBA-4ABC-9B24-52D1D7CC591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C8E38385-4E6E-49EC-94AC-474D9AF9F82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47F99FE7-D9BC-4171-95DF-DADA3084E41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C99CAC23-6A29-4CBF-8A88-6104B9FD2DF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E2960AB8-CBC9-4544-92F3-559BDF259CC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4D4590E2-770E-4C2A-BAFA-424D128FB9F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E60AA822-77A8-498C-A63D-406AE733FC9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7F477A39-9121-4FE7-82F4-E2962802C4B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BB480A95-D290-4D9B-872C-C12D4078A491}"/>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B8219F5C-0317-41BA-9AD7-1486F5B5CA1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84516F9B-BDF9-47B0-A407-B8B90AE5BB5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1510F36E-ADD7-4EFA-A0C6-36342B8C5D7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E8D4D979-85C3-4C99-9CAF-3F07844D9DE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7D0D0532-E795-4910-A1F0-86D603C6221F}"/>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7118EBC9-3CA1-4981-B161-D33EFB68FAA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D2A4483C-588E-477B-8D41-D3975D0F9F9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7188B1C9-44CF-45DB-B646-269C81A79A7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C331185B-4244-4A16-B460-E639F53273A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E6747CDA-19BF-402C-AB61-20D898BB8E58}"/>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F1C0272C-962D-4F55-AC9C-A3A653C2897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68580</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73C28046-1E85-4719-8F41-78A019E8B2E1}"/>
            </a:ext>
          </a:extLst>
        </xdr:cNvPr>
        <xdr:cNvCxnSpPr/>
      </xdr:nvCxnSpPr>
      <xdr:spPr>
        <a:xfrm flipV="1">
          <a:off x="4634865" y="1327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ECBFEE41-3B43-4BD1-811E-442AA5A46BF8}"/>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350CB597-CF45-4C63-9D23-AB3E7081D5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15257</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3DA3B55A-0A13-4077-9B44-29E08041D07E}"/>
            </a:ext>
          </a:extLst>
        </xdr:cNvPr>
        <xdr:cNvSpPr txBox="1"/>
      </xdr:nvSpPr>
      <xdr:spPr>
        <a:xfrm>
          <a:off x="4673600" y="1304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68580</xdr:rowOff>
    </xdr:from>
    <xdr:to>
      <xdr:col>24</xdr:col>
      <xdr:colOff>152400</xdr:colOff>
      <xdr:row>77</xdr:row>
      <xdr:rowOff>68580</xdr:rowOff>
    </xdr:to>
    <xdr:cxnSp macro="">
      <xdr:nvCxnSpPr>
        <xdr:cNvPr id="292" name="直線コネクタ 291">
          <a:extLst>
            <a:ext uri="{FF2B5EF4-FFF2-40B4-BE49-F238E27FC236}">
              <a16:creationId xmlns:a16="http://schemas.microsoft.com/office/drawing/2014/main" id="{11A1AEE3-DDB8-4A5D-9A5C-13FC0608A0C0}"/>
            </a:ext>
          </a:extLst>
        </xdr:cNvPr>
        <xdr:cNvCxnSpPr/>
      </xdr:nvCxnSpPr>
      <xdr:spPr>
        <a:xfrm>
          <a:off x="4546600" y="1327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93997</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6409DE7A-2A83-4016-A651-EC0F4730D2FE}"/>
            </a:ext>
          </a:extLst>
        </xdr:cNvPr>
        <xdr:cNvSpPr txBox="1"/>
      </xdr:nvSpPr>
      <xdr:spPr>
        <a:xfrm>
          <a:off x="4673600" y="13981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294" name="フローチャート: 判断 293">
          <a:extLst>
            <a:ext uri="{FF2B5EF4-FFF2-40B4-BE49-F238E27FC236}">
              <a16:creationId xmlns:a16="http://schemas.microsoft.com/office/drawing/2014/main" id="{06912059-D010-4388-A39D-A8B6B86E66EB}"/>
            </a:ext>
          </a:extLst>
        </xdr:cNvPr>
        <xdr:cNvSpPr/>
      </xdr:nvSpPr>
      <xdr:spPr>
        <a:xfrm>
          <a:off x="45847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36830</xdr:rowOff>
    </xdr:from>
    <xdr:to>
      <xdr:col>20</xdr:col>
      <xdr:colOff>38100</xdr:colOff>
      <xdr:row>82</xdr:row>
      <xdr:rowOff>138430</xdr:rowOff>
    </xdr:to>
    <xdr:sp macro="" textlink="">
      <xdr:nvSpPr>
        <xdr:cNvPr id="295" name="フローチャート: 判断 294">
          <a:extLst>
            <a:ext uri="{FF2B5EF4-FFF2-40B4-BE49-F238E27FC236}">
              <a16:creationId xmlns:a16="http://schemas.microsoft.com/office/drawing/2014/main" id="{604CDDCD-7BD9-4F0A-9280-8D98C2D66BC8}"/>
            </a:ext>
          </a:extLst>
        </xdr:cNvPr>
        <xdr:cNvSpPr/>
      </xdr:nvSpPr>
      <xdr:spPr>
        <a:xfrm>
          <a:off x="37465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96" name="フローチャート: 判断 295">
          <a:extLst>
            <a:ext uri="{FF2B5EF4-FFF2-40B4-BE49-F238E27FC236}">
              <a16:creationId xmlns:a16="http://schemas.microsoft.com/office/drawing/2014/main" id="{851CC897-FD69-4AD6-A406-985B404F9BBE}"/>
            </a:ext>
          </a:extLst>
        </xdr:cNvPr>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103505</xdr:rowOff>
    </xdr:from>
    <xdr:to>
      <xdr:col>10</xdr:col>
      <xdr:colOff>165100</xdr:colOff>
      <xdr:row>83</xdr:row>
      <xdr:rowOff>33655</xdr:rowOff>
    </xdr:to>
    <xdr:sp macro="" textlink="">
      <xdr:nvSpPr>
        <xdr:cNvPr id="297" name="フローチャート: 判断 296">
          <a:extLst>
            <a:ext uri="{FF2B5EF4-FFF2-40B4-BE49-F238E27FC236}">
              <a16:creationId xmlns:a16="http://schemas.microsoft.com/office/drawing/2014/main" id="{06EDAA16-3C15-43C8-B143-7F09A8713AD2}"/>
            </a:ext>
          </a:extLst>
        </xdr:cNvPr>
        <xdr:cNvSpPr/>
      </xdr:nvSpPr>
      <xdr:spPr>
        <a:xfrm>
          <a:off x="1968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xdr:rowOff>
    </xdr:from>
    <xdr:to>
      <xdr:col>6</xdr:col>
      <xdr:colOff>38100</xdr:colOff>
      <xdr:row>82</xdr:row>
      <xdr:rowOff>106045</xdr:rowOff>
    </xdr:to>
    <xdr:sp macro="" textlink="">
      <xdr:nvSpPr>
        <xdr:cNvPr id="298" name="フローチャート: 判断 297">
          <a:extLst>
            <a:ext uri="{FF2B5EF4-FFF2-40B4-BE49-F238E27FC236}">
              <a16:creationId xmlns:a16="http://schemas.microsoft.com/office/drawing/2014/main" id="{A19FF9B4-969C-468E-A528-FBC017108D7B}"/>
            </a:ext>
          </a:extLst>
        </xdr:cNvPr>
        <xdr:cNvSpPr/>
      </xdr:nvSpPr>
      <xdr:spPr>
        <a:xfrm>
          <a:off x="1079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5D04C766-50F4-415F-964B-768D7EB47FF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E9926384-8C6C-4F61-B19E-584828AEEB5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C81AC3D-7AB2-4181-B263-A50BC0AE2FF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6E70F132-56AE-4F2C-8BA2-0A69C76D547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DBAC0DF3-B28F-4AAC-B205-8BE09FC0588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33020</xdr:rowOff>
    </xdr:from>
    <xdr:to>
      <xdr:col>24</xdr:col>
      <xdr:colOff>114300</xdr:colOff>
      <xdr:row>85</xdr:row>
      <xdr:rowOff>134620</xdr:rowOff>
    </xdr:to>
    <xdr:sp macro="" textlink="">
      <xdr:nvSpPr>
        <xdr:cNvPr id="304" name="楕円 303">
          <a:extLst>
            <a:ext uri="{FF2B5EF4-FFF2-40B4-BE49-F238E27FC236}">
              <a16:creationId xmlns:a16="http://schemas.microsoft.com/office/drawing/2014/main" id="{5286D957-C8C0-4658-A0E6-78E4FCA32DBB}"/>
            </a:ext>
          </a:extLst>
        </xdr:cNvPr>
        <xdr:cNvSpPr/>
      </xdr:nvSpPr>
      <xdr:spPr>
        <a:xfrm>
          <a:off x="45847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11447</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5B628DAB-4537-4AE9-83C7-11008D4AB6C1}"/>
            </a:ext>
          </a:extLst>
        </xdr:cNvPr>
        <xdr:cNvSpPr txBox="1"/>
      </xdr:nvSpPr>
      <xdr:spPr>
        <a:xfrm>
          <a:off x="4673600"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4445</xdr:rowOff>
    </xdr:from>
    <xdr:to>
      <xdr:col>20</xdr:col>
      <xdr:colOff>38100</xdr:colOff>
      <xdr:row>85</xdr:row>
      <xdr:rowOff>106045</xdr:rowOff>
    </xdr:to>
    <xdr:sp macro="" textlink="">
      <xdr:nvSpPr>
        <xdr:cNvPr id="306" name="楕円 305">
          <a:extLst>
            <a:ext uri="{FF2B5EF4-FFF2-40B4-BE49-F238E27FC236}">
              <a16:creationId xmlns:a16="http://schemas.microsoft.com/office/drawing/2014/main" id="{EF661D1B-8D7F-4A9F-8C47-8B3C87B2267C}"/>
            </a:ext>
          </a:extLst>
        </xdr:cNvPr>
        <xdr:cNvSpPr/>
      </xdr:nvSpPr>
      <xdr:spPr>
        <a:xfrm>
          <a:off x="3746500" y="145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55245</xdr:rowOff>
    </xdr:from>
    <xdr:to>
      <xdr:col>24</xdr:col>
      <xdr:colOff>63500</xdr:colOff>
      <xdr:row>85</xdr:row>
      <xdr:rowOff>83820</xdr:rowOff>
    </xdr:to>
    <xdr:cxnSp macro="">
      <xdr:nvCxnSpPr>
        <xdr:cNvPr id="307" name="直線コネクタ 306">
          <a:extLst>
            <a:ext uri="{FF2B5EF4-FFF2-40B4-BE49-F238E27FC236}">
              <a16:creationId xmlns:a16="http://schemas.microsoft.com/office/drawing/2014/main" id="{2E88129D-788E-4343-B851-07EF0CEE0D1B}"/>
            </a:ext>
          </a:extLst>
        </xdr:cNvPr>
        <xdr:cNvCxnSpPr/>
      </xdr:nvCxnSpPr>
      <xdr:spPr>
        <a:xfrm>
          <a:off x="3797300" y="1462849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147320</xdr:rowOff>
    </xdr:from>
    <xdr:to>
      <xdr:col>15</xdr:col>
      <xdr:colOff>101600</xdr:colOff>
      <xdr:row>85</xdr:row>
      <xdr:rowOff>77470</xdr:rowOff>
    </xdr:to>
    <xdr:sp macro="" textlink="">
      <xdr:nvSpPr>
        <xdr:cNvPr id="308" name="楕円 307">
          <a:extLst>
            <a:ext uri="{FF2B5EF4-FFF2-40B4-BE49-F238E27FC236}">
              <a16:creationId xmlns:a16="http://schemas.microsoft.com/office/drawing/2014/main" id="{7EB7F0BF-28F4-4DAB-B321-8A816B8579CD}"/>
            </a:ext>
          </a:extLst>
        </xdr:cNvPr>
        <xdr:cNvSpPr/>
      </xdr:nvSpPr>
      <xdr:spPr>
        <a:xfrm>
          <a:off x="2857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26670</xdr:rowOff>
    </xdr:from>
    <xdr:to>
      <xdr:col>19</xdr:col>
      <xdr:colOff>177800</xdr:colOff>
      <xdr:row>85</xdr:row>
      <xdr:rowOff>55245</xdr:rowOff>
    </xdr:to>
    <xdr:cxnSp macro="">
      <xdr:nvCxnSpPr>
        <xdr:cNvPr id="309" name="直線コネクタ 308">
          <a:extLst>
            <a:ext uri="{FF2B5EF4-FFF2-40B4-BE49-F238E27FC236}">
              <a16:creationId xmlns:a16="http://schemas.microsoft.com/office/drawing/2014/main" id="{DACBC810-0627-4A42-B85E-C9CC77CA4DCA}"/>
            </a:ext>
          </a:extLst>
        </xdr:cNvPr>
        <xdr:cNvCxnSpPr/>
      </xdr:nvCxnSpPr>
      <xdr:spPr>
        <a:xfrm>
          <a:off x="2908300" y="145999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118745</xdr:rowOff>
    </xdr:from>
    <xdr:to>
      <xdr:col>10</xdr:col>
      <xdr:colOff>165100</xdr:colOff>
      <xdr:row>85</xdr:row>
      <xdr:rowOff>48895</xdr:rowOff>
    </xdr:to>
    <xdr:sp macro="" textlink="">
      <xdr:nvSpPr>
        <xdr:cNvPr id="310" name="楕円 309">
          <a:extLst>
            <a:ext uri="{FF2B5EF4-FFF2-40B4-BE49-F238E27FC236}">
              <a16:creationId xmlns:a16="http://schemas.microsoft.com/office/drawing/2014/main" id="{E37C7757-49FA-47F2-869D-566BD2F9922D}"/>
            </a:ext>
          </a:extLst>
        </xdr:cNvPr>
        <xdr:cNvSpPr/>
      </xdr:nvSpPr>
      <xdr:spPr>
        <a:xfrm>
          <a:off x="1968500" y="1452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169545</xdr:rowOff>
    </xdr:from>
    <xdr:to>
      <xdr:col>15</xdr:col>
      <xdr:colOff>50800</xdr:colOff>
      <xdr:row>85</xdr:row>
      <xdr:rowOff>26670</xdr:rowOff>
    </xdr:to>
    <xdr:cxnSp macro="">
      <xdr:nvCxnSpPr>
        <xdr:cNvPr id="311" name="直線コネクタ 310">
          <a:extLst>
            <a:ext uri="{FF2B5EF4-FFF2-40B4-BE49-F238E27FC236}">
              <a16:creationId xmlns:a16="http://schemas.microsoft.com/office/drawing/2014/main" id="{15475E77-7AEE-4369-A406-411AA0720042}"/>
            </a:ext>
          </a:extLst>
        </xdr:cNvPr>
        <xdr:cNvCxnSpPr/>
      </xdr:nvCxnSpPr>
      <xdr:spPr>
        <a:xfrm>
          <a:off x="2019300" y="145713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88264</xdr:rowOff>
    </xdr:from>
    <xdr:to>
      <xdr:col>6</xdr:col>
      <xdr:colOff>38100</xdr:colOff>
      <xdr:row>85</xdr:row>
      <xdr:rowOff>18414</xdr:rowOff>
    </xdr:to>
    <xdr:sp macro="" textlink="">
      <xdr:nvSpPr>
        <xdr:cNvPr id="312" name="楕円 311">
          <a:extLst>
            <a:ext uri="{FF2B5EF4-FFF2-40B4-BE49-F238E27FC236}">
              <a16:creationId xmlns:a16="http://schemas.microsoft.com/office/drawing/2014/main" id="{DA0E214D-9707-403D-803D-0298CB42F63A}"/>
            </a:ext>
          </a:extLst>
        </xdr:cNvPr>
        <xdr:cNvSpPr/>
      </xdr:nvSpPr>
      <xdr:spPr>
        <a:xfrm>
          <a:off x="1079500" y="1449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139064</xdr:rowOff>
    </xdr:from>
    <xdr:to>
      <xdr:col>10</xdr:col>
      <xdr:colOff>114300</xdr:colOff>
      <xdr:row>84</xdr:row>
      <xdr:rowOff>169545</xdr:rowOff>
    </xdr:to>
    <xdr:cxnSp macro="">
      <xdr:nvCxnSpPr>
        <xdr:cNvPr id="313" name="直線コネクタ 312">
          <a:extLst>
            <a:ext uri="{FF2B5EF4-FFF2-40B4-BE49-F238E27FC236}">
              <a16:creationId xmlns:a16="http://schemas.microsoft.com/office/drawing/2014/main" id="{8134BB43-53ED-4D6C-9348-E97A6D229373}"/>
            </a:ext>
          </a:extLst>
        </xdr:cNvPr>
        <xdr:cNvCxnSpPr/>
      </xdr:nvCxnSpPr>
      <xdr:spPr>
        <a:xfrm>
          <a:off x="1130300" y="14540864"/>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154957</xdr:rowOff>
    </xdr:from>
    <xdr:ext cx="405111" cy="259045"/>
    <xdr:sp macro="" textlink="">
      <xdr:nvSpPr>
        <xdr:cNvPr id="314" name="n_1aveValue【公営住宅】&#10;有形固定資産減価償却率">
          <a:extLst>
            <a:ext uri="{FF2B5EF4-FFF2-40B4-BE49-F238E27FC236}">
              <a16:creationId xmlns:a16="http://schemas.microsoft.com/office/drawing/2014/main" id="{3DD49708-87B5-4A4E-9B6C-13D13514BD66}"/>
            </a:ext>
          </a:extLst>
        </xdr:cNvPr>
        <xdr:cNvSpPr txBox="1"/>
      </xdr:nvSpPr>
      <xdr:spPr>
        <a:xfrm>
          <a:off x="3582044" y="1387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315" name="n_2aveValue【公営住宅】&#10;有形固定資産減価償却率">
          <a:extLst>
            <a:ext uri="{FF2B5EF4-FFF2-40B4-BE49-F238E27FC236}">
              <a16:creationId xmlns:a16="http://schemas.microsoft.com/office/drawing/2014/main" id="{40A74A1D-A1D9-4B5A-A764-C826135F8DF7}"/>
            </a:ext>
          </a:extLst>
        </xdr:cNvPr>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50182</xdr:rowOff>
    </xdr:from>
    <xdr:ext cx="405111" cy="259045"/>
    <xdr:sp macro="" textlink="">
      <xdr:nvSpPr>
        <xdr:cNvPr id="316" name="n_3aveValue【公営住宅】&#10;有形固定資産減価償却率">
          <a:extLst>
            <a:ext uri="{FF2B5EF4-FFF2-40B4-BE49-F238E27FC236}">
              <a16:creationId xmlns:a16="http://schemas.microsoft.com/office/drawing/2014/main" id="{051873AC-5EBB-4867-917A-A2E8ABD13A4B}"/>
            </a:ext>
          </a:extLst>
        </xdr:cNvPr>
        <xdr:cNvSpPr txBox="1"/>
      </xdr:nvSpPr>
      <xdr:spPr>
        <a:xfrm>
          <a:off x="1816744" y="1393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122572</xdr:rowOff>
    </xdr:from>
    <xdr:ext cx="405111" cy="259045"/>
    <xdr:sp macro="" textlink="">
      <xdr:nvSpPr>
        <xdr:cNvPr id="317" name="n_4aveValue【公営住宅】&#10;有形固定資産減価償却率">
          <a:extLst>
            <a:ext uri="{FF2B5EF4-FFF2-40B4-BE49-F238E27FC236}">
              <a16:creationId xmlns:a16="http://schemas.microsoft.com/office/drawing/2014/main" id="{B1EEF6CF-287E-46C1-BEB0-92B73D952735}"/>
            </a:ext>
          </a:extLst>
        </xdr:cNvPr>
        <xdr:cNvSpPr txBox="1"/>
      </xdr:nvSpPr>
      <xdr:spPr>
        <a:xfrm>
          <a:off x="927744" y="1383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97172</xdr:rowOff>
    </xdr:from>
    <xdr:ext cx="405111" cy="259045"/>
    <xdr:sp macro="" textlink="">
      <xdr:nvSpPr>
        <xdr:cNvPr id="318" name="n_1mainValue【公営住宅】&#10;有形固定資産減価償却率">
          <a:extLst>
            <a:ext uri="{FF2B5EF4-FFF2-40B4-BE49-F238E27FC236}">
              <a16:creationId xmlns:a16="http://schemas.microsoft.com/office/drawing/2014/main" id="{9379159D-67FB-4380-A398-FD070606A1CB}"/>
            </a:ext>
          </a:extLst>
        </xdr:cNvPr>
        <xdr:cNvSpPr txBox="1"/>
      </xdr:nvSpPr>
      <xdr:spPr>
        <a:xfrm>
          <a:off x="3582044" y="1467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68597</xdr:rowOff>
    </xdr:from>
    <xdr:ext cx="405111" cy="259045"/>
    <xdr:sp macro="" textlink="">
      <xdr:nvSpPr>
        <xdr:cNvPr id="319" name="n_2mainValue【公営住宅】&#10;有形固定資産減価償却率">
          <a:extLst>
            <a:ext uri="{FF2B5EF4-FFF2-40B4-BE49-F238E27FC236}">
              <a16:creationId xmlns:a16="http://schemas.microsoft.com/office/drawing/2014/main" id="{A4FB22AA-AA59-45D6-A258-E3B86468B77D}"/>
            </a:ext>
          </a:extLst>
        </xdr:cNvPr>
        <xdr:cNvSpPr txBox="1"/>
      </xdr:nvSpPr>
      <xdr:spPr>
        <a:xfrm>
          <a:off x="2705744"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40022</xdr:rowOff>
    </xdr:from>
    <xdr:ext cx="405111" cy="259045"/>
    <xdr:sp macro="" textlink="">
      <xdr:nvSpPr>
        <xdr:cNvPr id="320" name="n_3mainValue【公営住宅】&#10;有形固定資産減価償却率">
          <a:extLst>
            <a:ext uri="{FF2B5EF4-FFF2-40B4-BE49-F238E27FC236}">
              <a16:creationId xmlns:a16="http://schemas.microsoft.com/office/drawing/2014/main" id="{F8DCA17C-89F8-4968-B9EF-F8F1F92F97AC}"/>
            </a:ext>
          </a:extLst>
        </xdr:cNvPr>
        <xdr:cNvSpPr txBox="1"/>
      </xdr:nvSpPr>
      <xdr:spPr>
        <a:xfrm>
          <a:off x="1816744" y="1461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9541</xdr:rowOff>
    </xdr:from>
    <xdr:ext cx="405111" cy="259045"/>
    <xdr:sp macro="" textlink="">
      <xdr:nvSpPr>
        <xdr:cNvPr id="321" name="n_4mainValue【公営住宅】&#10;有形固定資産減価償却率">
          <a:extLst>
            <a:ext uri="{FF2B5EF4-FFF2-40B4-BE49-F238E27FC236}">
              <a16:creationId xmlns:a16="http://schemas.microsoft.com/office/drawing/2014/main" id="{FF157715-D845-485B-AFC2-4104932EA439}"/>
            </a:ext>
          </a:extLst>
        </xdr:cNvPr>
        <xdr:cNvSpPr txBox="1"/>
      </xdr:nvSpPr>
      <xdr:spPr>
        <a:xfrm>
          <a:off x="927744" y="1458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DBF41A97-5131-4F56-AAE8-3BDE9F16D92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6D6F1366-6F78-4914-8802-C9D5898265D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D8DF3BDD-1173-4D65-A8CC-CF6906A28BE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E70FC829-2E49-4729-8C37-2E022211036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6BD98D8E-6C78-4E39-A47F-9CFF45626E9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B3B571E7-DF05-42A6-8B55-86F8C0F398B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FC44CE04-5B61-4A0E-AC15-5A6FCDD962E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93C8E2D7-8F2C-401C-95DF-120533C75A9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879BAC8E-ED4D-4C19-8816-EADB3D467E9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C3D9BADD-D3B8-4955-98FF-F3A3FCC5F90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AFD05EDA-7F3E-4235-9681-EF1EBDD4FD3E}"/>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E9D93162-73C7-4F5B-AAB5-629817850CE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0037534E-AC7E-4339-9FC3-5FC8CD0BECE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C2119897-0725-4E59-90C0-C11AE8882E1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1CECA366-D2A2-43E8-91D0-98F5016011E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726EF802-89CD-4EC5-AF43-F3052867524B}"/>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D1BB67CA-2328-4E13-A3E7-E9C9025B92B3}"/>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DB2724F4-D4E9-4FA6-99D6-C4EFC108A605}"/>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FD78BD18-05A6-46DD-8F17-859CE3E338A6}"/>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446101FF-329D-416F-9951-D890522148D1}"/>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C1AE2CD9-24EC-44B0-977A-2DD224C6A54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E0BC722B-E7D2-4DE6-8D54-ACD7117F1FBF}"/>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551D6272-7906-48B2-8323-761E3744C58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139446</xdr:rowOff>
    </xdr:from>
    <xdr:to>
      <xdr:col>54</xdr:col>
      <xdr:colOff>189865</xdr:colOff>
      <xdr:row>86</xdr:row>
      <xdr:rowOff>36957</xdr:rowOff>
    </xdr:to>
    <xdr:cxnSp macro="">
      <xdr:nvCxnSpPr>
        <xdr:cNvPr id="345" name="直線コネクタ 344">
          <a:extLst>
            <a:ext uri="{FF2B5EF4-FFF2-40B4-BE49-F238E27FC236}">
              <a16:creationId xmlns:a16="http://schemas.microsoft.com/office/drawing/2014/main" id="{CECAFB46-1965-4FBF-8449-2898093BF635}"/>
            </a:ext>
          </a:extLst>
        </xdr:cNvPr>
        <xdr:cNvCxnSpPr/>
      </xdr:nvCxnSpPr>
      <xdr:spPr>
        <a:xfrm flipV="1">
          <a:off x="10476865" y="13341096"/>
          <a:ext cx="0" cy="144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40784</xdr:rowOff>
    </xdr:from>
    <xdr:ext cx="469744" cy="259045"/>
    <xdr:sp macro="" textlink="">
      <xdr:nvSpPr>
        <xdr:cNvPr id="346" name="【公営住宅】&#10;一人当たり面積最小値テキスト">
          <a:extLst>
            <a:ext uri="{FF2B5EF4-FFF2-40B4-BE49-F238E27FC236}">
              <a16:creationId xmlns:a16="http://schemas.microsoft.com/office/drawing/2014/main" id="{E4D429BC-0703-49FD-AFE4-EFD684AD3DB2}"/>
            </a:ext>
          </a:extLst>
        </xdr:cNvPr>
        <xdr:cNvSpPr txBox="1"/>
      </xdr:nvSpPr>
      <xdr:spPr>
        <a:xfrm>
          <a:off x="10515600" y="147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36957</xdr:rowOff>
    </xdr:from>
    <xdr:to>
      <xdr:col>55</xdr:col>
      <xdr:colOff>88900</xdr:colOff>
      <xdr:row>86</xdr:row>
      <xdr:rowOff>36957</xdr:rowOff>
    </xdr:to>
    <xdr:cxnSp macro="">
      <xdr:nvCxnSpPr>
        <xdr:cNvPr id="347" name="直線コネクタ 346">
          <a:extLst>
            <a:ext uri="{FF2B5EF4-FFF2-40B4-BE49-F238E27FC236}">
              <a16:creationId xmlns:a16="http://schemas.microsoft.com/office/drawing/2014/main" id="{B984D00D-7384-4EED-A5F9-23067E83045A}"/>
            </a:ext>
          </a:extLst>
        </xdr:cNvPr>
        <xdr:cNvCxnSpPr/>
      </xdr:nvCxnSpPr>
      <xdr:spPr>
        <a:xfrm>
          <a:off x="10388600" y="147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86123</xdr:rowOff>
    </xdr:from>
    <xdr:ext cx="469744" cy="259045"/>
    <xdr:sp macro="" textlink="">
      <xdr:nvSpPr>
        <xdr:cNvPr id="348" name="【公営住宅】&#10;一人当たり面積最大値テキスト">
          <a:extLst>
            <a:ext uri="{FF2B5EF4-FFF2-40B4-BE49-F238E27FC236}">
              <a16:creationId xmlns:a16="http://schemas.microsoft.com/office/drawing/2014/main" id="{5AA995B4-DD38-4B14-A139-CEAA46BCA4D3}"/>
            </a:ext>
          </a:extLst>
        </xdr:cNvPr>
        <xdr:cNvSpPr txBox="1"/>
      </xdr:nvSpPr>
      <xdr:spPr>
        <a:xfrm>
          <a:off x="10515600" y="1311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139446</xdr:rowOff>
    </xdr:from>
    <xdr:to>
      <xdr:col>55</xdr:col>
      <xdr:colOff>88900</xdr:colOff>
      <xdr:row>77</xdr:row>
      <xdr:rowOff>139446</xdr:rowOff>
    </xdr:to>
    <xdr:cxnSp macro="">
      <xdr:nvCxnSpPr>
        <xdr:cNvPr id="349" name="直線コネクタ 348">
          <a:extLst>
            <a:ext uri="{FF2B5EF4-FFF2-40B4-BE49-F238E27FC236}">
              <a16:creationId xmlns:a16="http://schemas.microsoft.com/office/drawing/2014/main" id="{CACBEC09-7D45-4B93-9DA6-98FDE8B830E8}"/>
            </a:ext>
          </a:extLst>
        </xdr:cNvPr>
        <xdr:cNvCxnSpPr/>
      </xdr:nvCxnSpPr>
      <xdr:spPr>
        <a:xfrm>
          <a:off x="10388600" y="13341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27894</xdr:rowOff>
    </xdr:from>
    <xdr:ext cx="469744" cy="259045"/>
    <xdr:sp macro="" textlink="">
      <xdr:nvSpPr>
        <xdr:cNvPr id="350" name="【公営住宅】&#10;一人当たり面積平均値テキスト">
          <a:extLst>
            <a:ext uri="{FF2B5EF4-FFF2-40B4-BE49-F238E27FC236}">
              <a16:creationId xmlns:a16="http://schemas.microsoft.com/office/drawing/2014/main" id="{7A4C97BF-DE3B-4199-A166-ADCB800D0780}"/>
            </a:ext>
          </a:extLst>
        </xdr:cNvPr>
        <xdr:cNvSpPr txBox="1"/>
      </xdr:nvSpPr>
      <xdr:spPr>
        <a:xfrm>
          <a:off x="10515600" y="1425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5017</xdr:rowOff>
    </xdr:from>
    <xdr:to>
      <xdr:col>55</xdr:col>
      <xdr:colOff>50800</xdr:colOff>
      <xdr:row>84</xdr:row>
      <xdr:rowOff>106617</xdr:rowOff>
    </xdr:to>
    <xdr:sp macro="" textlink="">
      <xdr:nvSpPr>
        <xdr:cNvPr id="351" name="フローチャート: 判断 350">
          <a:extLst>
            <a:ext uri="{FF2B5EF4-FFF2-40B4-BE49-F238E27FC236}">
              <a16:creationId xmlns:a16="http://schemas.microsoft.com/office/drawing/2014/main" id="{B6173C8C-A9E9-4298-AB65-781B27182EC9}"/>
            </a:ext>
          </a:extLst>
        </xdr:cNvPr>
        <xdr:cNvSpPr/>
      </xdr:nvSpPr>
      <xdr:spPr>
        <a:xfrm>
          <a:off x="10426700" y="1440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90551</xdr:rowOff>
    </xdr:from>
    <xdr:to>
      <xdr:col>50</xdr:col>
      <xdr:colOff>165100</xdr:colOff>
      <xdr:row>84</xdr:row>
      <xdr:rowOff>20701</xdr:rowOff>
    </xdr:to>
    <xdr:sp macro="" textlink="">
      <xdr:nvSpPr>
        <xdr:cNvPr id="352" name="フローチャート: 判断 351">
          <a:extLst>
            <a:ext uri="{FF2B5EF4-FFF2-40B4-BE49-F238E27FC236}">
              <a16:creationId xmlns:a16="http://schemas.microsoft.com/office/drawing/2014/main" id="{CDB01CC8-FE95-4858-B0C1-23AE1178E2D4}"/>
            </a:ext>
          </a:extLst>
        </xdr:cNvPr>
        <xdr:cNvSpPr/>
      </xdr:nvSpPr>
      <xdr:spPr>
        <a:xfrm>
          <a:off x="9588500" y="1432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65215</xdr:rowOff>
    </xdr:from>
    <xdr:to>
      <xdr:col>46</xdr:col>
      <xdr:colOff>38100</xdr:colOff>
      <xdr:row>83</xdr:row>
      <xdr:rowOff>166815</xdr:rowOff>
    </xdr:to>
    <xdr:sp macro="" textlink="">
      <xdr:nvSpPr>
        <xdr:cNvPr id="353" name="フローチャート: 判断 352">
          <a:extLst>
            <a:ext uri="{FF2B5EF4-FFF2-40B4-BE49-F238E27FC236}">
              <a16:creationId xmlns:a16="http://schemas.microsoft.com/office/drawing/2014/main" id="{A4D1440E-B274-4F9B-BE34-1EB8E1B9D44B}"/>
            </a:ext>
          </a:extLst>
        </xdr:cNvPr>
        <xdr:cNvSpPr/>
      </xdr:nvSpPr>
      <xdr:spPr>
        <a:xfrm>
          <a:off x="8699500" y="1429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33401</xdr:rowOff>
    </xdr:from>
    <xdr:to>
      <xdr:col>41</xdr:col>
      <xdr:colOff>101600</xdr:colOff>
      <xdr:row>83</xdr:row>
      <xdr:rowOff>135001</xdr:rowOff>
    </xdr:to>
    <xdr:sp macro="" textlink="">
      <xdr:nvSpPr>
        <xdr:cNvPr id="354" name="フローチャート: 判断 353">
          <a:extLst>
            <a:ext uri="{FF2B5EF4-FFF2-40B4-BE49-F238E27FC236}">
              <a16:creationId xmlns:a16="http://schemas.microsoft.com/office/drawing/2014/main" id="{D66E0244-3B31-4C5B-9DD7-3C51EE669198}"/>
            </a:ext>
          </a:extLst>
        </xdr:cNvPr>
        <xdr:cNvSpPr/>
      </xdr:nvSpPr>
      <xdr:spPr>
        <a:xfrm>
          <a:off x="7810500" y="1426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94742</xdr:rowOff>
    </xdr:from>
    <xdr:to>
      <xdr:col>36</xdr:col>
      <xdr:colOff>165100</xdr:colOff>
      <xdr:row>84</xdr:row>
      <xdr:rowOff>24892</xdr:rowOff>
    </xdr:to>
    <xdr:sp macro="" textlink="">
      <xdr:nvSpPr>
        <xdr:cNvPr id="355" name="フローチャート: 判断 354">
          <a:extLst>
            <a:ext uri="{FF2B5EF4-FFF2-40B4-BE49-F238E27FC236}">
              <a16:creationId xmlns:a16="http://schemas.microsoft.com/office/drawing/2014/main" id="{31B1D780-5B3D-4F4C-A84D-A243CCC4BA82}"/>
            </a:ext>
          </a:extLst>
        </xdr:cNvPr>
        <xdr:cNvSpPr/>
      </xdr:nvSpPr>
      <xdr:spPr>
        <a:xfrm>
          <a:off x="69215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53F8B57B-08F0-4739-B253-59A06697B69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683E65CF-E6A0-4D37-8B78-6BA458443EA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9C55E269-E1FB-4D98-8D2B-4CA4F472EF2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B8615A16-FB0A-4589-A169-5BA0B01A14A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E936C64F-D6E8-4BF5-B279-226AA7ED97A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30163</xdr:rowOff>
    </xdr:from>
    <xdr:to>
      <xdr:col>55</xdr:col>
      <xdr:colOff>50800</xdr:colOff>
      <xdr:row>85</xdr:row>
      <xdr:rowOff>131763</xdr:rowOff>
    </xdr:to>
    <xdr:sp macro="" textlink="">
      <xdr:nvSpPr>
        <xdr:cNvPr id="361" name="楕円 360">
          <a:extLst>
            <a:ext uri="{FF2B5EF4-FFF2-40B4-BE49-F238E27FC236}">
              <a16:creationId xmlns:a16="http://schemas.microsoft.com/office/drawing/2014/main" id="{861B772D-7952-4AB7-821A-12525FF2191F}"/>
            </a:ext>
          </a:extLst>
        </xdr:cNvPr>
        <xdr:cNvSpPr/>
      </xdr:nvSpPr>
      <xdr:spPr>
        <a:xfrm>
          <a:off x="10426700" y="1460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8590</xdr:rowOff>
    </xdr:from>
    <xdr:ext cx="469744" cy="259045"/>
    <xdr:sp macro="" textlink="">
      <xdr:nvSpPr>
        <xdr:cNvPr id="362" name="【公営住宅】&#10;一人当たり面積該当値テキスト">
          <a:extLst>
            <a:ext uri="{FF2B5EF4-FFF2-40B4-BE49-F238E27FC236}">
              <a16:creationId xmlns:a16="http://schemas.microsoft.com/office/drawing/2014/main" id="{A8D36F06-B65A-4779-AD7B-6E495D841D4D}"/>
            </a:ext>
          </a:extLst>
        </xdr:cNvPr>
        <xdr:cNvSpPr txBox="1"/>
      </xdr:nvSpPr>
      <xdr:spPr>
        <a:xfrm>
          <a:off x="10515600" y="1458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36640</xdr:rowOff>
    </xdr:from>
    <xdr:to>
      <xdr:col>50</xdr:col>
      <xdr:colOff>165100</xdr:colOff>
      <xdr:row>85</xdr:row>
      <xdr:rowOff>138240</xdr:rowOff>
    </xdr:to>
    <xdr:sp macro="" textlink="">
      <xdr:nvSpPr>
        <xdr:cNvPr id="363" name="楕円 362">
          <a:extLst>
            <a:ext uri="{FF2B5EF4-FFF2-40B4-BE49-F238E27FC236}">
              <a16:creationId xmlns:a16="http://schemas.microsoft.com/office/drawing/2014/main" id="{FFD7A83C-9E0B-4758-9761-8FCD5DDC0712}"/>
            </a:ext>
          </a:extLst>
        </xdr:cNvPr>
        <xdr:cNvSpPr/>
      </xdr:nvSpPr>
      <xdr:spPr>
        <a:xfrm>
          <a:off x="9588500" y="1460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80963</xdr:rowOff>
    </xdr:from>
    <xdr:to>
      <xdr:col>55</xdr:col>
      <xdr:colOff>0</xdr:colOff>
      <xdr:row>85</xdr:row>
      <xdr:rowOff>87440</xdr:rowOff>
    </xdr:to>
    <xdr:cxnSp macro="">
      <xdr:nvCxnSpPr>
        <xdr:cNvPr id="364" name="直線コネクタ 363">
          <a:extLst>
            <a:ext uri="{FF2B5EF4-FFF2-40B4-BE49-F238E27FC236}">
              <a16:creationId xmlns:a16="http://schemas.microsoft.com/office/drawing/2014/main" id="{1136065C-AD66-4B8B-ADEC-3CEA5B9379AC}"/>
            </a:ext>
          </a:extLst>
        </xdr:cNvPr>
        <xdr:cNvCxnSpPr/>
      </xdr:nvCxnSpPr>
      <xdr:spPr>
        <a:xfrm flipV="1">
          <a:off x="9639300" y="14654213"/>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42735</xdr:rowOff>
    </xdr:from>
    <xdr:to>
      <xdr:col>46</xdr:col>
      <xdr:colOff>38100</xdr:colOff>
      <xdr:row>85</xdr:row>
      <xdr:rowOff>144335</xdr:rowOff>
    </xdr:to>
    <xdr:sp macro="" textlink="">
      <xdr:nvSpPr>
        <xdr:cNvPr id="365" name="楕円 364">
          <a:extLst>
            <a:ext uri="{FF2B5EF4-FFF2-40B4-BE49-F238E27FC236}">
              <a16:creationId xmlns:a16="http://schemas.microsoft.com/office/drawing/2014/main" id="{DAB0FF32-2850-4CA0-B89B-98EE0959CF36}"/>
            </a:ext>
          </a:extLst>
        </xdr:cNvPr>
        <xdr:cNvSpPr/>
      </xdr:nvSpPr>
      <xdr:spPr>
        <a:xfrm>
          <a:off x="8699500" y="1461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87440</xdr:rowOff>
    </xdr:from>
    <xdr:to>
      <xdr:col>50</xdr:col>
      <xdr:colOff>114300</xdr:colOff>
      <xdr:row>85</xdr:row>
      <xdr:rowOff>93535</xdr:rowOff>
    </xdr:to>
    <xdr:cxnSp macro="">
      <xdr:nvCxnSpPr>
        <xdr:cNvPr id="366" name="直線コネクタ 365">
          <a:extLst>
            <a:ext uri="{FF2B5EF4-FFF2-40B4-BE49-F238E27FC236}">
              <a16:creationId xmlns:a16="http://schemas.microsoft.com/office/drawing/2014/main" id="{B117FC52-6FBB-4428-8D12-A98A3DA9A094}"/>
            </a:ext>
          </a:extLst>
        </xdr:cNvPr>
        <xdr:cNvCxnSpPr/>
      </xdr:nvCxnSpPr>
      <xdr:spPr>
        <a:xfrm flipV="1">
          <a:off x="8750300" y="14660690"/>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48261</xdr:rowOff>
    </xdr:from>
    <xdr:to>
      <xdr:col>41</xdr:col>
      <xdr:colOff>101600</xdr:colOff>
      <xdr:row>85</xdr:row>
      <xdr:rowOff>149861</xdr:rowOff>
    </xdr:to>
    <xdr:sp macro="" textlink="">
      <xdr:nvSpPr>
        <xdr:cNvPr id="367" name="楕円 366">
          <a:extLst>
            <a:ext uri="{FF2B5EF4-FFF2-40B4-BE49-F238E27FC236}">
              <a16:creationId xmlns:a16="http://schemas.microsoft.com/office/drawing/2014/main" id="{5B380197-91EB-4D14-9223-28B287E3A2C6}"/>
            </a:ext>
          </a:extLst>
        </xdr:cNvPr>
        <xdr:cNvSpPr/>
      </xdr:nvSpPr>
      <xdr:spPr>
        <a:xfrm>
          <a:off x="7810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93535</xdr:rowOff>
    </xdr:from>
    <xdr:to>
      <xdr:col>45</xdr:col>
      <xdr:colOff>177800</xdr:colOff>
      <xdr:row>85</xdr:row>
      <xdr:rowOff>99061</xdr:rowOff>
    </xdr:to>
    <xdr:cxnSp macro="">
      <xdr:nvCxnSpPr>
        <xdr:cNvPr id="368" name="直線コネクタ 367">
          <a:extLst>
            <a:ext uri="{FF2B5EF4-FFF2-40B4-BE49-F238E27FC236}">
              <a16:creationId xmlns:a16="http://schemas.microsoft.com/office/drawing/2014/main" id="{9B5A40D4-19A8-463B-8F73-F1386937C95C}"/>
            </a:ext>
          </a:extLst>
        </xdr:cNvPr>
        <xdr:cNvCxnSpPr/>
      </xdr:nvCxnSpPr>
      <xdr:spPr>
        <a:xfrm flipV="1">
          <a:off x="7861300" y="14666785"/>
          <a:ext cx="889000" cy="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52642</xdr:rowOff>
    </xdr:from>
    <xdr:to>
      <xdr:col>36</xdr:col>
      <xdr:colOff>165100</xdr:colOff>
      <xdr:row>85</xdr:row>
      <xdr:rowOff>154242</xdr:rowOff>
    </xdr:to>
    <xdr:sp macro="" textlink="">
      <xdr:nvSpPr>
        <xdr:cNvPr id="369" name="楕円 368">
          <a:extLst>
            <a:ext uri="{FF2B5EF4-FFF2-40B4-BE49-F238E27FC236}">
              <a16:creationId xmlns:a16="http://schemas.microsoft.com/office/drawing/2014/main" id="{4EF3237C-CD80-4358-8D7F-F34FD40E1746}"/>
            </a:ext>
          </a:extLst>
        </xdr:cNvPr>
        <xdr:cNvSpPr/>
      </xdr:nvSpPr>
      <xdr:spPr>
        <a:xfrm>
          <a:off x="6921500" y="1462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99061</xdr:rowOff>
    </xdr:from>
    <xdr:to>
      <xdr:col>41</xdr:col>
      <xdr:colOff>50800</xdr:colOff>
      <xdr:row>85</xdr:row>
      <xdr:rowOff>103442</xdr:rowOff>
    </xdr:to>
    <xdr:cxnSp macro="">
      <xdr:nvCxnSpPr>
        <xdr:cNvPr id="370" name="直線コネクタ 369">
          <a:extLst>
            <a:ext uri="{FF2B5EF4-FFF2-40B4-BE49-F238E27FC236}">
              <a16:creationId xmlns:a16="http://schemas.microsoft.com/office/drawing/2014/main" id="{1511FD9E-D391-4482-9D38-91FBCF13315C}"/>
            </a:ext>
          </a:extLst>
        </xdr:cNvPr>
        <xdr:cNvCxnSpPr/>
      </xdr:nvCxnSpPr>
      <xdr:spPr>
        <a:xfrm flipV="1">
          <a:off x="6972300" y="14672311"/>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37228</xdr:rowOff>
    </xdr:from>
    <xdr:ext cx="469744" cy="259045"/>
    <xdr:sp macro="" textlink="">
      <xdr:nvSpPr>
        <xdr:cNvPr id="371" name="n_1aveValue【公営住宅】&#10;一人当たり面積">
          <a:extLst>
            <a:ext uri="{FF2B5EF4-FFF2-40B4-BE49-F238E27FC236}">
              <a16:creationId xmlns:a16="http://schemas.microsoft.com/office/drawing/2014/main" id="{EB597444-5353-4361-AAC8-40F3DA6124FC}"/>
            </a:ext>
          </a:extLst>
        </xdr:cNvPr>
        <xdr:cNvSpPr txBox="1"/>
      </xdr:nvSpPr>
      <xdr:spPr>
        <a:xfrm>
          <a:off x="9391727" y="14096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11892</xdr:rowOff>
    </xdr:from>
    <xdr:ext cx="469744" cy="259045"/>
    <xdr:sp macro="" textlink="">
      <xdr:nvSpPr>
        <xdr:cNvPr id="372" name="n_2aveValue【公営住宅】&#10;一人当たり面積">
          <a:extLst>
            <a:ext uri="{FF2B5EF4-FFF2-40B4-BE49-F238E27FC236}">
              <a16:creationId xmlns:a16="http://schemas.microsoft.com/office/drawing/2014/main" id="{DF6942A9-D76C-402A-945D-E940E56DEA93}"/>
            </a:ext>
          </a:extLst>
        </xdr:cNvPr>
        <xdr:cNvSpPr txBox="1"/>
      </xdr:nvSpPr>
      <xdr:spPr>
        <a:xfrm>
          <a:off x="8515427" y="1407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151528</xdr:rowOff>
    </xdr:from>
    <xdr:ext cx="469744" cy="259045"/>
    <xdr:sp macro="" textlink="">
      <xdr:nvSpPr>
        <xdr:cNvPr id="373" name="n_3aveValue【公営住宅】&#10;一人当たり面積">
          <a:extLst>
            <a:ext uri="{FF2B5EF4-FFF2-40B4-BE49-F238E27FC236}">
              <a16:creationId xmlns:a16="http://schemas.microsoft.com/office/drawing/2014/main" id="{1E6C40D0-E2E2-4524-8F07-E64505F80689}"/>
            </a:ext>
          </a:extLst>
        </xdr:cNvPr>
        <xdr:cNvSpPr txBox="1"/>
      </xdr:nvSpPr>
      <xdr:spPr>
        <a:xfrm>
          <a:off x="7626427" y="1403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41419</xdr:rowOff>
    </xdr:from>
    <xdr:ext cx="469744" cy="259045"/>
    <xdr:sp macro="" textlink="">
      <xdr:nvSpPr>
        <xdr:cNvPr id="374" name="n_4aveValue【公営住宅】&#10;一人当たり面積">
          <a:extLst>
            <a:ext uri="{FF2B5EF4-FFF2-40B4-BE49-F238E27FC236}">
              <a16:creationId xmlns:a16="http://schemas.microsoft.com/office/drawing/2014/main" id="{8972571D-474D-42EA-9A4E-CCC9580BB5F9}"/>
            </a:ext>
          </a:extLst>
        </xdr:cNvPr>
        <xdr:cNvSpPr txBox="1"/>
      </xdr:nvSpPr>
      <xdr:spPr>
        <a:xfrm>
          <a:off x="67374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129367</xdr:rowOff>
    </xdr:from>
    <xdr:ext cx="469744" cy="259045"/>
    <xdr:sp macro="" textlink="">
      <xdr:nvSpPr>
        <xdr:cNvPr id="375" name="n_1mainValue【公営住宅】&#10;一人当たり面積">
          <a:extLst>
            <a:ext uri="{FF2B5EF4-FFF2-40B4-BE49-F238E27FC236}">
              <a16:creationId xmlns:a16="http://schemas.microsoft.com/office/drawing/2014/main" id="{0BA07C7F-7449-4AFF-B126-E9391E05A036}"/>
            </a:ext>
          </a:extLst>
        </xdr:cNvPr>
        <xdr:cNvSpPr txBox="1"/>
      </xdr:nvSpPr>
      <xdr:spPr>
        <a:xfrm>
          <a:off x="9391727" y="1470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135462</xdr:rowOff>
    </xdr:from>
    <xdr:ext cx="469744" cy="259045"/>
    <xdr:sp macro="" textlink="">
      <xdr:nvSpPr>
        <xdr:cNvPr id="376" name="n_2mainValue【公営住宅】&#10;一人当たり面積">
          <a:extLst>
            <a:ext uri="{FF2B5EF4-FFF2-40B4-BE49-F238E27FC236}">
              <a16:creationId xmlns:a16="http://schemas.microsoft.com/office/drawing/2014/main" id="{B6B5B248-7FFA-4C83-A342-DABE0E14B1E7}"/>
            </a:ext>
          </a:extLst>
        </xdr:cNvPr>
        <xdr:cNvSpPr txBox="1"/>
      </xdr:nvSpPr>
      <xdr:spPr>
        <a:xfrm>
          <a:off x="8515427" y="1470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140988</xdr:rowOff>
    </xdr:from>
    <xdr:ext cx="469744" cy="259045"/>
    <xdr:sp macro="" textlink="">
      <xdr:nvSpPr>
        <xdr:cNvPr id="377" name="n_3mainValue【公営住宅】&#10;一人当たり面積">
          <a:extLst>
            <a:ext uri="{FF2B5EF4-FFF2-40B4-BE49-F238E27FC236}">
              <a16:creationId xmlns:a16="http://schemas.microsoft.com/office/drawing/2014/main" id="{FDDE0D5C-241F-4A8F-8102-DAC532347D7F}"/>
            </a:ext>
          </a:extLst>
        </xdr:cNvPr>
        <xdr:cNvSpPr txBox="1"/>
      </xdr:nvSpPr>
      <xdr:spPr>
        <a:xfrm>
          <a:off x="76264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145369</xdr:rowOff>
    </xdr:from>
    <xdr:ext cx="469744" cy="259045"/>
    <xdr:sp macro="" textlink="">
      <xdr:nvSpPr>
        <xdr:cNvPr id="378" name="n_4mainValue【公営住宅】&#10;一人当たり面積">
          <a:extLst>
            <a:ext uri="{FF2B5EF4-FFF2-40B4-BE49-F238E27FC236}">
              <a16:creationId xmlns:a16="http://schemas.microsoft.com/office/drawing/2014/main" id="{721AFED2-00A5-4314-B14B-E7DA03F76CDA}"/>
            </a:ext>
          </a:extLst>
        </xdr:cNvPr>
        <xdr:cNvSpPr txBox="1"/>
      </xdr:nvSpPr>
      <xdr:spPr>
        <a:xfrm>
          <a:off x="6737427" y="14718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DD45B845-E8BC-4B3A-BBA7-88CE979F642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31D6AEFC-C3FB-4354-B19C-370B09255CB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57E679A2-2A4B-43D7-8A2A-1A4B36949FE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482079A3-4A19-4CF4-B82C-08E378D2AFB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C83BAD65-C2B4-4C2D-ABFF-404B6AE0490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EAD39481-87E0-4F93-9F80-E80F4160A60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B87208A0-51E7-4651-90F0-FB64F2A9036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DBAB4DA0-35EA-4F27-9B43-E72CBB82BFD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9BB247AE-2062-40FF-86E9-2F37EA97418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7A93C0A3-CCB4-427D-A9E9-DB12AD473A8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0CC040F5-B0DD-47CE-99B6-43DB4245153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FDC4EFA7-373B-476D-92E5-6BD9F0AEF19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B1AA0FAA-50FB-4226-8B1F-710B598C0BD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5CFC7F2C-6DF8-43AE-88DA-71DA95BD20B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1E60F886-1C72-4ED9-9DB8-2EBE1391EC6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3F88D833-C5A8-457E-8086-409C55AD09B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F89DB600-B606-450D-A96A-E1F9E018EDF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B088DDDE-9CA7-42AC-8A4A-06283D52B76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E5A03F1E-EE68-471F-84CF-06CDECE5654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1F1CD053-35F3-40B6-A1FD-3CFE609C535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954DB104-BA38-49FD-8170-2197E50AA88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87B86B01-D61C-4295-866F-293C8629312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1B0743CA-C4EE-4618-A8BD-011D43A3414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388CDECF-6ECC-4B8B-BA0F-06B7CAAC534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32954374-066E-4429-9E19-DD92129E4E0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59840A16-4CD6-43AB-8B73-61F01BA244F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893C19C1-E637-4CD1-95B7-7D4FF45ADF5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CD50FA42-2AB1-417F-853F-CCBA65525E3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6AE1D6DC-FF49-44AD-8C40-9C626F3E157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B46E71BD-BEEA-43A8-B0C0-4575A2C74F6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F5C714D6-6F0E-4B5F-A583-5D78C416DA9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5942CABB-096F-4340-A3B1-1EF51C2AA44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081795A2-D9A2-487E-8390-865AB3AD04B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F504675A-D7E0-45B0-9089-A206C5098F9B}"/>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36DBF7F0-77E2-4ED8-99DD-8E9CE68A3E1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DCB3BCF3-8638-487D-8D43-9BFFC7D4AA1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A4C6AB28-E420-4E71-BAFA-058ACE0143A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B6221936-91CD-43BA-AFC9-225FE4F364A7}"/>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3117C044-F2F0-4E6B-848F-FCBD57D4441C}"/>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B7E18ED6-1DB1-4292-8DAC-033DDCEDEDB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5675EAB2-D501-4322-BF46-3B41E702610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41910</xdr:rowOff>
    </xdr:from>
    <xdr:to>
      <xdr:col>85</xdr:col>
      <xdr:colOff>126364</xdr:colOff>
      <xdr:row>42</xdr:row>
      <xdr:rowOff>92528</xdr:rowOff>
    </xdr:to>
    <xdr:cxnSp macro="">
      <xdr:nvCxnSpPr>
        <xdr:cNvPr id="420" name="直線コネクタ 419">
          <a:extLst>
            <a:ext uri="{FF2B5EF4-FFF2-40B4-BE49-F238E27FC236}">
              <a16:creationId xmlns:a16="http://schemas.microsoft.com/office/drawing/2014/main" id="{4E6436FC-1AF3-43F9-BF00-FA1EC156689B}"/>
            </a:ext>
          </a:extLst>
        </xdr:cNvPr>
        <xdr:cNvCxnSpPr/>
      </xdr:nvCxnSpPr>
      <xdr:spPr>
        <a:xfrm flipV="1">
          <a:off x="16318864" y="5699760"/>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61C3331D-F8AC-4846-ABD1-D45A0774EEE2}"/>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a:extLst>
            <a:ext uri="{FF2B5EF4-FFF2-40B4-BE49-F238E27FC236}">
              <a16:creationId xmlns:a16="http://schemas.microsoft.com/office/drawing/2014/main" id="{40F394B0-053C-4A76-B5CC-5C4A31137015}"/>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160037</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11B37C39-DDA2-40E9-B2D3-9597EF899AEA}"/>
            </a:ext>
          </a:extLst>
        </xdr:cNvPr>
        <xdr:cNvSpPr txBox="1"/>
      </xdr:nvSpPr>
      <xdr:spPr>
        <a:xfrm>
          <a:off x="16357600" y="54749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41910</xdr:rowOff>
    </xdr:from>
    <xdr:to>
      <xdr:col>86</xdr:col>
      <xdr:colOff>25400</xdr:colOff>
      <xdr:row>33</xdr:row>
      <xdr:rowOff>41910</xdr:rowOff>
    </xdr:to>
    <xdr:cxnSp macro="">
      <xdr:nvCxnSpPr>
        <xdr:cNvPr id="424" name="直線コネクタ 423">
          <a:extLst>
            <a:ext uri="{FF2B5EF4-FFF2-40B4-BE49-F238E27FC236}">
              <a16:creationId xmlns:a16="http://schemas.microsoft.com/office/drawing/2014/main" id="{5091DC85-1518-4547-BCC1-FF40DDB23DD4}"/>
            </a:ext>
          </a:extLst>
        </xdr:cNvPr>
        <xdr:cNvCxnSpPr/>
      </xdr:nvCxnSpPr>
      <xdr:spPr>
        <a:xfrm>
          <a:off x="16230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29953</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C2F3914B-6B97-43F8-92EA-75273E8D4288}"/>
            </a:ext>
          </a:extLst>
        </xdr:cNvPr>
        <xdr:cNvSpPr txBox="1"/>
      </xdr:nvSpPr>
      <xdr:spPr>
        <a:xfrm>
          <a:off x="16357600" y="6545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51526</xdr:rowOff>
    </xdr:from>
    <xdr:to>
      <xdr:col>85</xdr:col>
      <xdr:colOff>177800</xdr:colOff>
      <xdr:row>38</xdr:row>
      <xdr:rowOff>153126</xdr:rowOff>
    </xdr:to>
    <xdr:sp macro="" textlink="">
      <xdr:nvSpPr>
        <xdr:cNvPr id="426" name="フローチャート: 判断 425">
          <a:extLst>
            <a:ext uri="{FF2B5EF4-FFF2-40B4-BE49-F238E27FC236}">
              <a16:creationId xmlns:a16="http://schemas.microsoft.com/office/drawing/2014/main" id="{8F7F1305-5CC0-4DC7-AB0B-B55C1368271B}"/>
            </a:ext>
          </a:extLst>
        </xdr:cNvPr>
        <xdr:cNvSpPr/>
      </xdr:nvSpPr>
      <xdr:spPr>
        <a:xfrm>
          <a:off x="162687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10704</xdr:rowOff>
    </xdr:from>
    <xdr:to>
      <xdr:col>81</xdr:col>
      <xdr:colOff>101600</xdr:colOff>
      <xdr:row>38</xdr:row>
      <xdr:rowOff>112304</xdr:rowOff>
    </xdr:to>
    <xdr:sp macro="" textlink="">
      <xdr:nvSpPr>
        <xdr:cNvPr id="427" name="フローチャート: 判断 426">
          <a:extLst>
            <a:ext uri="{FF2B5EF4-FFF2-40B4-BE49-F238E27FC236}">
              <a16:creationId xmlns:a16="http://schemas.microsoft.com/office/drawing/2014/main" id="{7106DB40-4350-4E44-8188-B1863734E925}"/>
            </a:ext>
          </a:extLst>
        </xdr:cNvPr>
        <xdr:cNvSpPr/>
      </xdr:nvSpPr>
      <xdr:spPr>
        <a:xfrm>
          <a:off x="15430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28666</xdr:rowOff>
    </xdr:from>
    <xdr:to>
      <xdr:col>76</xdr:col>
      <xdr:colOff>165100</xdr:colOff>
      <xdr:row>38</xdr:row>
      <xdr:rowOff>130266</xdr:rowOff>
    </xdr:to>
    <xdr:sp macro="" textlink="">
      <xdr:nvSpPr>
        <xdr:cNvPr id="428" name="フローチャート: 判断 427">
          <a:extLst>
            <a:ext uri="{FF2B5EF4-FFF2-40B4-BE49-F238E27FC236}">
              <a16:creationId xmlns:a16="http://schemas.microsoft.com/office/drawing/2014/main" id="{C4235994-5352-4315-B31B-9CF5D3FE24AC}"/>
            </a:ext>
          </a:extLst>
        </xdr:cNvPr>
        <xdr:cNvSpPr/>
      </xdr:nvSpPr>
      <xdr:spPr>
        <a:xfrm>
          <a:off x="14541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43362</xdr:rowOff>
    </xdr:from>
    <xdr:to>
      <xdr:col>72</xdr:col>
      <xdr:colOff>38100</xdr:colOff>
      <xdr:row>38</xdr:row>
      <xdr:rowOff>144962</xdr:rowOff>
    </xdr:to>
    <xdr:sp macro="" textlink="">
      <xdr:nvSpPr>
        <xdr:cNvPr id="429" name="フローチャート: 判断 428">
          <a:extLst>
            <a:ext uri="{FF2B5EF4-FFF2-40B4-BE49-F238E27FC236}">
              <a16:creationId xmlns:a16="http://schemas.microsoft.com/office/drawing/2014/main" id="{95D45F66-187C-40BA-9E49-A805446625C1}"/>
            </a:ext>
          </a:extLst>
        </xdr:cNvPr>
        <xdr:cNvSpPr/>
      </xdr:nvSpPr>
      <xdr:spPr>
        <a:xfrm>
          <a:off x="13652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41728</xdr:rowOff>
    </xdr:from>
    <xdr:to>
      <xdr:col>67</xdr:col>
      <xdr:colOff>101600</xdr:colOff>
      <xdr:row>37</xdr:row>
      <xdr:rowOff>143328</xdr:rowOff>
    </xdr:to>
    <xdr:sp macro="" textlink="">
      <xdr:nvSpPr>
        <xdr:cNvPr id="430" name="フローチャート: 判断 429">
          <a:extLst>
            <a:ext uri="{FF2B5EF4-FFF2-40B4-BE49-F238E27FC236}">
              <a16:creationId xmlns:a16="http://schemas.microsoft.com/office/drawing/2014/main" id="{A9640188-6D86-437C-8055-9C7F6BC402EE}"/>
            </a:ext>
          </a:extLst>
        </xdr:cNvPr>
        <xdr:cNvSpPr/>
      </xdr:nvSpPr>
      <xdr:spPr>
        <a:xfrm>
          <a:off x="12763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E5711F58-43DD-4A70-9C60-EB409794DAC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94D6208B-B0BA-404D-BB73-19C918AC939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3AB9448A-020F-4B5D-B500-FC591E37B73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C5EF639E-D4E7-4C00-B1C6-72B52376602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5BDAA5A0-3831-42E1-8E01-40E2DBF60FF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436" name="楕円 435">
          <a:extLst>
            <a:ext uri="{FF2B5EF4-FFF2-40B4-BE49-F238E27FC236}">
              <a16:creationId xmlns:a16="http://schemas.microsoft.com/office/drawing/2014/main" id="{99BBBF8C-B7B6-4A0D-AF88-F9356A64FDF7}"/>
            </a:ext>
          </a:extLst>
        </xdr:cNvPr>
        <xdr:cNvSpPr/>
      </xdr:nvSpPr>
      <xdr:spPr>
        <a:xfrm>
          <a:off x="16268700" y="62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133185</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639F2FAC-9183-4299-81D4-71534028325F}"/>
            </a:ext>
          </a:extLst>
        </xdr:cNvPr>
        <xdr:cNvSpPr txBox="1"/>
      </xdr:nvSpPr>
      <xdr:spPr>
        <a:xfrm>
          <a:off x="16357600" y="6133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54792</xdr:rowOff>
    </xdr:from>
    <xdr:to>
      <xdr:col>81</xdr:col>
      <xdr:colOff>101600</xdr:colOff>
      <xdr:row>36</xdr:row>
      <xdr:rowOff>156392</xdr:rowOff>
    </xdr:to>
    <xdr:sp macro="" textlink="">
      <xdr:nvSpPr>
        <xdr:cNvPr id="438" name="楕円 437">
          <a:extLst>
            <a:ext uri="{FF2B5EF4-FFF2-40B4-BE49-F238E27FC236}">
              <a16:creationId xmlns:a16="http://schemas.microsoft.com/office/drawing/2014/main" id="{CAF285CF-396C-4983-869C-C6A3ACABA57E}"/>
            </a:ext>
          </a:extLst>
        </xdr:cNvPr>
        <xdr:cNvSpPr/>
      </xdr:nvSpPr>
      <xdr:spPr>
        <a:xfrm>
          <a:off x="15430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105592</xdr:rowOff>
    </xdr:from>
    <xdr:to>
      <xdr:col>85</xdr:col>
      <xdr:colOff>127000</xdr:colOff>
      <xdr:row>36</xdr:row>
      <xdr:rowOff>161108</xdr:rowOff>
    </xdr:to>
    <xdr:cxnSp macro="">
      <xdr:nvCxnSpPr>
        <xdr:cNvPr id="439" name="直線コネクタ 438">
          <a:extLst>
            <a:ext uri="{FF2B5EF4-FFF2-40B4-BE49-F238E27FC236}">
              <a16:creationId xmlns:a16="http://schemas.microsoft.com/office/drawing/2014/main" id="{8EF96604-4839-4FCD-B5EA-5DA47A0D7FAF}"/>
            </a:ext>
          </a:extLst>
        </xdr:cNvPr>
        <xdr:cNvCxnSpPr/>
      </xdr:nvCxnSpPr>
      <xdr:spPr>
        <a:xfrm>
          <a:off x="15481300" y="6277792"/>
          <a:ext cx="8382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170724</xdr:rowOff>
    </xdr:from>
    <xdr:to>
      <xdr:col>76</xdr:col>
      <xdr:colOff>165100</xdr:colOff>
      <xdr:row>36</xdr:row>
      <xdr:rowOff>100874</xdr:rowOff>
    </xdr:to>
    <xdr:sp macro="" textlink="">
      <xdr:nvSpPr>
        <xdr:cNvPr id="440" name="楕円 439">
          <a:extLst>
            <a:ext uri="{FF2B5EF4-FFF2-40B4-BE49-F238E27FC236}">
              <a16:creationId xmlns:a16="http://schemas.microsoft.com/office/drawing/2014/main" id="{1501D673-CCA7-4C61-A715-7FAA5B21552F}"/>
            </a:ext>
          </a:extLst>
        </xdr:cNvPr>
        <xdr:cNvSpPr/>
      </xdr:nvSpPr>
      <xdr:spPr>
        <a:xfrm>
          <a:off x="14541500" y="61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50074</xdr:rowOff>
    </xdr:from>
    <xdr:to>
      <xdr:col>81</xdr:col>
      <xdr:colOff>50800</xdr:colOff>
      <xdr:row>36</xdr:row>
      <xdr:rowOff>105592</xdr:rowOff>
    </xdr:to>
    <xdr:cxnSp macro="">
      <xdr:nvCxnSpPr>
        <xdr:cNvPr id="441" name="直線コネクタ 440">
          <a:extLst>
            <a:ext uri="{FF2B5EF4-FFF2-40B4-BE49-F238E27FC236}">
              <a16:creationId xmlns:a16="http://schemas.microsoft.com/office/drawing/2014/main" id="{F0933EBA-20B6-4480-BF39-FAD7E200EA93}"/>
            </a:ext>
          </a:extLst>
        </xdr:cNvPr>
        <xdr:cNvCxnSpPr/>
      </xdr:nvCxnSpPr>
      <xdr:spPr>
        <a:xfrm>
          <a:off x="14592300" y="6222274"/>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115207</xdr:rowOff>
    </xdr:from>
    <xdr:to>
      <xdr:col>72</xdr:col>
      <xdr:colOff>38100</xdr:colOff>
      <xdr:row>36</xdr:row>
      <xdr:rowOff>45357</xdr:rowOff>
    </xdr:to>
    <xdr:sp macro="" textlink="">
      <xdr:nvSpPr>
        <xdr:cNvPr id="442" name="楕円 441">
          <a:extLst>
            <a:ext uri="{FF2B5EF4-FFF2-40B4-BE49-F238E27FC236}">
              <a16:creationId xmlns:a16="http://schemas.microsoft.com/office/drawing/2014/main" id="{2445023F-FD9E-497C-A799-BE3D5E9C7A67}"/>
            </a:ext>
          </a:extLst>
        </xdr:cNvPr>
        <xdr:cNvSpPr/>
      </xdr:nvSpPr>
      <xdr:spPr>
        <a:xfrm>
          <a:off x="13652500" y="611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166007</xdr:rowOff>
    </xdr:from>
    <xdr:to>
      <xdr:col>76</xdr:col>
      <xdr:colOff>114300</xdr:colOff>
      <xdr:row>36</xdr:row>
      <xdr:rowOff>50074</xdr:rowOff>
    </xdr:to>
    <xdr:cxnSp macro="">
      <xdr:nvCxnSpPr>
        <xdr:cNvPr id="443" name="直線コネクタ 442">
          <a:extLst>
            <a:ext uri="{FF2B5EF4-FFF2-40B4-BE49-F238E27FC236}">
              <a16:creationId xmlns:a16="http://schemas.microsoft.com/office/drawing/2014/main" id="{091664A9-109B-47DA-B81C-8F0AADFAA80E}"/>
            </a:ext>
          </a:extLst>
        </xdr:cNvPr>
        <xdr:cNvCxnSpPr/>
      </xdr:nvCxnSpPr>
      <xdr:spPr>
        <a:xfrm>
          <a:off x="13703300" y="616675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67854</xdr:rowOff>
    </xdr:from>
    <xdr:to>
      <xdr:col>67</xdr:col>
      <xdr:colOff>101600</xdr:colOff>
      <xdr:row>35</xdr:row>
      <xdr:rowOff>169454</xdr:rowOff>
    </xdr:to>
    <xdr:sp macro="" textlink="">
      <xdr:nvSpPr>
        <xdr:cNvPr id="444" name="楕円 443">
          <a:extLst>
            <a:ext uri="{FF2B5EF4-FFF2-40B4-BE49-F238E27FC236}">
              <a16:creationId xmlns:a16="http://schemas.microsoft.com/office/drawing/2014/main" id="{6C40CBB9-689E-44D0-B961-FA277046FA24}"/>
            </a:ext>
          </a:extLst>
        </xdr:cNvPr>
        <xdr:cNvSpPr/>
      </xdr:nvSpPr>
      <xdr:spPr>
        <a:xfrm>
          <a:off x="12763500" y="606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118654</xdr:rowOff>
    </xdr:from>
    <xdr:to>
      <xdr:col>71</xdr:col>
      <xdr:colOff>177800</xdr:colOff>
      <xdr:row>35</xdr:row>
      <xdr:rowOff>166007</xdr:rowOff>
    </xdr:to>
    <xdr:cxnSp macro="">
      <xdr:nvCxnSpPr>
        <xdr:cNvPr id="445" name="直線コネクタ 444">
          <a:extLst>
            <a:ext uri="{FF2B5EF4-FFF2-40B4-BE49-F238E27FC236}">
              <a16:creationId xmlns:a16="http://schemas.microsoft.com/office/drawing/2014/main" id="{1E977AF7-755E-4618-9CC8-7C2ABF313CE8}"/>
            </a:ext>
          </a:extLst>
        </xdr:cNvPr>
        <xdr:cNvCxnSpPr/>
      </xdr:nvCxnSpPr>
      <xdr:spPr>
        <a:xfrm>
          <a:off x="12814300" y="611940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103431</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2E07DB72-8C65-40C0-936D-E3F4D6BCBCF4}"/>
            </a:ext>
          </a:extLst>
        </xdr:cNvPr>
        <xdr:cNvSpPr txBox="1"/>
      </xdr:nvSpPr>
      <xdr:spPr>
        <a:xfrm>
          <a:off x="152660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121393</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825CD765-57EF-492C-8BBA-154C9D825A9C}"/>
            </a:ext>
          </a:extLst>
        </xdr:cNvPr>
        <xdr:cNvSpPr txBox="1"/>
      </xdr:nvSpPr>
      <xdr:spPr>
        <a:xfrm>
          <a:off x="143897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136089</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1DE33A8A-4348-4BCB-9EF8-246458E1DD08}"/>
            </a:ext>
          </a:extLst>
        </xdr:cNvPr>
        <xdr:cNvSpPr txBox="1"/>
      </xdr:nvSpPr>
      <xdr:spPr>
        <a:xfrm>
          <a:off x="13500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134455</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BCF6B44E-C5BA-4CBE-BF8A-6738503E437E}"/>
            </a:ext>
          </a:extLst>
        </xdr:cNvPr>
        <xdr:cNvSpPr txBox="1"/>
      </xdr:nvSpPr>
      <xdr:spPr>
        <a:xfrm>
          <a:off x="126117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1469</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826D79CC-C782-49AA-AECF-3BF655467F2D}"/>
            </a:ext>
          </a:extLst>
        </xdr:cNvPr>
        <xdr:cNvSpPr txBox="1"/>
      </xdr:nvSpPr>
      <xdr:spPr>
        <a:xfrm>
          <a:off x="15266044" y="600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117401</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A2422B12-FD13-4F7A-8512-2DCD04D0B008}"/>
            </a:ext>
          </a:extLst>
        </xdr:cNvPr>
        <xdr:cNvSpPr txBox="1"/>
      </xdr:nvSpPr>
      <xdr:spPr>
        <a:xfrm>
          <a:off x="14389744" y="594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61884</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26EA8EC5-A48E-490D-8A56-A04939F29019}"/>
            </a:ext>
          </a:extLst>
        </xdr:cNvPr>
        <xdr:cNvSpPr txBox="1"/>
      </xdr:nvSpPr>
      <xdr:spPr>
        <a:xfrm>
          <a:off x="13500744" y="589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14531</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EA0F74EC-CAAE-4B33-A05F-36BC2024002C}"/>
            </a:ext>
          </a:extLst>
        </xdr:cNvPr>
        <xdr:cNvSpPr txBox="1"/>
      </xdr:nvSpPr>
      <xdr:spPr>
        <a:xfrm>
          <a:off x="12611744" y="584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89101162-16BC-47FC-8D96-BF93D4502E2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80D8A1A1-BF18-4980-91CF-06FE121856F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E103E618-ACA1-467E-BB62-F8E101E6E75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BA30AC3B-284A-4918-B0AB-3BAFE4AA8A1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7158F7BC-7229-4574-BC91-63F0FDED6BC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AD123472-3938-4FEA-8BCF-F5F1AAB8F61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EE25194F-EF34-492A-8514-7FCAD05357A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1FACC6BC-8851-4BE0-94CE-C697D7AEBCD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3D916EDC-AB5F-4220-9A07-80A3427A13A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7FE5CF8C-F458-4B69-B430-53296768BDD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a:extLst>
            <a:ext uri="{FF2B5EF4-FFF2-40B4-BE49-F238E27FC236}">
              <a16:creationId xmlns:a16="http://schemas.microsoft.com/office/drawing/2014/main" id="{C027B81D-D116-4265-BC29-CB3E84D73235}"/>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a:extLst>
            <a:ext uri="{FF2B5EF4-FFF2-40B4-BE49-F238E27FC236}">
              <a16:creationId xmlns:a16="http://schemas.microsoft.com/office/drawing/2014/main" id="{3F586AE7-305A-46EA-B1A8-52BCEEA62BB7}"/>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a:extLst>
            <a:ext uri="{FF2B5EF4-FFF2-40B4-BE49-F238E27FC236}">
              <a16:creationId xmlns:a16="http://schemas.microsoft.com/office/drawing/2014/main" id="{6D7C09F3-62EF-46A1-9F58-40B99C954AE3}"/>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a:extLst>
            <a:ext uri="{FF2B5EF4-FFF2-40B4-BE49-F238E27FC236}">
              <a16:creationId xmlns:a16="http://schemas.microsoft.com/office/drawing/2014/main" id="{A1BDA655-4019-4954-8C80-BE9DBA563C37}"/>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a:extLst>
            <a:ext uri="{FF2B5EF4-FFF2-40B4-BE49-F238E27FC236}">
              <a16:creationId xmlns:a16="http://schemas.microsoft.com/office/drawing/2014/main" id="{D874BB79-A714-498E-8DA1-68ED41D49F69}"/>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a:extLst>
            <a:ext uri="{FF2B5EF4-FFF2-40B4-BE49-F238E27FC236}">
              <a16:creationId xmlns:a16="http://schemas.microsoft.com/office/drawing/2014/main" id="{32301B76-5746-4DD2-A837-6E6AFCD459CD}"/>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a:extLst>
            <a:ext uri="{FF2B5EF4-FFF2-40B4-BE49-F238E27FC236}">
              <a16:creationId xmlns:a16="http://schemas.microsoft.com/office/drawing/2014/main" id="{6C5548D7-FDF3-4B07-B6DC-CE66278D4302}"/>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a:extLst>
            <a:ext uri="{FF2B5EF4-FFF2-40B4-BE49-F238E27FC236}">
              <a16:creationId xmlns:a16="http://schemas.microsoft.com/office/drawing/2014/main" id="{878BB7A4-4FAB-4461-B6E9-1E4B3B03A373}"/>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a:extLst>
            <a:ext uri="{FF2B5EF4-FFF2-40B4-BE49-F238E27FC236}">
              <a16:creationId xmlns:a16="http://schemas.microsoft.com/office/drawing/2014/main" id="{7AEAFE77-C4C3-41AF-A716-85ED3393DB0B}"/>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a:extLst>
            <a:ext uri="{FF2B5EF4-FFF2-40B4-BE49-F238E27FC236}">
              <a16:creationId xmlns:a16="http://schemas.microsoft.com/office/drawing/2014/main" id="{968AD114-2A9F-42AD-93CD-8B380082F4EE}"/>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a:extLst>
            <a:ext uri="{FF2B5EF4-FFF2-40B4-BE49-F238E27FC236}">
              <a16:creationId xmlns:a16="http://schemas.microsoft.com/office/drawing/2014/main" id="{BAFFB160-C2E7-4592-A8BE-2C3A58A9C6BB}"/>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a:extLst>
            <a:ext uri="{FF2B5EF4-FFF2-40B4-BE49-F238E27FC236}">
              <a16:creationId xmlns:a16="http://schemas.microsoft.com/office/drawing/2014/main" id="{56D214C0-96E3-4976-80D3-5BD99B3CB586}"/>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E2EB2F25-04D0-4892-AA99-1F6B1405213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4E591302-5849-4E21-BB89-D389A8709AF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a:extLst>
            <a:ext uri="{FF2B5EF4-FFF2-40B4-BE49-F238E27FC236}">
              <a16:creationId xmlns:a16="http://schemas.microsoft.com/office/drawing/2014/main" id="{ADFD4C4F-FD7D-4816-B9F3-635F39EBFAA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28303</xdr:rowOff>
    </xdr:from>
    <xdr:to>
      <xdr:col>116</xdr:col>
      <xdr:colOff>62864</xdr:colOff>
      <xdr:row>42</xdr:row>
      <xdr:rowOff>5443</xdr:rowOff>
    </xdr:to>
    <xdr:cxnSp macro="">
      <xdr:nvCxnSpPr>
        <xdr:cNvPr id="479" name="直線コネクタ 478">
          <a:extLst>
            <a:ext uri="{FF2B5EF4-FFF2-40B4-BE49-F238E27FC236}">
              <a16:creationId xmlns:a16="http://schemas.microsoft.com/office/drawing/2014/main" id="{5693F941-765F-4BC3-9996-BB2FF63E6E07}"/>
            </a:ext>
          </a:extLst>
        </xdr:cNvPr>
        <xdr:cNvCxnSpPr/>
      </xdr:nvCxnSpPr>
      <xdr:spPr>
        <a:xfrm flipV="1">
          <a:off x="22160864" y="585760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9270</xdr:rowOff>
    </xdr:from>
    <xdr:ext cx="469744" cy="259045"/>
    <xdr:sp macro="" textlink="">
      <xdr:nvSpPr>
        <xdr:cNvPr id="480" name="【認定こども園・幼稚園・保育所】&#10;一人当たり面積最小値テキスト">
          <a:extLst>
            <a:ext uri="{FF2B5EF4-FFF2-40B4-BE49-F238E27FC236}">
              <a16:creationId xmlns:a16="http://schemas.microsoft.com/office/drawing/2014/main" id="{CAEA2981-1D6B-4C49-B26A-7FE8A2C1381F}"/>
            </a:ext>
          </a:extLst>
        </xdr:cNvPr>
        <xdr:cNvSpPr txBox="1"/>
      </xdr:nvSpPr>
      <xdr:spPr>
        <a:xfrm>
          <a:off x="22199600" y="721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5443</xdr:rowOff>
    </xdr:from>
    <xdr:to>
      <xdr:col>116</xdr:col>
      <xdr:colOff>152400</xdr:colOff>
      <xdr:row>42</xdr:row>
      <xdr:rowOff>5443</xdr:rowOff>
    </xdr:to>
    <xdr:cxnSp macro="">
      <xdr:nvCxnSpPr>
        <xdr:cNvPr id="481" name="直線コネクタ 480">
          <a:extLst>
            <a:ext uri="{FF2B5EF4-FFF2-40B4-BE49-F238E27FC236}">
              <a16:creationId xmlns:a16="http://schemas.microsoft.com/office/drawing/2014/main" id="{0617978E-E0E7-4A5D-8FEC-FA7EC7821E5E}"/>
            </a:ext>
          </a:extLst>
        </xdr:cNvPr>
        <xdr:cNvCxnSpPr/>
      </xdr:nvCxnSpPr>
      <xdr:spPr>
        <a:xfrm>
          <a:off x="22072600" y="720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146430</xdr:rowOff>
    </xdr:from>
    <xdr:ext cx="469744" cy="259045"/>
    <xdr:sp macro="" textlink="">
      <xdr:nvSpPr>
        <xdr:cNvPr id="482" name="【認定こども園・幼稚園・保育所】&#10;一人当たり面積最大値テキスト">
          <a:extLst>
            <a:ext uri="{FF2B5EF4-FFF2-40B4-BE49-F238E27FC236}">
              <a16:creationId xmlns:a16="http://schemas.microsoft.com/office/drawing/2014/main" id="{873D3223-E64D-4065-AF2F-89CD500D2F0D}"/>
            </a:ext>
          </a:extLst>
        </xdr:cNvPr>
        <xdr:cNvSpPr txBox="1"/>
      </xdr:nvSpPr>
      <xdr:spPr>
        <a:xfrm>
          <a:off x="22199600" y="563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28303</xdr:rowOff>
    </xdr:from>
    <xdr:to>
      <xdr:col>116</xdr:col>
      <xdr:colOff>152400</xdr:colOff>
      <xdr:row>34</xdr:row>
      <xdr:rowOff>28303</xdr:rowOff>
    </xdr:to>
    <xdr:cxnSp macro="">
      <xdr:nvCxnSpPr>
        <xdr:cNvPr id="483" name="直線コネクタ 482">
          <a:extLst>
            <a:ext uri="{FF2B5EF4-FFF2-40B4-BE49-F238E27FC236}">
              <a16:creationId xmlns:a16="http://schemas.microsoft.com/office/drawing/2014/main" id="{D5B37E37-6485-4F2E-860B-E53FA2E66AFE}"/>
            </a:ext>
          </a:extLst>
        </xdr:cNvPr>
        <xdr:cNvCxnSpPr/>
      </xdr:nvCxnSpPr>
      <xdr:spPr>
        <a:xfrm>
          <a:off x="22072600" y="585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100165</xdr:rowOff>
    </xdr:from>
    <xdr:ext cx="469744" cy="259045"/>
    <xdr:sp macro="" textlink="">
      <xdr:nvSpPr>
        <xdr:cNvPr id="484" name="【認定こども園・幼稚園・保育所】&#10;一人当たり面積平均値テキスト">
          <a:extLst>
            <a:ext uri="{FF2B5EF4-FFF2-40B4-BE49-F238E27FC236}">
              <a16:creationId xmlns:a16="http://schemas.microsoft.com/office/drawing/2014/main" id="{6D6FE3D6-CB60-45AD-825A-833A7DF168FD}"/>
            </a:ext>
          </a:extLst>
        </xdr:cNvPr>
        <xdr:cNvSpPr txBox="1"/>
      </xdr:nvSpPr>
      <xdr:spPr>
        <a:xfrm>
          <a:off x="22199600" y="6786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121738</xdr:rowOff>
    </xdr:from>
    <xdr:to>
      <xdr:col>116</xdr:col>
      <xdr:colOff>114300</xdr:colOff>
      <xdr:row>40</xdr:row>
      <xdr:rowOff>51888</xdr:rowOff>
    </xdr:to>
    <xdr:sp macro="" textlink="">
      <xdr:nvSpPr>
        <xdr:cNvPr id="485" name="フローチャート: 判断 484">
          <a:extLst>
            <a:ext uri="{FF2B5EF4-FFF2-40B4-BE49-F238E27FC236}">
              <a16:creationId xmlns:a16="http://schemas.microsoft.com/office/drawing/2014/main" id="{2B664BEB-197E-4861-947F-17187A5683F9}"/>
            </a:ext>
          </a:extLst>
        </xdr:cNvPr>
        <xdr:cNvSpPr/>
      </xdr:nvSpPr>
      <xdr:spPr>
        <a:xfrm>
          <a:off x="22110700" y="68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87993</xdr:rowOff>
    </xdr:from>
    <xdr:to>
      <xdr:col>112</xdr:col>
      <xdr:colOff>38100</xdr:colOff>
      <xdr:row>40</xdr:row>
      <xdr:rowOff>18143</xdr:rowOff>
    </xdr:to>
    <xdr:sp macro="" textlink="">
      <xdr:nvSpPr>
        <xdr:cNvPr id="486" name="フローチャート: 判断 485">
          <a:extLst>
            <a:ext uri="{FF2B5EF4-FFF2-40B4-BE49-F238E27FC236}">
              <a16:creationId xmlns:a16="http://schemas.microsoft.com/office/drawing/2014/main" id="{F511E64F-2FEC-4A3D-8F8F-A63FB04B0836}"/>
            </a:ext>
          </a:extLst>
        </xdr:cNvPr>
        <xdr:cNvSpPr/>
      </xdr:nvSpPr>
      <xdr:spPr>
        <a:xfrm>
          <a:off x="21272500" y="677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76019</xdr:rowOff>
    </xdr:from>
    <xdr:to>
      <xdr:col>107</xdr:col>
      <xdr:colOff>101600</xdr:colOff>
      <xdr:row>40</xdr:row>
      <xdr:rowOff>6169</xdr:rowOff>
    </xdr:to>
    <xdr:sp macro="" textlink="">
      <xdr:nvSpPr>
        <xdr:cNvPr id="487" name="フローチャート: 判断 486">
          <a:extLst>
            <a:ext uri="{FF2B5EF4-FFF2-40B4-BE49-F238E27FC236}">
              <a16:creationId xmlns:a16="http://schemas.microsoft.com/office/drawing/2014/main" id="{47618F06-2B1B-453A-ACDE-F435B29CAB32}"/>
            </a:ext>
          </a:extLst>
        </xdr:cNvPr>
        <xdr:cNvSpPr/>
      </xdr:nvSpPr>
      <xdr:spPr>
        <a:xfrm>
          <a:off x="20383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171269</xdr:rowOff>
    </xdr:from>
    <xdr:to>
      <xdr:col>102</xdr:col>
      <xdr:colOff>165100</xdr:colOff>
      <xdr:row>39</xdr:row>
      <xdr:rowOff>101419</xdr:rowOff>
    </xdr:to>
    <xdr:sp macro="" textlink="">
      <xdr:nvSpPr>
        <xdr:cNvPr id="488" name="フローチャート: 判断 487">
          <a:extLst>
            <a:ext uri="{FF2B5EF4-FFF2-40B4-BE49-F238E27FC236}">
              <a16:creationId xmlns:a16="http://schemas.microsoft.com/office/drawing/2014/main" id="{CD0BDA12-18C1-42AB-AC3D-2768A712CFB3}"/>
            </a:ext>
          </a:extLst>
        </xdr:cNvPr>
        <xdr:cNvSpPr/>
      </xdr:nvSpPr>
      <xdr:spPr>
        <a:xfrm>
          <a:off x="19494500" y="668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136978</xdr:rowOff>
    </xdr:from>
    <xdr:to>
      <xdr:col>98</xdr:col>
      <xdr:colOff>38100</xdr:colOff>
      <xdr:row>40</xdr:row>
      <xdr:rowOff>67128</xdr:rowOff>
    </xdr:to>
    <xdr:sp macro="" textlink="">
      <xdr:nvSpPr>
        <xdr:cNvPr id="489" name="フローチャート: 判断 488">
          <a:extLst>
            <a:ext uri="{FF2B5EF4-FFF2-40B4-BE49-F238E27FC236}">
              <a16:creationId xmlns:a16="http://schemas.microsoft.com/office/drawing/2014/main" id="{091D0E40-1706-4DFB-B256-646745B8801B}"/>
            </a:ext>
          </a:extLst>
        </xdr:cNvPr>
        <xdr:cNvSpPr/>
      </xdr:nvSpPr>
      <xdr:spPr>
        <a:xfrm>
          <a:off x="18605500" y="682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16309740-4DA7-4476-9420-87333CC21D9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DFA75F10-2D52-4547-8B96-3599B32FB77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E24F07F0-BBAE-4499-A16E-E65AD5E42BA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38383DC7-5D91-40E7-8E1A-5EF9D5E5D15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9AB9BB8A-36F6-4A34-9630-592809C32E4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152219</xdr:rowOff>
    </xdr:from>
    <xdr:to>
      <xdr:col>116</xdr:col>
      <xdr:colOff>114300</xdr:colOff>
      <xdr:row>36</xdr:row>
      <xdr:rowOff>82369</xdr:rowOff>
    </xdr:to>
    <xdr:sp macro="" textlink="">
      <xdr:nvSpPr>
        <xdr:cNvPr id="495" name="楕円 494">
          <a:extLst>
            <a:ext uri="{FF2B5EF4-FFF2-40B4-BE49-F238E27FC236}">
              <a16:creationId xmlns:a16="http://schemas.microsoft.com/office/drawing/2014/main" id="{67642EC9-BCE2-49D8-B769-9E67C72F1F22}"/>
            </a:ext>
          </a:extLst>
        </xdr:cNvPr>
        <xdr:cNvSpPr/>
      </xdr:nvSpPr>
      <xdr:spPr>
        <a:xfrm>
          <a:off x="22110700" y="615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3646</xdr:rowOff>
    </xdr:from>
    <xdr:ext cx="469744" cy="259045"/>
    <xdr:sp macro="" textlink="">
      <xdr:nvSpPr>
        <xdr:cNvPr id="496" name="【認定こども園・幼稚園・保育所】&#10;一人当たり面積該当値テキスト">
          <a:extLst>
            <a:ext uri="{FF2B5EF4-FFF2-40B4-BE49-F238E27FC236}">
              <a16:creationId xmlns:a16="http://schemas.microsoft.com/office/drawing/2014/main" id="{6672304D-3593-40B5-A4C3-ECCF05F90AC7}"/>
            </a:ext>
          </a:extLst>
        </xdr:cNvPr>
        <xdr:cNvSpPr txBox="1"/>
      </xdr:nvSpPr>
      <xdr:spPr>
        <a:xfrm>
          <a:off x="22199600" y="60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15603</xdr:rowOff>
    </xdr:from>
    <xdr:to>
      <xdr:col>112</xdr:col>
      <xdr:colOff>38100</xdr:colOff>
      <xdr:row>36</xdr:row>
      <xdr:rowOff>117203</xdr:rowOff>
    </xdr:to>
    <xdr:sp macro="" textlink="">
      <xdr:nvSpPr>
        <xdr:cNvPr id="497" name="楕円 496">
          <a:extLst>
            <a:ext uri="{FF2B5EF4-FFF2-40B4-BE49-F238E27FC236}">
              <a16:creationId xmlns:a16="http://schemas.microsoft.com/office/drawing/2014/main" id="{4CA9D378-F85A-44E4-B887-BAD20E0A8098}"/>
            </a:ext>
          </a:extLst>
        </xdr:cNvPr>
        <xdr:cNvSpPr/>
      </xdr:nvSpPr>
      <xdr:spPr>
        <a:xfrm>
          <a:off x="21272500" y="618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31569</xdr:rowOff>
    </xdr:from>
    <xdr:to>
      <xdr:col>116</xdr:col>
      <xdr:colOff>63500</xdr:colOff>
      <xdr:row>36</xdr:row>
      <xdr:rowOff>66403</xdr:rowOff>
    </xdr:to>
    <xdr:cxnSp macro="">
      <xdr:nvCxnSpPr>
        <xdr:cNvPr id="498" name="直線コネクタ 497">
          <a:extLst>
            <a:ext uri="{FF2B5EF4-FFF2-40B4-BE49-F238E27FC236}">
              <a16:creationId xmlns:a16="http://schemas.microsoft.com/office/drawing/2014/main" id="{AE0CA20F-73E3-434C-848D-4BAAAD548867}"/>
            </a:ext>
          </a:extLst>
        </xdr:cNvPr>
        <xdr:cNvCxnSpPr/>
      </xdr:nvCxnSpPr>
      <xdr:spPr>
        <a:xfrm flipV="1">
          <a:off x="21323300" y="6203769"/>
          <a:ext cx="838200" cy="3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48260</xdr:rowOff>
    </xdr:from>
    <xdr:to>
      <xdr:col>107</xdr:col>
      <xdr:colOff>101600</xdr:colOff>
      <xdr:row>36</xdr:row>
      <xdr:rowOff>149860</xdr:rowOff>
    </xdr:to>
    <xdr:sp macro="" textlink="">
      <xdr:nvSpPr>
        <xdr:cNvPr id="499" name="楕円 498">
          <a:extLst>
            <a:ext uri="{FF2B5EF4-FFF2-40B4-BE49-F238E27FC236}">
              <a16:creationId xmlns:a16="http://schemas.microsoft.com/office/drawing/2014/main" id="{7E9DD312-D25D-4051-9361-CF5ECAB33915}"/>
            </a:ext>
          </a:extLst>
        </xdr:cNvPr>
        <xdr:cNvSpPr/>
      </xdr:nvSpPr>
      <xdr:spPr>
        <a:xfrm>
          <a:off x="20383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66403</xdr:rowOff>
    </xdr:from>
    <xdr:to>
      <xdr:col>111</xdr:col>
      <xdr:colOff>177800</xdr:colOff>
      <xdr:row>36</xdr:row>
      <xdr:rowOff>99060</xdr:rowOff>
    </xdr:to>
    <xdr:cxnSp macro="">
      <xdr:nvCxnSpPr>
        <xdr:cNvPr id="500" name="直線コネクタ 499">
          <a:extLst>
            <a:ext uri="{FF2B5EF4-FFF2-40B4-BE49-F238E27FC236}">
              <a16:creationId xmlns:a16="http://schemas.microsoft.com/office/drawing/2014/main" id="{CD061A7D-602C-466D-8E09-BDE9BFC7D7E8}"/>
            </a:ext>
          </a:extLst>
        </xdr:cNvPr>
        <xdr:cNvCxnSpPr/>
      </xdr:nvCxnSpPr>
      <xdr:spPr>
        <a:xfrm flipV="1">
          <a:off x="20434300" y="623860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77651</xdr:rowOff>
    </xdr:from>
    <xdr:to>
      <xdr:col>102</xdr:col>
      <xdr:colOff>165100</xdr:colOff>
      <xdr:row>37</xdr:row>
      <xdr:rowOff>7801</xdr:rowOff>
    </xdr:to>
    <xdr:sp macro="" textlink="">
      <xdr:nvSpPr>
        <xdr:cNvPr id="501" name="楕円 500">
          <a:extLst>
            <a:ext uri="{FF2B5EF4-FFF2-40B4-BE49-F238E27FC236}">
              <a16:creationId xmlns:a16="http://schemas.microsoft.com/office/drawing/2014/main" id="{74F8E983-2876-4536-A1A6-30626116FC0A}"/>
            </a:ext>
          </a:extLst>
        </xdr:cNvPr>
        <xdr:cNvSpPr/>
      </xdr:nvSpPr>
      <xdr:spPr>
        <a:xfrm>
          <a:off x="19494500" y="624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99060</xdr:rowOff>
    </xdr:from>
    <xdr:to>
      <xdr:col>107</xdr:col>
      <xdr:colOff>50800</xdr:colOff>
      <xdr:row>36</xdr:row>
      <xdr:rowOff>128451</xdr:rowOff>
    </xdr:to>
    <xdr:cxnSp macro="">
      <xdr:nvCxnSpPr>
        <xdr:cNvPr id="502" name="直線コネクタ 501">
          <a:extLst>
            <a:ext uri="{FF2B5EF4-FFF2-40B4-BE49-F238E27FC236}">
              <a16:creationId xmlns:a16="http://schemas.microsoft.com/office/drawing/2014/main" id="{E0706D40-FD6B-478D-9952-4F24E1B51DE3}"/>
            </a:ext>
          </a:extLst>
        </xdr:cNvPr>
        <xdr:cNvCxnSpPr/>
      </xdr:nvCxnSpPr>
      <xdr:spPr>
        <a:xfrm flipV="1">
          <a:off x="19545300" y="627126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100511</xdr:rowOff>
    </xdr:from>
    <xdr:to>
      <xdr:col>98</xdr:col>
      <xdr:colOff>38100</xdr:colOff>
      <xdr:row>37</xdr:row>
      <xdr:rowOff>30661</xdr:rowOff>
    </xdr:to>
    <xdr:sp macro="" textlink="">
      <xdr:nvSpPr>
        <xdr:cNvPr id="503" name="楕円 502">
          <a:extLst>
            <a:ext uri="{FF2B5EF4-FFF2-40B4-BE49-F238E27FC236}">
              <a16:creationId xmlns:a16="http://schemas.microsoft.com/office/drawing/2014/main" id="{9AF5273C-641F-4D74-A25D-ABEEE674831E}"/>
            </a:ext>
          </a:extLst>
        </xdr:cNvPr>
        <xdr:cNvSpPr/>
      </xdr:nvSpPr>
      <xdr:spPr>
        <a:xfrm>
          <a:off x="18605500" y="62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128451</xdr:rowOff>
    </xdr:from>
    <xdr:to>
      <xdr:col>102</xdr:col>
      <xdr:colOff>114300</xdr:colOff>
      <xdr:row>36</xdr:row>
      <xdr:rowOff>151311</xdr:rowOff>
    </xdr:to>
    <xdr:cxnSp macro="">
      <xdr:nvCxnSpPr>
        <xdr:cNvPr id="504" name="直線コネクタ 503">
          <a:extLst>
            <a:ext uri="{FF2B5EF4-FFF2-40B4-BE49-F238E27FC236}">
              <a16:creationId xmlns:a16="http://schemas.microsoft.com/office/drawing/2014/main" id="{C5DDC35E-9712-4D9B-878A-5548FC51A98E}"/>
            </a:ext>
          </a:extLst>
        </xdr:cNvPr>
        <xdr:cNvCxnSpPr/>
      </xdr:nvCxnSpPr>
      <xdr:spPr>
        <a:xfrm flipV="1">
          <a:off x="18656300" y="630065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9270</xdr:rowOff>
    </xdr:from>
    <xdr:ext cx="469744" cy="259045"/>
    <xdr:sp macro="" textlink="">
      <xdr:nvSpPr>
        <xdr:cNvPr id="505" name="n_1aveValue【認定こども園・幼稚園・保育所】&#10;一人当たり面積">
          <a:extLst>
            <a:ext uri="{FF2B5EF4-FFF2-40B4-BE49-F238E27FC236}">
              <a16:creationId xmlns:a16="http://schemas.microsoft.com/office/drawing/2014/main" id="{1E71844A-92F9-4E84-9F7C-2606F8CF88EC}"/>
            </a:ext>
          </a:extLst>
        </xdr:cNvPr>
        <xdr:cNvSpPr txBox="1"/>
      </xdr:nvSpPr>
      <xdr:spPr>
        <a:xfrm>
          <a:off x="21075727" y="686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168746</xdr:rowOff>
    </xdr:from>
    <xdr:ext cx="469744" cy="259045"/>
    <xdr:sp macro="" textlink="">
      <xdr:nvSpPr>
        <xdr:cNvPr id="506" name="n_2aveValue【認定こども園・幼稚園・保育所】&#10;一人当たり面積">
          <a:extLst>
            <a:ext uri="{FF2B5EF4-FFF2-40B4-BE49-F238E27FC236}">
              <a16:creationId xmlns:a16="http://schemas.microsoft.com/office/drawing/2014/main" id="{120EE416-B984-49CE-80BF-B21DA0F89AC0}"/>
            </a:ext>
          </a:extLst>
        </xdr:cNvPr>
        <xdr:cNvSpPr txBox="1"/>
      </xdr:nvSpPr>
      <xdr:spPr>
        <a:xfrm>
          <a:off x="20199427" y="685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92546</xdr:rowOff>
    </xdr:from>
    <xdr:ext cx="469744" cy="259045"/>
    <xdr:sp macro="" textlink="">
      <xdr:nvSpPr>
        <xdr:cNvPr id="507" name="n_3aveValue【認定こども園・幼稚園・保育所】&#10;一人当たり面積">
          <a:extLst>
            <a:ext uri="{FF2B5EF4-FFF2-40B4-BE49-F238E27FC236}">
              <a16:creationId xmlns:a16="http://schemas.microsoft.com/office/drawing/2014/main" id="{A204DF80-6279-40F4-92B7-6D00945A96DE}"/>
            </a:ext>
          </a:extLst>
        </xdr:cNvPr>
        <xdr:cNvSpPr txBox="1"/>
      </xdr:nvSpPr>
      <xdr:spPr>
        <a:xfrm>
          <a:off x="19310427" y="677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58255</xdr:rowOff>
    </xdr:from>
    <xdr:ext cx="469744" cy="259045"/>
    <xdr:sp macro="" textlink="">
      <xdr:nvSpPr>
        <xdr:cNvPr id="508" name="n_4aveValue【認定こども園・幼稚園・保育所】&#10;一人当たり面積">
          <a:extLst>
            <a:ext uri="{FF2B5EF4-FFF2-40B4-BE49-F238E27FC236}">
              <a16:creationId xmlns:a16="http://schemas.microsoft.com/office/drawing/2014/main" id="{6B071935-408E-415A-9C48-B5709DE6BB93}"/>
            </a:ext>
          </a:extLst>
        </xdr:cNvPr>
        <xdr:cNvSpPr txBox="1"/>
      </xdr:nvSpPr>
      <xdr:spPr>
        <a:xfrm>
          <a:off x="18421427" y="691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133730</xdr:rowOff>
    </xdr:from>
    <xdr:ext cx="469744" cy="259045"/>
    <xdr:sp macro="" textlink="">
      <xdr:nvSpPr>
        <xdr:cNvPr id="509" name="n_1mainValue【認定こども園・幼稚園・保育所】&#10;一人当たり面積">
          <a:extLst>
            <a:ext uri="{FF2B5EF4-FFF2-40B4-BE49-F238E27FC236}">
              <a16:creationId xmlns:a16="http://schemas.microsoft.com/office/drawing/2014/main" id="{8326EFA5-EA59-48B1-85EC-15AD47CAA678}"/>
            </a:ext>
          </a:extLst>
        </xdr:cNvPr>
        <xdr:cNvSpPr txBox="1"/>
      </xdr:nvSpPr>
      <xdr:spPr>
        <a:xfrm>
          <a:off x="21075727" y="5963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166387</xdr:rowOff>
    </xdr:from>
    <xdr:ext cx="469744" cy="259045"/>
    <xdr:sp macro="" textlink="">
      <xdr:nvSpPr>
        <xdr:cNvPr id="510" name="n_2mainValue【認定こども園・幼稚園・保育所】&#10;一人当たり面積">
          <a:extLst>
            <a:ext uri="{FF2B5EF4-FFF2-40B4-BE49-F238E27FC236}">
              <a16:creationId xmlns:a16="http://schemas.microsoft.com/office/drawing/2014/main" id="{0D385500-C0A7-4822-8A49-F97119467788}"/>
            </a:ext>
          </a:extLst>
        </xdr:cNvPr>
        <xdr:cNvSpPr txBox="1"/>
      </xdr:nvSpPr>
      <xdr:spPr>
        <a:xfrm>
          <a:off x="20199427"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24328</xdr:rowOff>
    </xdr:from>
    <xdr:ext cx="469744" cy="259045"/>
    <xdr:sp macro="" textlink="">
      <xdr:nvSpPr>
        <xdr:cNvPr id="511" name="n_3mainValue【認定こども園・幼稚園・保育所】&#10;一人当たり面積">
          <a:extLst>
            <a:ext uri="{FF2B5EF4-FFF2-40B4-BE49-F238E27FC236}">
              <a16:creationId xmlns:a16="http://schemas.microsoft.com/office/drawing/2014/main" id="{334BF85C-0D64-4C52-8713-2EABF1EF10BB}"/>
            </a:ext>
          </a:extLst>
        </xdr:cNvPr>
        <xdr:cNvSpPr txBox="1"/>
      </xdr:nvSpPr>
      <xdr:spPr>
        <a:xfrm>
          <a:off x="19310427" y="602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47188</xdr:rowOff>
    </xdr:from>
    <xdr:ext cx="469744" cy="259045"/>
    <xdr:sp macro="" textlink="">
      <xdr:nvSpPr>
        <xdr:cNvPr id="512" name="n_4mainValue【認定こども園・幼稚園・保育所】&#10;一人当たり面積">
          <a:extLst>
            <a:ext uri="{FF2B5EF4-FFF2-40B4-BE49-F238E27FC236}">
              <a16:creationId xmlns:a16="http://schemas.microsoft.com/office/drawing/2014/main" id="{1D298EB9-A731-4CF2-B45D-DB6C8231FD64}"/>
            </a:ext>
          </a:extLst>
        </xdr:cNvPr>
        <xdr:cNvSpPr txBox="1"/>
      </xdr:nvSpPr>
      <xdr:spPr>
        <a:xfrm>
          <a:off x="18421427" y="60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C1B21C96-6B04-4E2A-9381-7A5927DB1AF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F382A1EB-E1D4-46FD-AE2A-6A35BA7E321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E6A0693B-C938-4223-9E16-F5ECFEB16F0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0F41182F-50A4-4588-9237-29F58A8F938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BC0F96EE-4777-45D4-928E-72E7A09DEB8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0C676298-E97E-4816-A3EB-7C97457A7B9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97C0790A-E53F-4AA9-80ED-86EF85FEFBF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7393BE92-3B31-4772-B90F-75427A26B2A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6A1982EC-11A5-4EE1-BD40-D280500E18B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8CF620D2-E4D2-43E3-B1F4-AFC40C21D78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59541E92-4F62-4036-A448-C179D2DE5E1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a:extLst>
            <a:ext uri="{FF2B5EF4-FFF2-40B4-BE49-F238E27FC236}">
              <a16:creationId xmlns:a16="http://schemas.microsoft.com/office/drawing/2014/main" id="{4EEDA0B4-F10B-42D4-8F1C-6DE4B26EA0B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a:extLst>
            <a:ext uri="{FF2B5EF4-FFF2-40B4-BE49-F238E27FC236}">
              <a16:creationId xmlns:a16="http://schemas.microsoft.com/office/drawing/2014/main" id="{CCFE62D4-54E7-4A3B-BBC6-CEB1118A46BA}"/>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a:extLst>
            <a:ext uri="{FF2B5EF4-FFF2-40B4-BE49-F238E27FC236}">
              <a16:creationId xmlns:a16="http://schemas.microsoft.com/office/drawing/2014/main" id="{04DC279A-FCA2-4268-8F83-CB4856CB186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a:extLst>
            <a:ext uri="{FF2B5EF4-FFF2-40B4-BE49-F238E27FC236}">
              <a16:creationId xmlns:a16="http://schemas.microsoft.com/office/drawing/2014/main" id="{F52CBC06-2D9E-4D6A-B5F3-CC69342C417E}"/>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a:extLst>
            <a:ext uri="{FF2B5EF4-FFF2-40B4-BE49-F238E27FC236}">
              <a16:creationId xmlns:a16="http://schemas.microsoft.com/office/drawing/2014/main" id="{12D8DEE8-EEC7-4459-B05A-82F932AB727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a:extLst>
            <a:ext uri="{FF2B5EF4-FFF2-40B4-BE49-F238E27FC236}">
              <a16:creationId xmlns:a16="http://schemas.microsoft.com/office/drawing/2014/main" id="{96E78E96-8282-4F93-9FA1-C7195E47C8F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a:extLst>
            <a:ext uri="{FF2B5EF4-FFF2-40B4-BE49-F238E27FC236}">
              <a16:creationId xmlns:a16="http://schemas.microsoft.com/office/drawing/2014/main" id="{82E91E1A-27F7-4B69-A338-16AA2CD7C1D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a:extLst>
            <a:ext uri="{FF2B5EF4-FFF2-40B4-BE49-F238E27FC236}">
              <a16:creationId xmlns:a16="http://schemas.microsoft.com/office/drawing/2014/main" id="{CF99B1C4-A6C4-4707-B491-EB0A6DCE2D9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a:extLst>
            <a:ext uri="{FF2B5EF4-FFF2-40B4-BE49-F238E27FC236}">
              <a16:creationId xmlns:a16="http://schemas.microsoft.com/office/drawing/2014/main" id="{869F6C10-B0FA-4E2B-A502-869D7C733AB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a:extLst>
            <a:ext uri="{FF2B5EF4-FFF2-40B4-BE49-F238E27FC236}">
              <a16:creationId xmlns:a16="http://schemas.microsoft.com/office/drawing/2014/main" id="{4753035A-70E1-41BD-AB8B-05A6340DFFEB}"/>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BEA9D334-761E-4D89-A44A-0A6A77E08C8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a:extLst>
            <a:ext uri="{FF2B5EF4-FFF2-40B4-BE49-F238E27FC236}">
              <a16:creationId xmlns:a16="http://schemas.microsoft.com/office/drawing/2014/main" id="{AC529A12-A5F5-464C-8C78-A32FCD85D734}"/>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a:extLst>
            <a:ext uri="{FF2B5EF4-FFF2-40B4-BE49-F238E27FC236}">
              <a16:creationId xmlns:a16="http://schemas.microsoft.com/office/drawing/2014/main" id="{92DE494C-B2FD-48D1-9F9E-62FBFBD89F7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167640</xdr:rowOff>
    </xdr:from>
    <xdr:to>
      <xdr:col>85</xdr:col>
      <xdr:colOff>126364</xdr:colOff>
      <xdr:row>64</xdr:row>
      <xdr:rowOff>68580</xdr:rowOff>
    </xdr:to>
    <xdr:cxnSp macro="">
      <xdr:nvCxnSpPr>
        <xdr:cNvPr id="537" name="直線コネクタ 536">
          <a:extLst>
            <a:ext uri="{FF2B5EF4-FFF2-40B4-BE49-F238E27FC236}">
              <a16:creationId xmlns:a16="http://schemas.microsoft.com/office/drawing/2014/main" id="{E89B0768-C751-4D60-B000-8239CF3E0CB8}"/>
            </a:ext>
          </a:extLst>
        </xdr:cNvPr>
        <xdr:cNvCxnSpPr/>
      </xdr:nvCxnSpPr>
      <xdr:spPr>
        <a:xfrm flipV="1">
          <a:off x="16318864" y="959739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538" name="【学校施設】&#10;有形固定資産減価償却率最小値テキスト">
          <a:extLst>
            <a:ext uri="{FF2B5EF4-FFF2-40B4-BE49-F238E27FC236}">
              <a16:creationId xmlns:a16="http://schemas.microsoft.com/office/drawing/2014/main" id="{60BA35F9-4D62-464F-9D47-A2FDC5DBFAA6}"/>
            </a:ext>
          </a:extLst>
        </xdr:cNvPr>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539" name="直線コネクタ 538">
          <a:extLst>
            <a:ext uri="{FF2B5EF4-FFF2-40B4-BE49-F238E27FC236}">
              <a16:creationId xmlns:a16="http://schemas.microsoft.com/office/drawing/2014/main" id="{C4520663-9C81-465A-8551-CAD4DCCADA60}"/>
            </a:ext>
          </a:extLst>
        </xdr:cNvPr>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114317</xdr:rowOff>
    </xdr:from>
    <xdr:ext cx="405111" cy="259045"/>
    <xdr:sp macro="" textlink="">
      <xdr:nvSpPr>
        <xdr:cNvPr id="540" name="【学校施設】&#10;有形固定資産減価償却率最大値テキスト">
          <a:extLst>
            <a:ext uri="{FF2B5EF4-FFF2-40B4-BE49-F238E27FC236}">
              <a16:creationId xmlns:a16="http://schemas.microsoft.com/office/drawing/2014/main" id="{62E8902C-A68B-424A-8809-C86DDE22A4D2}"/>
            </a:ext>
          </a:extLst>
        </xdr:cNvPr>
        <xdr:cNvSpPr txBox="1"/>
      </xdr:nvSpPr>
      <xdr:spPr>
        <a:xfrm>
          <a:off x="163576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167640</xdr:rowOff>
    </xdr:from>
    <xdr:to>
      <xdr:col>86</xdr:col>
      <xdr:colOff>25400</xdr:colOff>
      <xdr:row>55</xdr:row>
      <xdr:rowOff>167640</xdr:rowOff>
    </xdr:to>
    <xdr:cxnSp macro="">
      <xdr:nvCxnSpPr>
        <xdr:cNvPr id="541" name="直線コネクタ 540">
          <a:extLst>
            <a:ext uri="{FF2B5EF4-FFF2-40B4-BE49-F238E27FC236}">
              <a16:creationId xmlns:a16="http://schemas.microsoft.com/office/drawing/2014/main" id="{C6C514DE-B6B7-4376-9778-64426B2FDA9B}"/>
            </a:ext>
          </a:extLst>
        </xdr:cNvPr>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17</xdr:rowOff>
    </xdr:from>
    <xdr:ext cx="405111" cy="259045"/>
    <xdr:sp macro="" textlink="">
      <xdr:nvSpPr>
        <xdr:cNvPr id="542" name="【学校施設】&#10;有形固定資産減価償却率平均値テキスト">
          <a:extLst>
            <a:ext uri="{FF2B5EF4-FFF2-40B4-BE49-F238E27FC236}">
              <a16:creationId xmlns:a16="http://schemas.microsoft.com/office/drawing/2014/main" id="{8FCA791D-0C00-40B4-8DF0-28F39F5AEF3B}"/>
            </a:ext>
          </a:extLst>
        </xdr:cNvPr>
        <xdr:cNvSpPr txBox="1"/>
      </xdr:nvSpPr>
      <xdr:spPr>
        <a:xfrm>
          <a:off x="16357600" y="1028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543" name="フローチャート: 判断 542">
          <a:extLst>
            <a:ext uri="{FF2B5EF4-FFF2-40B4-BE49-F238E27FC236}">
              <a16:creationId xmlns:a16="http://schemas.microsoft.com/office/drawing/2014/main" id="{6B40AD87-CF63-4DFB-96A0-C39AC0951BD6}"/>
            </a:ext>
          </a:extLst>
        </xdr:cNvPr>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544" name="フローチャート: 判断 543">
          <a:extLst>
            <a:ext uri="{FF2B5EF4-FFF2-40B4-BE49-F238E27FC236}">
              <a16:creationId xmlns:a16="http://schemas.microsoft.com/office/drawing/2014/main" id="{D30EEBF7-5FCC-424E-9C05-7E4FB2FCE9FA}"/>
            </a:ext>
          </a:extLst>
        </xdr:cNvPr>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545" name="フローチャート: 判断 544">
          <a:extLst>
            <a:ext uri="{FF2B5EF4-FFF2-40B4-BE49-F238E27FC236}">
              <a16:creationId xmlns:a16="http://schemas.microsoft.com/office/drawing/2014/main" id="{C615A24D-D63D-4ACB-AEB2-32C8791D8A13}"/>
            </a:ext>
          </a:extLst>
        </xdr:cNvPr>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546" name="フローチャート: 判断 545">
          <a:extLst>
            <a:ext uri="{FF2B5EF4-FFF2-40B4-BE49-F238E27FC236}">
              <a16:creationId xmlns:a16="http://schemas.microsoft.com/office/drawing/2014/main" id="{1010CDFA-1647-4BFA-8F28-876B181FFBC2}"/>
            </a:ext>
          </a:extLst>
        </xdr:cNvPr>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547" name="フローチャート: 判断 546">
          <a:extLst>
            <a:ext uri="{FF2B5EF4-FFF2-40B4-BE49-F238E27FC236}">
              <a16:creationId xmlns:a16="http://schemas.microsoft.com/office/drawing/2014/main" id="{D6A3E0E7-E267-4C9F-8CEF-16098DF2F7EA}"/>
            </a:ext>
          </a:extLst>
        </xdr:cNvPr>
        <xdr:cNvSpPr/>
      </xdr:nvSpPr>
      <xdr:spPr>
        <a:xfrm>
          <a:off x="12763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CA9CEB2C-9B90-410C-A5C8-0393F73BECA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4B94DDDE-21CF-4FF2-8179-26E86FD73D2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64EF42DD-F519-4040-8E10-B073942B67F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4161540B-7D76-4851-B649-6CAB4685E6A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A5444CFA-BDE7-4892-AEAE-5F12B28704F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48260</xdr:rowOff>
    </xdr:from>
    <xdr:to>
      <xdr:col>85</xdr:col>
      <xdr:colOff>177800</xdr:colOff>
      <xdr:row>56</xdr:row>
      <xdr:rowOff>149860</xdr:rowOff>
    </xdr:to>
    <xdr:sp macro="" textlink="">
      <xdr:nvSpPr>
        <xdr:cNvPr id="553" name="楕円 552">
          <a:extLst>
            <a:ext uri="{FF2B5EF4-FFF2-40B4-BE49-F238E27FC236}">
              <a16:creationId xmlns:a16="http://schemas.microsoft.com/office/drawing/2014/main" id="{1704E717-6AE8-4198-9DA6-EE29A44E7AC7}"/>
            </a:ext>
          </a:extLst>
        </xdr:cNvPr>
        <xdr:cNvSpPr/>
      </xdr:nvSpPr>
      <xdr:spPr>
        <a:xfrm>
          <a:off x="16268700" y="964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134637</xdr:rowOff>
    </xdr:from>
    <xdr:ext cx="405111" cy="259045"/>
    <xdr:sp macro="" textlink="">
      <xdr:nvSpPr>
        <xdr:cNvPr id="554" name="【学校施設】&#10;有形固定資産減価償却率該当値テキスト">
          <a:extLst>
            <a:ext uri="{FF2B5EF4-FFF2-40B4-BE49-F238E27FC236}">
              <a16:creationId xmlns:a16="http://schemas.microsoft.com/office/drawing/2014/main" id="{EC2107EA-1A53-46E7-8316-E21611C4CF87}"/>
            </a:ext>
          </a:extLst>
        </xdr:cNvPr>
        <xdr:cNvSpPr txBox="1"/>
      </xdr:nvSpPr>
      <xdr:spPr>
        <a:xfrm>
          <a:off x="16357600" y="9564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8255</xdr:rowOff>
    </xdr:from>
    <xdr:to>
      <xdr:col>81</xdr:col>
      <xdr:colOff>101600</xdr:colOff>
      <xdr:row>56</xdr:row>
      <xdr:rowOff>109855</xdr:rowOff>
    </xdr:to>
    <xdr:sp macro="" textlink="">
      <xdr:nvSpPr>
        <xdr:cNvPr id="555" name="楕円 554">
          <a:extLst>
            <a:ext uri="{FF2B5EF4-FFF2-40B4-BE49-F238E27FC236}">
              <a16:creationId xmlns:a16="http://schemas.microsoft.com/office/drawing/2014/main" id="{2C7016F9-15C2-4493-B2F9-063C0BA98764}"/>
            </a:ext>
          </a:extLst>
        </xdr:cNvPr>
        <xdr:cNvSpPr/>
      </xdr:nvSpPr>
      <xdr:spPr>
        <a:xfrm>
          <a:off x="15430500" y="960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59055</xdr:rowOff>
    </xdr:from>
    <xdr:to>
      <xdr:col>85</xdr:col>
      <xdr:colOff>127000</xdr:colOff>
      <xdr:row>56</xdr:row>
      <xdr:rowOff>99060</xdr:rowOff>
    </xdr:to>
    <xdr:cxnSp macro="">
      <xdr:nvCxnSpPr>
        <xdr:cNvPr id="556" name="直線コネクタ 555">
          <a:extLst>
            <a:ext uri="{FF2B5EF4-FFF2-40B4-BE49-F238E27FC236}">
              <a16:creationId xmlns:a16="http://schemas.microsoft.com/office/drawing/2014/main" id="{075D2D50-DA96-45E7-B356-3B3313DBB52F}"/>
            </a:ext>
          </a:extLst>
        </xdr:cNvPr>
        <xdr:cNvCxnSpPr/>
      </xdr:nvCxnSpPr>
      <xdr:spPr>
        <a:xfrm>
          <a:off x="15481300" y="966025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8255</xdr:rowOff>
    </xdr:from>
    <xdr:to>
      <xdr:col>76</xdr:col>
      <xdr:colOff>165100</xdr:colOff>
      <xdr:row>56</xdr:row>
      <xdr:rowOff>109855</xdr:rowOff>
    </xdr:to>
    <xdr:sp macro="" textlink="">
      <xdr:nvSpPr>
        <xdr:cNvPr id="557" name="楕円 556">
          <a:extLst>
            <a:ext uri="{FF2B5EF4-FFF2-40B4-BE49-F238E27FC236}">
              <a16:creationId xmlns:a16="http://schemas.microsoft.com/office/drawing/2014/main" id="{8C15F747-C2DF-4C77-B184-FAF44C27AEE6}"/>
            </a:ext>
          </a:extLst>
        </xdr:cNvPr>
        <xdr:cNvSpPr/>
      </xdr:nvSpPr>
      <xdr:spPr>
        <a:xfrm>
          <a:off x="14541500" y="960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59055</xdr:rowOff>
    </xdr:from>
    <xdr:to>
      <xdr:col>81</xdr:col>
      <xdr:colOff>50800</xdr:colOff>
      <xdr:row>56</xdr:row>
      <xdr:rowOff>59055</xdr:rowOff>
    </xdr:to>
    <xdr:cxnSp macro="">
      <xdr:nvCxnSpPr>
        <xdr:cNvPr id="558" name="直線コネクタ 557">
          <a:extLst>
            <a:ext uri="{FF2B5EF4-FFF2-40B4-BE49-F238E27FC236}">
              <a16:creationId xmlns:a16="http://schemas.microsoft.com/office/drawing/2014/main" id="{44274CDC-0267-4C51-A81F-BCDA1ADE805D}"/>
            </a:ext>
          </a:extLst>
        </xdr:cNvPr>
        <xdr:cNvCxnSpPr/>
      </xdr:nvCxnSpPr>
      <xdr:spPr>
        <a:xfrm>
          <a:off x="14592300" y="96602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135890</xdr:rowOff>
    </xdr:from>
    <xdr:to>
      <xdr:col>72</xdr:col>
      <xdr:colOff>38100</xdr:colOff>
      <xdr:row>56</xdr:row>
      <xdr:rowOff>66040</xdr:rowOff>
    </xdr:to>
    <xdr:sp macro="" textlink="">
      <xdr:nvSpPr>
        <xdr:cNvPr id="559" name="楕円 558">
          <a:extLst>
            <a:ext uri="{FF2B5EF4-FFF2-40B4-BE49-F238E27FC236}">
              <a16:creationId xmlns:a16="http://schemas.microsoft.com/office/drawing/2014/main" id="{246E7D8C-B4B7-4ECA-AB61-B92A27123CA9}"/>
            </a:ext>
          </a:extLst>
        </xdr:cNvPr>
        <xdr:cNvSpPr/>
      </xdr:nvSpPr>
      <xdr:spPr>
        <a:xfrm>
          <a:off x="13652500" y="956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15240</xdr:rowOff>
    </xdr:from>
    <xdr:to>
      <xdr:col>76</xdr:col>
      <xdr:colOff>114300</xdr:colOff>
      <xdr:row>56</xdr:row>
      <xdr:rowOff>59055</xdr:rowOff>
    </xdr:to>
    <xdr:cxnSp macro="">
      <xdr:nvCxnSpPr>
        <xdr:cNvPr id="560" name="直線コネクタ 559">
          <a:extLst>
            <a:ext uri="{FF2B5EF4-FFF2-40B4-BE49-F238E27FC236}">
              <a16:creationId xmlns:a16="http://schemas.microsoft.com/office/drawing/2014/main" id="{81D207FF-2423-41B0-A49E-722A51415AF0}"/>
            </a:ext>
          </a:extLst>
        </xdr:cNvPr>
        <xdr:cNvCxnSpPr/>
      </xdr:nvCxnSpPr>
      <xdr:spPr>
        <a:xfrm>
          <a:off x="13703300" y="961644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93980</xdr:rowOff>
    </xdr:from>
    <xdr:to>
      <xdr:col>67</xdr:col>
      <xdr:colOff>101600</xdr:colOff>
      <xdr:row>56</xdr:row>
      <xdr:rowOff>24130</xdr:rowOff>
    </xdr:to>
    <xdr:sp macro="" textlink="">
      <xdr:nvSpPr>
        <xdr:cNvPr id="561" name="楕円 560">
          <a:extLst>
            <a:ext uri="{FF2B5EF4-FFF2-40B4-BE49-F238E27FC236}">
              <a16:creationId xmlns:a16="http://schemas.microsoft.com/office/drawing/2014/main" id="{AC5BFC63-1ABE-4C7A-B9AB-741E5CD9D463}"/>
            </a:ext>
          </a:extLst>
        </xdr:cNvPr>
        <xdr:cNvSpPr/>
      </xdr:nvSpPr>
      <xdr:spPr>
        <a:xfrm>
          <a:off x="12763500" y="952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144780</xdr:rowOff>
    </xdr:from>
    <xdr:to>
      <xdr:col>71</xdr:col>
      <xdr:colOff>177800</xdr:colOff>
      <xdr:row>56</xdr:row>
      <xdr:rowOff>15240</xdr:rowOff>
    </xdr:to>
    <xdr:cxnSp macro="">
      <xdr:nvCxnSpPr>
        <xdr:cNvPr id="562" name="直線コネクタ 561">
          <a:extLst>
            <a:ext uri="{FF2B5EF4-FFF2-40B4-BE49-F238E27FC236}">
              <a16:creationId xmlns:a16="http://schemas.microsoft.com/office/drawing/2014/main" id="{D8CFD4DC-4E95-4583-A813-8A1ADA4FE482}"/>
            </a:ext>
          </a:extLst>
        </xdr:cNvPr>
        <xdr:cNvCxnSpPr/>
      </xdr:nvCxnSpPr>
      <xdr:spPr>
        <a:xfrm>
          <a:off x="12814300" y="95745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99077</xdr:rowOff>
    </xdr:from>
    <xdr:ext cx="405111" cy="259045"/>
    <xdr:sp macro="" textlink="">
      <xdr:nvSpPr>
        <xdr:cNvPr id="563" name="n_1aveValue【学校施設】&#10;有形固定資産減価償却率">
          <a:extLst>
            <a:ext uri="{FF2B5EF4-FFF2-40B4-BE49-F238E27FC236}">
              <a16:creationId xmlns:a16="http://schemas.microsoft.com/office/drawing/2014/main" id="{16AF527C-4ECF-4314-847D-A4DEEA4CE44B}"/>
            </a:ext>
          </a:extLst>
        </xdr:cNvPr>
        <xdr:cNvSpPr txBox="1"/>
      </xdr:nvSpPr>
      <xdr:spPr>
        <a:xfrm>
          <a:off x="15266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120032</xdr:rowOff>
    </xdr:from>
    <xdr:ext cx="405111" cy="259045"/>
    <xdr:sp macro="" textlink="">
      <xdr:nvSpPr>
        <xdr:cNvPr id="564" name="n_2aveValue【学校施設】&#10;有形固定資産減価償却率">
          <a:extLst>
            <a:ext uri="{FF2B5EF4-FFF2-40B4-BE49-F238E27FC236}">
              <a16:creationId xmlns:a16="http://schemas.microsoft.com/office/drawing/2014/main" id="{BFF5CC86-2A75-4087-83B8-9D2B482A5933}"/>
            </a:ext>
          </a:extLst>
        </xdr:cNvPr>
        <xdr:cNvSpPr txBox="1"/>
      </xdr:nvSpPr>
      <xdr:spPr>
        <a:xfrm>
          <a:off x="14389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83837</xdr:rowOff>
    </xdr:from>
    <xdr:ext cx="405111" cy="259045"/>
    <xdr:sp macro="" textlink="">
      <xdr:nvSpPr>
        <xdr:cNvPr id="565" name="n_3aveValue【学校施設】&#10;有形固定資産減価償却率">
          <a:extLst>
            <a:ext uri="{FF2B5EF4-FFF2-40B4-BE49-F238E27FC236}">
              <a16:creationId xmlns:a16="http://schemas.microsoft.com/office/drawing/2014/main" id="{34A2A7F6-03FD-4BBF-8DEC-EFDB67FF8B4D}"/>
            </a:ext>
          </a:extLst>
        </xdr:cNvPr>
        <xdr:cNvSpPr txBox="1"/>
      </xdr:nvSpPr>
      <xdr:spPr>
        <a:xfrm>
          <a:off x="13500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19067</xdr:rowOff>
    </xdr:from>
    <xdr:ext cx="405111" cy="259045"/>
    <xdr:sp macro="" textlink="">
      <xdr:nvSpPr>
        <xdr:cNvPr id="566" name="n_4aveValue【学校施設】&#10;有形固定資産減価償却率">
          <a:extLst>
            <a:ext uri="{FF2B5EF4-FFF2-40B4-BE49-F238E27FC236}">
              <a16:creationId xmlns:a16="http://schemas.microsoft.com/office/drawing/2014/main" id="{8D038E15-C168-4C6D-A464-8BDA37998213}"/>
            </a:ext>
          </a:extLst>
        </xdr:cNvPr>
        <xdr:cNvSpPr txBox="1"/>
      </xdr:nvSpPr>
      <xdr:spPr>
        <a:xfrm>
          <a:off x="12611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126382</xdr:rowOff>
    </xdr:from>
    <xdr:ext cx="405111" cy="259045"/>
    <xdr:sp macro="" textlink="">
      <xdr:nvSpPr>
        <xdr:cNvPr id="567" name="n_1mainValue【学校施設】&#10;有形固定資産減価償却率">
          <a:extLst>
            <a:ext uri="{FF2B5EF4-FFF2-40B4-BE49-F238E27FC236}">
              <a16:creationId xmlns:a16="http://schemas.microsoft.com/office/drawing/2014/main" id="{07C14C01-8B30-4279-85EE-6AF64B76533D}"/>
            </a:ext>
          </a:extLst>
        </xdr:cNvPr>
        <xdr:cNvSpPr txBox="1"/>
      </xdr:nvSpPr>
      <xdr:spPr>
        <a:xfrm>
          <a:off x="15266044" y="938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126382</xdr:rowOff>
    </xdr:from>
    <xdr:ext cx="405111" cy="259045"/>
    <xdr:sp macro="" textlink="">
      <xdr:nvSpPr>
        <xdr:cNvPr id="568" name="n_2mainValue【学校施設】&#10;有形固定資産減価償却率">
          <a:extLst>
            <a:ext uri="{FF2B5EF4-FFF2-40B4-BE49-F238E27FC236}">
              <a16:creationId xmlns:a16="http://schemas.microsoft.com/office/drawing/2014/main" id="{DE724EED-3835-4876-9D93-46533CB50EC9}"/>
            </a:ext>
          </a:extLst>
        </xdr:cNvPr>
        <xdr:cNvSpPr txBox="1"/>
      </xdr:nvSpPr>
      <xdr:spPr>
        <a:xfrm>
          <a:off x="14389744" y="938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82567</xdr:rowOff>
    </xdr:from>
    <xdr:ext cx="405111" cy="259045"/>
    <xdr:sp macro="" textlink="">
      <xdr:nvSpPr>
        <xdr:cNvPr id="569" name="n_3mainValue【学校施設】&#10;有形固定資産減価償却率">
          <a:extLst>
            <a:ext uri="{FF2B5EF4-FFF2-40B4-BE49-F238E27FC236}">
              <a16:creationId xmlns:a16="http://schemas.microsoft.com/office/drawing/2014/main" id="{3E53F8B3-C97D-4D93-905A-6CE3ADB67357}"/>
            </a:ext>
          </a:extLst>
        </xdr:cNvPr>
        <xdr:cNvSpPr txBox="1"/>
      </xdr:nvSpPr>
      <xdr:spPr>
        <a:xfrm>
          <a:off x="13500744" y="934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40657</xdr:rowOff>
    </xdr:from>
    <xdr:ext cx="405111" cy="259045"/>
    <xdr:sp macro="" textlink="">
      <xdr:nvSpPr>
        <xdr:cNvPr id="570" name="n_4mainValue【学校施設】&#10;有形固定資産減価償却率">
          <a:extLst>
            <a:ext uri="{FF2B5EF4-FFF2-40B4-BE49-F238E27FC236}">
              <a16:creationId xmlns:a16="http://schemas.microsoft.com/office/drawing/2014/main" id="{42B70A13-7E2E-42AF-BF29-DB556AA99453}"/>
            </a:ext>
          </a:extLst>
        </xdr:cNvPr>
        <xdr:cNvSpPr txBox="1"/>
      </xdr:nvSpPr>
      <xdr:spPr>
        <a:xfrm>
          <a:off x="12611744" y="929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990F830B-19E4-454D-8ACF-140523FAAA8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61E5D08C-FA4F-46F3-8498-306124CD8FC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998F993C-C33E-4B99-AD8F-AB235D233B4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AF08835F-4CB0-4D8B-8804-049B6EA2240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B3E2A8C2-1F66-4E82-A774-87447549CDD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EA9893CF-6EA2-4594-B9F1-CFAA754FA67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0E3B2F40-D1FC-4D44-B836-C6C7CB4C9EB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4A7A0F3F-48FE-492E-8DF7-24638853EE0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95CFC097-A5CF-4FB0-8D38-26A83D945CF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67E70547-7F24-4298-98EB-57D4811BF0B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a:extLst>
            <a:ext uri="{FF2B5EF4-FFF2-40B4-BE49-F238E27FC236}">
              <a16:creationId xmlns:a16="http://schemas.microsoft.com/office/drawing/2014/main" id="{BE5B11DC-AEDD-4C90-A001-281523864AE4}"/>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a:extLst>
            <a:ext uri="{FF2B5EF4-FFF2-40B4-BE49-F238E27FC236}">
              <a16:creationId xmlns:a16="http://schemas.microsoft.com/office/drawing/2014/main" id="{C2AE8B15-8649-4B04-9948-6A3A305143C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a:extLst>
            <a:ext uri="{FF2B5EF4-FFF2-40B4-BE49-F238E27FC236}">
              <a16:creationId xmlns:a16="http://schemas.microsoft.com/office/drawing/2014/main" id="{0082F0DF-9FE5-454E-9571-888F131435D7}"/>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a:extLst>
            <a:ext uri="{FF2B5EF4-FFF2-40B4-BE49-F238E27FC236}">
              <a16:creationId xmlns:a16="http://schemas.microsoft.com/office/drawing/2014/main" id="{4D7D2C7A-AA76-4923-B41F-CD25B0002132}"/>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a:extLst>
            <a:ext uri="{FF2B5EF4-FFF2-40B4-BE49-F238E27FC236}">
              <a16:creationId xmlns:a16="http://schemas.microsoft.com/office/drawing/2014/main" id="{0A912207-50CB-4671-B958-3D995623345D}"/>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a:extLst>
            <a:ext uri="{FF2B5EF4-FFF2-40B4-BE49-F238E27FC236}">
              <a16:creationId xmlns:a16="http://schemas.microsoft.com/office/drawing/2014/main" id="{8083B6AD-41DA-4F4E-9B67-E458C9490567}"/>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a:extLst>
            <a:ext uri="{FF2B5EF4-FFF2-40B4-BE49-F238E27FC236}">
              <a16:creationId xmlns:a16="http://schemas.microsoft.com/office/drawing/2014/main" id="{F0B800A5-B0CE-490C-BAFB-C56207C6449A}"/>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a:extLst>
            <a:ext uri="{FF2B5EF4-FFF2-40B4-BE49-F238E27FC236}">
              <a16:creationId xmlns:a16="http://schemas.microsoft.com/office/drawing/2014/main" id="{5735E591-8D8B-4C42-8B92-DCE16CDC82A1}"/>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a:extLst>
            <a:ext uri="{FF2B5EF4-FFF2-40B4-BE49-F238E27FC236}">
              <a16:creationId xmlns:a16="http://schemas.microsoft.com/office/drawing/2014/main" id="{0DD00F9D-024F-4F5F-94B3-249BC85AA567}"/>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a:extLst>
            <a:ext uri="{FF2B5EF4-FFF2-40B4-BE49-F238E27FC236}">
              <a16:creationId xmlns:a16="http://schemas.microsoft.com/office/drawing/2014/main" id="{5D2CA327-B153-42BB-A198-1475CB66BB7D}"/>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a:extLst>
            <a:ext uri="{FF2B5EF4-FFF2-40B4-BE49-F238E27FC236}">
              <a16:creationId xmlns:a16="http://schemas.microsoft.com/office/drawing/2014/main" id="{2E531DBA-8512-4B03-9138-85ED780E816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2" name="テキスト ボックス 591">
          <a:extLst>
            <a:ext uri="{FF2B5EF4-FFF2-40B4-BE49-F238E27FC236}">
              <a16:creationId xmlns:a16="http://schemas.microsoft.com/office/drawing/2014/main" id="{46C2AF4A-D129-4870-85D1-4D8434FC147B}"/>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a16="http://schemas.microsoft.com/office/drawing/2014/main" id="{75E0F655-FB79-4092-B158-E62B96AA021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4" name="テキスト ボックス 593">
          <a:extLst>
            <a:ext uri="{FF2B5EF4-FFF2-40B4-BE49-F238E27FC236}">
              <a16:creationId xmlns:a16="http://schemas.microsoft.com/office/drawing/2014/main" id="{3C79DAA1-9FA1-4244-B52F-A501218BA1AA}"/>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a:extLst>
            <a:ext uri="{FF2B5EF4-FFF2-40B4-BE49-F238E27FC236}">
              <a16:creationId xmlns:a16="http://schemas.microsoft.com/office/drawing/2014/main" id="{E1DCBC34-5D0A-4299-8134-29888678FA2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161816</xdr:rowOff>
    </xdr:from>
    <xdr:to>
      <xdr:col>116</xdr:col>
      <xdr:colOff>62864</xdr:colOff>
      <xdr:row>64</xdr:row>
      <xdr:rowOff>19268</xdr:rowOff>
    </xdr:to>
    <xdr:cxnSp macro="">
      <xdr:nvCxnSpPr>
        <xdr:cNvPr id="596" name="直線コネクタ 595">
          <a:extLst>
            <a:ext uri="{FF2B5EF4-FFF2-40B4-BE49-F238E27FC236}">
              <a16:creationId xmlns:a16="http://schemas.microsoft.com/office/drawing/2014/main" id="{A45F0FAD-C7AB-4ED4-B367-587880F6F569}"/>
            </a:ext>
          </a:extLst>
        </xdr:cNvPr>
        <xdr:cNvCxnSpPr/>
      </xdr:nvCxnSpPr>
      <xdr:spPr>
        <a:xfrm flipV="1">
          <a:off x="22160864" y="9420116"/>
          <a:ext cx="0" cy="1571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23095</xdr:rowOff>
    </xdr:from>
    <xdr:ext cx="469744" cy="259045"/>
    <xdr:sp macro="" textlink="">
      <xdr:nvSpPr>
        <xdr:cNvPr id="597" name="【学校施設】&#10;一人当たり面積最小値テキスト">
          <a:extLst>
            <a:ext uri="{FF2B5EF4-FFF2-40B4-BE49-F238E27FC236}">
              <a16:creationId xmlns:a16="http://schemas.microsoft.com/office/drawing/2014/main" id="{6B41F594-C112-4D3F-8AA9-D47C41D6B72B}"/>
            </a:ext>
          </a:extLst>
        </xdr:cNvPr>
        <xdr:cNvSpPr txBox="1"/>
      </xdr:nvSpPr>
      <xdr:spPr>
        <a:xfrm>
          <a:off x="22199600" y="1099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19268</xdr:rowOff>
    </xdr:from>
    <xdr:to>
      <xdr:col>116</xdr:col>
      <xdr:colOff>152400</xdr:colOff>
      <xdr:row>64</xdr:row>
      <xdr:rowOff>19268</xdr:rowOff>
    </xdr:to>
    <xdr:cxnSp macro="">
      <xdr:nvCxnSpPr>
        <xdr:cNvPr id="598" name="直線コネクタ 597">
          <a:extLst>
            <a:ext uri="{FF2B5EF4-FFF2-40B4-BE49-F238E27FC236}">
              <a16:creationId xmlns:a16="http://schemas.microsoft.com/office/drawing/2014/main" id="{8D540EC1-A25E-400F-A31F-575E1AA0103B}"/>
            </a:ext>
          </a:extLst>
        </xdr:cNvPr>
        <xdr:cNvCxnSpPr/>
      </xdr:nvCxnSpPr>
      <xdr:spPr>
        <a:xfrm>
          <a:off x="22072600" y="1099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108493</xdr:rowOff>
    </xdr:from>
    <xdr:ext cx="534377" cy="259045"/>
    <xdr:sp macro="" textlink="">
      <xdr:nvSpPr>
        <xdr:cNvPr id="599" name="【学校施設】&#10;一人当たり面積最大値テキスト">
          <a:extLst>
            <a:ext uri="{FF2B5EF4-FFF2-40B4-BE49-F238E27FC236}">
              <a16:creationId xmlns:a16="http://schemas.microsoft.com/office/drawing/2014/main" id="{23F1068C-DF24-4D79-9F3F-8BC08F3055BA}"/>
            </a:ext>
          </a:extLst>
        </xdr:cNvPr>
        <xdr:cNvSpPr txBox="1"/>
      </xdr:nvSpPr>
      <xdr:spPr>
        <a:xfrm>
          <a:off x="22199600" y="919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161816</xdr:rowOff>
    </xdr:from>
    <xdr:to>
      <xdr:col>116</xdr:col>
      <xdr:colOff>152400</xdr:colOff>
      <xdr:row>54</xdr:row>
      <xdr:rowOff>161816</xdr:rowOff>
    </xdr:to>
    <xdr:cxnSp macro="">
      <xdr:nvCxnSpPr>
        <xdr:cNvPr id="600" name="直線コネクタ 599">
          <a:extLst>
            <a:ext uri="{FF2B5EF4-FFF2-40B4-BE49-F238E27FC236}">
              <a16:creationId xmlns:a16="http://schemas.microsoft.com/office/drawing/2014/main" id="{D5F43380-04BC-4A89-85D6-D2328745098A}"/>
            </a:ext>
          </a:extLst>
        </xdr:cNvPr>
        <xdr:cNvCxnSpPr/>
      </xdr:nvCxnSpPr>
      <xdr:spPr>
        <a:xfrm>
          <a:off x="22072600" y="9420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25762</xdr:rowOff>
    </xdr:from>
    <xdr:ext cx="469744" cy="259045"/>
    <xdr:sp macro="" textlink="">
      <xdr:nvSpPr>
        <xdr:cNvPr id="601" name="【学校施設】&#10;一人当たり面積平均値テキスト">
          <a:extLst>
            <a:ext uri="{FF2B5EF4-FFF2-40B4-BE49-F238E27FC236}">
              <a16:creationId xmlns:a16="http://schemas.microsoft.com/office/drawing/2014/main" id="{FD9E8246-7EB9-48C5-8601-B414F366FECE}"/>
            </a:ext>
          </a:extLst>
        </xdr:cNvPr>
        <xdr:cNvSpPr txBox="1"/>
      </xdr:nvSpPr>
      <xdr:spPr>
        <a:xfrm>
          <a:off x="22199600" y="10484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47335</xdr:rowOff>
    </xdr:from>
    <xdr:to>
      <xdr:col>116</xdr:col>
      <xdr:colOff>114300</xdr:colOff>
      <xdr:row>61</xdr:row>
      <xdr:rowOff>148935</xdr:rowOff>
    </xdr:to>
    <xdr:sp macro="" textlink="">
      <xdr:nvSpPr>
        <xdr:cNvPr id="602" name="フローチャート: 判断 601">
          <a:extLst>
            <a:ext uri="{FF2B5EF4-FFF2-40B4-BE49-F238E27FC236}">
              <a16:creationId xmlns:a16="http://schemas.microsoft.com/office/drawing/2014/main" id="{A1F10BE0-1CFD-4075-8B39-2B3ECE839A1D}"/>
            </a:ext>
          </a:extLst>
        </xdr:cNvPr>
        <xdr:cNvSpPr/>
      </xdr:nvSpPr>
      <xdr:spPr>
        <a:xfrm>
          <a:off x="22110700" y="1050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11738</xdr:rowOff>
    </xdr:from>
    <xdr:to>
      <xdr:col>112</xdr:col>
      <xdr:colOff>38100</xdr:colOff>
      <xdr:row>61</xdr:row>
      <xdr:rowOff>113338</xdr:rowOff>
    </xdr:to>
    <xdr:sp macro="" textlink="">
      <xdr:nvSpPr>
        <xdr:cNvPr id="603" name="フローチャート: 判断 602">
          <a:extLst>
            <a:ext uri="{FF2B5EF4-FFF2-40B4-BE49-F238E27FC236}">
              <a16:creationId xmlns:a16="http://schemas.microsoft.com/office/drawing/2014/main" id="{0261BEAB-855A-436B-B69F-82CF0115C8AE}"/>
            </a:ext>
          </a:extLst>
        </xdr:cNvPr>
        <xdr:cNvSpPr/>
      </xdr:nvSpPr>
      <xdr:spPr>
        <a:xfrm>
          <a:off x="21272500" y="1047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163268</xdr:rowOff>
    </xdr:from>
    <xdr:to>
      <xdr:col>107</xdr:col>
      <xdr:colOff>101600</xdr:colOff>
      <xdr:row>61</xdr:row>
      <xdr:rowOff>93418</xdr:rowOff>
    </xdr:to>
    <xdr:sp macro="" textlink="">
      <xdr:nvSpPr>
        <xdr:cNvPr id="604" name="フローチャート: 判断 603">
          <a:extLst>
            <a:ext uri="{FF2B5EF4-FFF2-40B4-BE49-F238E27FC236}">
              <a16:creationId xmlns:a16="http://schemas.microsoft.com/office/drawing/2014/main" id="{997F6C64-6985-4B65-9F32-2D342CB732BC}"/>
            </a:ext>
          </a:extLst>
        </xdr:cNvPr>
        <xdr:cNvSpPr/>
      </xdr:nvSpPr>
      <xdr:spPr>
        <a:xfrm>
          <a:off x="20383500" y="1045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15331</xdr:rowOff>
    </xdr:from>
    <xdr:to>
      <xdr:col>102</xdr:col>
      <xdr:colOff>165100</xdr:colOff>
      <xdr:row>61</xdr:row>
      <xdr:rowOff>116931</xdr:rowOff>
    </xdr:to>
    <xdr:sp macro="" textlink="">
      <xdr:nvSpPr>
        <xdr:cNvPr id="605" name="フローチャート: 判断 604">
          <a:extLst>
            <a:ext uri="{FF2B5EF4-FFF2-40B4-BE49-F238E27FC236}">
              <a16:creationId xmlns:a16="http://schemas.microsoft.com/office/drawing/2014/main" id="{F34B3860-A2DD-4D13-8741-9E6725CA0758}"/>
            </a:ext>
          </a:extLst>
        </xdr:cNvPr>
        <xdr:cNvSpPr/>
      </xdr:nvSpPr>
      <xdr:spPr>
        <a:xfrm>
          <a:off x="19494500" y="1047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40313</xdr:rowOff>
    </xdr:from>
    <xdr:to>
      <xdr:col>98</xdr:col>
      <xdr:colOff>38100</xdr:colOff>
      <xdr:row>61</xdr:row>
      <xdr:rowOff>141913</xdr:rowOff>
    </xdr:to>
    <xdr:sp macro="" textlink="">
      <xdr:nvSpPr>
        <xdr:cNvPr id="606" name="フローチャート: 判断 605">
          <a:extLst>
            <a:ext uri="{FF2B5EF4-FFF2-40B4-BE49-F238E27FC236}">
              <a16:creationId xmlns:a16="http://schemas.microsoft.com/office/drawing/2014/main" id="{7C9B4593-44BF-4F24-B7C0-0EEB94A95B34}"/>
            </a:ext>
          </a:extLst>
        </xdr:cNvPr>
        <xdr:cNvSpPr/>
      </xdr:nvSpPr>
      <xdr:spPr>
        <a:xfrm>
          <a:off x="18605500" y="104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45F9418A-A743-4727-9311-12031AFD3AF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8017BACF-1845-464E-A9CF-4AF523C9699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949826D7-05BF-4868-8F12-808DB3F3E54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B7931BD7-EF96-4E02-8AF0-88E1A0A95DB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6F858BB1-F39F-4BFD-BA08-845AA8AE870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27577</xdr:rowOff>
    </xdr:from>
    <xdr:to>
      <xdr:col>116</xdr:col>
      <xdr:colOff>114300</xdr:colOff>
      <xdr:row>61</xdr:row>
      <xdr:rowOff>129177</xdr:rowOff>
    </xdr:to>
    <xdr:sp macro="" textlink="">
      <xdr:nvSpPr>
        <xdr:cNvPr id="612" name="楕円 611">
          <a:extLst>
            <a:ext uri="{FF2B5EF4-FFF2-40B4-BE49-F238E27FC236}">
              <a16:creationId xmlns:a16="http://schemas.microsoft.com/office/drawing/2014/main" id="{1C7106C5-78EF-4FD0-9143-26B6223A8AAA}"/>
            </a:ext>
          </a:extLst>
        </xdr:cNvPr>
        <xdr:cNvSpPr/>
      </xdr:nvSpPr>
      <xdr:spPr>
        <a:xfrm>
          <a:off x="22110700" y="1048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50454</xdr:rowOff>
    </xdr:from>
    <xdr:ext cx="469744" cy="259045"/>
    <xdr:sp macro="" textlink="">
      <xdr:nvSpPr>
        <xdr:cNvPr id="613" name="【学校施設】&#10;一人当たり面積該当値テキスト">
          <a:extLst>
            <a:ext uri="{FF2B5EF4-FFF2-40B4-BE49-F238E27FC236}">
              <a16:creationId xmlns:a16="http://schemas.microsoft.com/office/drawing/2014/main" id="{AD127E16-2BB5-4CEF-82FE-90DD916DD626}"/>
            </a:ext>
          </a:extLst>
        </xdr:cNvPr>
        <xdr:cNvSpPr txBox="1"/>
      </xdr:nvSpPr>
      <xdr:spPr>
        <a:xfrm>
          <a:off x="22199600" y="1033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45538</xdr:rowOff>
    </xdr:from>
    <xdr:to>
      <xdr:col>112</xdr:col>
      <xdr:colOff>38100</xdr:colOff>
      <xdr:row>61</xdr:row>
      <xdr:rowOff>147138</xdr:rowOff>
    </xdr:to>
    <xdr:sp macro="" textlink="">
      <xdr:nvSpPr>
        <xdr:cNvPr id="614" name="楕円 613">
          <a:extLst>
            <a:ext uri="{FF2B5EF4-FFF2-40B4-BE49-F238E27FC236}">
              <a16:creationId xmlns:a16="http://schemas.microsoft.com/office/drawing/2014/main" id="{702292EE-A9DE-43A6-8D83-2B049C77A340}"/>
            </a:ext>
          </a:extLst>
        </xdr:cNvPr>
        <xdr:cNvSpPr/>
      </xdr:nvSpPr>
      <xdr:spPr>
        <a:xfrm>
          <a:off x="21272500" y="10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78377</xdr:rowOff>
    </xdr:from>
    <xdr:to>
      <xdr:col>116</xdr:col>
      <xdr:colOff>63500</xdr:colOff>
      <xdr:row>61</xdr:row>
      <xdr:rowOff>96338</xdr:rowOff>
    </xdr:to>
    <xdr:cxnSp macro="">
      <xdr:nvCxnSpPr>
        <xdr:cNvPr id="615" name="直線コネクタ 614">
          <a:extLst>
            <a:ext uri="{FF2B5EF4-FFF2-40B4-BE49-F238E27FC236}">
              <a16:creationId xmlns:a16="http://schemas.microsoft.com/office/drawing/2014/main" id="{0EF9074B-FA60-473B-A6BE-04B90AA3992D}"/>
            </a:ext>
          </a:extLst>
        </xdr:cNvPr>
        <xdr:cNvCxnSpPr/>
      </xdr:nvCxnSpPr>
      <xdr:spPr>
        <a:xfrm flipV="1">
          <a:off x="21323300" y="10536827"/>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41783</xdr:rowOff>
    </xdr:from>
    <xdr:to>
      <xdr:col>107</xdr:col>
      <xdr:colOff>101600</xdr:colOff>
      <xdr:row>61</xdr:row>
      <xdr:rowOff>143383</xdr:rowOff>
    </xdr:to>
    <xdr:sp macro="" textlink="">
      <xdr:nvSpPr>
        <xdr:cNvPr id="616" name="楕円 615">
          <a:extLst>
            <a:ext uri="{FF2B5EF4-FFF2-40B4-BE49-F238E27FC236}">
              <a16:creationId xmlns:a16="http://schemas.microsoft.com/office/drawing/2014/main" id="{CAA4CD17-4EC4-4FDC-AB4A-3E8FF3062E41}"/>
            </a:ext>
          </a:extLst>
        </xdr:cNvPr>
        <xdr:cNvSpPr/>
      </xdr:nvSpPr>
      <xdr:spPr>
        <a:xfrm>
          <a:off x="20383500" y="1050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92583</xdr:rowOff>
    </xdr:from>
    <xdr:to>
      <xdr:col>111</xdr:col>
      <xdr:colOff>177800</xdr:colOff>
      <xdr:row>61</xdr:row>
      <xdr:rowOff>96338</xdr:rowOff>
    </xdr:to>
    <xdr:cxnSp macro="">
      <xdr:nvCxnSpPr>
        <xdr:cNvPr id="617" name="直線コネクタ 616">
          <a:extLst>
            <a:ext uri="{FF2B5EF4-FFF2-40B4-BE49-F238E27FC236}">
              <a16:creationId xmlns:a16="http://schemas.microsoft.com/office/drawing/2014/main" id="{7B40E2A6-98C2-447E-B13C-BF89B5463793}"/>
            </a:ext>
          </a:extLst>
        </xdr:cNvPr>
        <xdr:cNvCxnSpPr/>
      </xdr:nvCxnSpPr>
      <xdr:spPr>
        <a:xfrm>
          <a:off x="20434300" y="10551033"/>
          <a:ext cx="88900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57948</xdr:rowOff>
    </xdr:from>
    <xdr:to>
      <xdr:col>102</xdr:col>
      <xdr:colOff>165100</xdr:colOff>
      <xdr:row>61</xdr:row>
      <xdr:rowOff>159548</xdr:rowOff>
    </xdr:to>
    <xdr:sp macro="" textlink="">
      <xdr:nvSpPr>
        <xdr:cNvPr id="618" name="楕円 617">
          <a:extLst>
            <a:ext uri="{FF2B5EF4-FFF2-40B4-BE49-F238E27FC236}">
              <a16:creationId xmlns:a16="http://schemas.microsoft.com/office/drawing/2014/main" id="{6FD73A37-548E-46BB-8D49-EA74E407CED9}"/>
            </a:ext>
          </a:extLst>
        </xdr:cNvPr>
        <xdr:cNvSpPr/>
      </xdr:nvSpPr>
      <xdr:spPr>
        <a:xfrm>
          <a:off x="19494500" y="1051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92583</xdr:rowOff>
    </xdr:from>
    <xdr:to>
      <xdr:col>107</xdr:col>
      <xdr:colOff>50800</xdr:colOff>
      <xdr:row>61</xdr:row>
      <xdr:rowOff>108748</xdr:rowOff>
    </xdr:to>
    <xdr:cxnSp macro="">
      <xdr:nvCxnSpPr>
        <xdr:cNvPr id="619" name="直線コネクタ 618">
          <a:extLst>
            <a:ext uri="{FF2B5EF4-FFF2-40B4-BE49-F238E27FC236}">
              <a16:creationId xmlns:a16="http://schemas.microsoft.com/office/drawing/2014/main" id="{9F1459F2-DFBB-4D60-888A-4CC7B198924F}"/>
            </a:ext>
          </a:extLst>
        </xdr:cNvPr>
        <xdr:cNvCxnSpPr/>
      </xdr:nvCxnSpPr>
      <xdr:spPr>
        <a:xfrm flipV="1">
          <a:off x="19545300" y="10551033"/>
          <a:ext cx="889000" cy="1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70358</xdr:rowOff>
    </xdr:from>
    <xdr:to>
      <xdr:col>98</xdr:col>
      <xdr:colOff>38100</xdr:colOff>
      <xdr:row>62</xdr:row>
      <xdr:rowOff>508</xdr:rowOff>
    </xdr:to>
    <xdr:sp macro="" textlink="">
      <xdr:nvSpPr>
        <xdr:cNvPr id="620" name="楕円 619">
          <a:extLst>
            <a:ext uri="{FF2B5EF4-FFF2-40B4-BE49-F238E27FC236}">
              <a16:creationId xmlns:a16="http://schemas.microsoft.com/office/drawing/2014/main" id="{EA562DD3-5B20-422A-A328-B6AF3354DE08}"/>
            </a:ext>
          </a:extLst>
        </xdr:cNvPr>
        <xdr:cNvSpPr/>
      </xdr:nvSpPr>
      <xdr:spPr>
        <a:xfrm>
          <a:off x="18605500" y="105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108748</xdr:rowOff>
    </xdr:from>
    <xdr:to>
      <xdr:col>102</xdr:col>
      <xdr:colOff>114300</xdr:colOff>
      <xdr:row>61</xdr:row>
      <xdr:rowOff>121158</xdr:rowOff>
    </xdr:to>
    <xdr:cxnSp macro="">
      <xdr:nvCxnSpPr>
        <xdr:cNvPr id="621" name="直線コネクタ 620">
          <a:extLst>
            <a:ext uri="{FF2B5EF4-FFF2-40B4-BE49-F238E27FC236}">
              <a16:creationId xmlns:a16="http://schemas.microsoft.com/office/drawing/2014/main" id="{C293F58A-2429-4926-B567-255EBD7D7180}"/>
            </a:ext>
          </a:extLst>
        </xdr:cNvPr>
        <xdr:cNvCxnSpPr/>
      </xdr:nvCxnSpPr>
      <xdr:spPr>
        <a:xfrm flipV="1">
          <a:off x="18656300" y="10567198"/>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129865</xdr:rowOff>
    </xdr:from>
    <xdr:ext cx="469744" cy="259045"/>
    <xdr:sp macro="" textlink="">
      <xdr:nvSpPr>
        <xdr:cNvPr id="622" name="n_1aveValue【学校施設】&#10;一人当たり面積">
          <a:extLst>
            <a:ext uri="{FF2B5EF4-FFF2-40B4-BE49-F238E27FC236}">
              <a16:creationId xmlns:a16="http://schemas.microsoft.com/office/drawing/2014/main" id="{80637E80-DC80-400E-BDD9-90FC9D36B86D}"/>
            </a:ext>
          </a:extLst>
        </xdr:cNvPr>
        <xdr:cNvSpPr txBox="1"/>
      </xdr:nvSpPr>
      <xdr:spPr>
        <a:xfrm>
          <a:off x="21075727" y="1024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109945</xdr:rowOff>
    </xdr:from>
    <xdr:ext cx="469744" cy="259045"/>
    <xdr:sp macro="" textlink="">
      <xdr:nvSpPr>
        <xdr:cNvPr id="623" name="n_2aveValue【学校施設】&#10;一人当たり面積">
          <a:extLst>
            <a:ext uri="{FF2B5EF4-FFF2-40B4-BE49-F238E27FC236}">
              <a16:creationId xmlns:a16="http://schemas.microsoft.com/office/drawing/2014/main" id="{4CFC1A6E-88E4-4CB2-92D0-D386C4AB40D5}"/>
            </a:ext>
          </a:extLst>
        </xdr:cNvPr>
        <xdr:cNvSpPr txBox="1"/>
      </xdr:nvSpPr>
      <xdr:spPr>
        <a:xfrm>
          <a:off x="20199427" y="1022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133458</xdr:rowOff>
    </xdr:from>
    <xdr:ext cx="469744" cy="259045"/>
    <xdr:sp macro="" textlink="">
      <xdr:nvSpPr>
        <xdr:cNvPr id="624" name="n_3aveValue【学校施設】&#10;一人当たり面積">
          <a:extLst>
            <a:ext uri="{FF2B5EF4-FFF2-40B4-BE49-F238E27FC236}">
              <a16:creationId xmlns:a16="http://schemas.microsoft.com/office/drawing/2014/main" id="{C6204527-8962-4ED2-B518-23968D113EC8}"/>
            </a:ext>
          </a:extLst>
        </xdr:cNvPr>
        <xdr:cNvSpPr txBox="1"/>
      </xdr:nvSpPr>
      <xdr:spPr>
        <a:xfrm>
          <a:off x="19310427" y="102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158440</xdr:rowOff>
    </xdr:from>
    <xdr:ext cx="469744" cy="259045"/>
    <xdr:sp macro="" textlink="">
      <xdr:nvSpPr>
        <xdr:cNvPr id="625" name="n_4aveValue【学校施設】&#10;一人当たり面積">
          <a:extLst>
            <a:ext uri="{FF2B5EF4-FFF2-40B4-BE49-F238E27FC236}">
              <a16:creationId xmlns:a16="http://schemas.microsoft.com/office/drawing/2014/main" id="{897E3D25-1A9A-41CA-94D3-2A839C3466EC}"/>
            </a:ext>
          </a:extLst>
        </xdr:cNvPr>
        <xdr:cNvSpPr txBox="1"/>
      </xdr:nvSpPr>
      <xdr:spPr>
        <a:xfrm>
          <a:off x="18421427" y="1027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138265</xdr:rowOff>
    </xdr:from>
    <xdr:ext cx="469744" cy="259045"/>
    <xdr:sp macro="" textlink="">
      <xdr:nvSpPr>
        <xdr:cNvPr id="626" name="n_1mainValue【学校施設】&#10;一人当たり面積">
          <a:extLst>
            <a:ext uri="{FF2B5EF4-FFF2-40B4-BE49-F238E27FC236}">
              <a16:creationId xmlns:a16="http://schemas.microsoft.com/office/drawing/2014/main" id="{8FA4E472-131D-41FF-9F12-9F15B0395C4A}"/>
            </a:ext>
          </a:extLst>
        </xdr:cNvPr>
        <xdr:cNvSpPr txBox="1"/>
      </xdr:nvSpPr>
      <xdr:spPr>
        <a:xfrm>
          <a:off x="21075727" y="1059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134510</xdr:rowOff>
    </xdr:from>
    <xdr:ext cx="469744" cy="259045"/>
    <xdr:sp macro="" textlink="">
      <xdr:nvSpPr>
        <xdr:cNvPr id="627" name="n_2mainValue【学校施設】&#10;一人当たり面積">
          <a:extLst>
            <a:ext uri="{FF2B5EF4-FFF2-40B4-BE49-F238E27FC236}">
              <a16:creationId xmlns:a16="http://schemas.microsoft.com/office/drawing/2014/main" id="{A337E13E-2113-46A3-8BD6-7DC1261D34A6}"/>
            </a:ext>
          </a:extLst>
        </xdr:cNvPr>
        <xdr:cNvSpPr txBox="1"/>
      </xdr:nvSpPr>
      <xdr:spPr>
        <a:xfrm>
          <a:off x="20199427" y="1059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150675</xdr:rowOff>
    </xdr:from>
    <xdr:ext cx="469744" cy="259045"/>
    <xdr:sp macro="" textlink="">
      <xdr:nvSpPr>
        <xdr:cNvPr id="628" name="n_3mainValue【学校施設】&#10;一人当たり面積">
          <a:extLst>
            <a:ext uri="{FF2B5EF4-FFF2-40B4-BE49-F238E27FC236}">
              <a16:creationId xmlns:a16="http://schemas.microsoft.com/office/drawing/2014/main" id="{A348E554-67E2-43A6-8C9F-739E597FDD83}"/>
            </a:ext>
          </a:extLst>
        </xdr:cNvPr>
        <xdr:cNvSpPr txBox="1"/>
      </xdr:nvSpPr>
      <xdr:spPr>
        <a:xfrm>
          <a:off x="19310427" y="1060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163085</xdr:rowOff>
    </xdr:from>
    <xdr:ext cx="469744" cy="259045"/>
    <xdr:sp macro="" textlink="">
      <xdr:nvSpPr>
        <xdr:cNvPr id="629" name="n_4mainValue【学校施設】&#10;一人当たり面積">
          <a:extLst>
            <a:ext uri="{FF2B5EF4-FFF2-40B4-BE49-F238E27FC236}">
              <a16:creationId xmlns:a16="http://schemas.microsoft.com/office/drawing/2014/main" id="{AB5C1CF4-97D4-478A-8B71-F59B62E4D643}"/>
            </a:ext>
          </a:extLst>
        </xdr:cNvPr>
        <xdr:cNvSpPr txBox="1"/>
      </xdr:nvSpPr>
      <xdr:spPr>
        <a:xfrm>
          <a:off x="184214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a:extLst>
            <a:ext uri="{FF2B5EF4-FFF2-40B4-BE49-F238E27FC236}">
              <a16:creationId xmlns:a16="http://schemas.microsoft.com/office/drawing/2014/main" id="{3E8254E5-36DC-441E-BCE7-2D2A64244E4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a:extLst>
            <a:ext uri="{FF2B5EF4-FFF2-40B4-BE49-F238E27FC236}">
              <a16:creationId xmlns:a16="http://schemas.microsoft.com/office/drawing/2014/main" id="{B665C392-790C-421F-8DBA-13CF056432D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a:extLst>
            <a:ext uri="{FF2B5EF4-FFF2-40B4-BE49-F238E27FC236}">
              <a16:creationId xmlns:a16="http://schemas.microsoft.com/office/drawing/2014/main" id="{6708055B-2A0D-4964-AC41-7DC17DE5C23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a:extLst>
            <a:ext uri="{FF2B5EF4-FFF2-40B4-BE49-F238E27FC236}">
              <a16:creationId xmlns:a16="http://schemas.microsoft.com/office/drawing/2014/main" id="{A4212EC1-B933-4849-A164-00CC10CD448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a:extLst>
            <a:ext uri="{FF2B5EF4-FFF2-40B4-BE49-F238E27FC236}">
              <a16:creationId xmlns:a16="http://schemas.microsoft.com/office/drawing/2014/main" id="{764EC2A8-DD2E-4094-AB6B-B9B6F36A1D1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a:extLst>
            <a:ext uri="{FF2B5EF4-FFF2-40B4-BE49-F238E27FC236}">
              <a16:creationId xmlns:a16="http://schemas.microsoft.com/office/drawing/2014/main" id="{1B090E9D-1FD3-46DC-BAA8-F3C50280E36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a:extLst>
            <a:ext uri="{FF2B5EF4-FFF2-40B4-BE49-F238E27FC236}">
              <a16:creationId xmlns:a16="http://schemas.microsoft.com/office/drawing/2014/main" id="{04075E05-33DD-401F-9159-7841C47C8D4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a:extLst>
            <a:ext uri="{FF2B5EF4-FFF2-40B4-BE49-F238E27FC236}">
              <a16:creationId xmlns:a16="http://schemas.microsoft.com/office/drawing/2014/main" id="{1FEFB721-2B76-4F97-B0BB-3BF1669F6B2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8" name="テキスト ボックス 637">
          <a:extLst>
            <a:ext uri="{FF2B5EF4-FFF2-40B4-BE49-F238E27FC236}">
              <a16:creationId xmlns:a16="http://schemas.microsoft.com/office/drawing/2014/main" id="{D64F006F-473B-4E61-9110-39D4044391B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9" name="直線コネクタ 638">
          <a:extLst>
            <a:ext uri="{FF2B5EF4-FFF2-40B4-BE49-F238E27FC236}">
              <a16:creationId xmlns:a16="http://schemas.microsoft.com/office/drawing/2014/main" id="{E3E3A988-2108-44BF-B966-30BF91B075F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0" name="テキスト ボックス 639">
          <a:extLst>
            <a:ext uri="{FF2B5EF4-FFF2-40B4-BE49-F238E27FC236}">
              <a16:creationId xmlns:a16="http://schemas.microsoft.com/office/drawing/2014/main" id="{FAD78F41-4548-449C-B682-5156DA1229C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1" name="直線コネクタ 640">
          <a:extLst>
            <a:ext uri="{FF2B5EF4-FFF2-40B4-BE49-F238E27FC236}">
              <a16:creationId xmlns:a16="http://schemas.microsoft.com/office/drawing/2014/main" id="{852BDA4B-9B99-4E76-9517-EFC95FFB2999}"/>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2" name="テキスト ボックス 641">
          <a:extLst>
            <a:ext uri="{FF2B5EF4-FFF2-40B4-BE49-F238E27FC236}">
              <a16:creationId xmlns:a16="http://schemas.microsoft.com/office/drawing/2014/main" id="{1BC6CEE3-3BD9-47E3-920B-D1887680BC1F}"/>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3" name="直線コネクタ 642">
          <a:extLst>
            <a:ext uri="{FF2B5EF4-FFF2-40B4-BE49-F238E27FC236}">
              <a16:creationId xmlns:a16="http://schemas.microsoft.com/office/drawing/2014/main" id="{0C50C354-7FC3-40E8-921B-8395214CD9D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4" name="テキスト ボックス 643">
          <a:extLst>
            <a:ext uri="{FF2B5EF4-FFF2-40B4-BE49-F238E27FC236}">
              <a16:creationId xmlns:a16="http://schemas.microsoft.com/office/drawing/2014/main" id="{80AF82DB-9A68-44E5-B55B-3D73B036534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5" name="直線コネクタ 644">
          <a:extLst>
            <a:ext uri="{FF2B5EF4-FFF2-40B4-BE49-F238E27FC236}">
              <a16:creationId xmlns:a16="http://schemas.microsoft.com/office/drawing/2014/main" id="{7E28A7AF-6511-4AB5-8F3B-AD22CDA2C67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6" name="テキスト ボックス 645">
          <a:extLst>
            <a:ext uri="{FF2B5EF4-FFF2-40B4-BE49-F238E27FC236}">
              <a16:creationId xmlns:a16="http://schemas.microsoft.com/office/drawing/2014/main" id="{4872BEE1-A814-414C-B579-36C08218AC2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7" name="直線コネクタ 646">
          <a:extLst>
            <a:ext uri="{FF2B5EF4-FFF2-40B4-BE49-F238E27FC236}">
              <a16:creationId xmlns:a16="http://schemas.microsoft.com/office/drawing/2014/main" id="{3D477D43-AF3F-4DCF-932B-58C40335A5A1}"/>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8" name="テキスト ボックス 647">
          <a:extLst>
            <a:ext uri="{FF2B5EF4-FFF2-40B4-BE49-F238E27FC236}">
              <a16:creationId xmlns:a16="http://schemas.microsoft.com/office/drawing/2014/main" id="{02B01A9B-5DD9-49C3-AF92-D4C2CF70215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9" name="直線コネクタ 648">
          <a:extLst>
            <a:ext uri="{FF2B5EF4-FFF2-40B4-BE49-F238E27FC236}">
              <a16:creationId xmlns:a16="http://schemas.microsoft.com/office/drawing/2014/main" id="{71F31B95-DC23-4484-BF1F-4CFBD9663E6E}"/>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0" name="テキスト ボックス 649">
          <a:extLst>
            <a:ext uri="{FF2B5EF4-FFF2-40B4-BE49-F238E27FC236}">
              <a16:creationId xmlns:a16="http://schemas.microsoft.com/office/drawing/2014/main" id="{16E3C812-A2C2-4D93-A32C-7C6F30EC016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1" name="直線コネクタ 650">
          <a:extLst>
            <a:ext uri="{FF2B5EF4-FFF2-40B4-BE49-F238E27FC236}">
              <a16:creationId xmlns:a16="http://schemas.microsoft.com/office/drawing/2014/main" id="{B8283C9C-B519-4AB1-A3A0-837F913FA1F9}"/>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2" name="テキスト ボックス 651">
          <a:extLst>
            <a:ext uri="{FF2B5EF4-FFF2-40B4-BE49-F238E27FC236}">
              <a16:creationId xmlns:a16="http://schemas.microsoft.com/office/drawing/2014/main" id="{36C78D5E-86B3-442D-BF9B-3346466C45A9}"/>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a:extLst>
            <a:ext uri="{FF2B5EF4-FFF2-40B4-BE49-F238E27FC236}">
              <a16:creationId xmlns:a16="http://schemas.microsoft.com/office/drawing/2014/main" id="{10EAA28B-B741-4925-BA71-7357AE850BA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4" name="【児童館】&#10;有形固定資産減価償却率グラフ枠">
          <a:extLst>
            <a:ext uri="{FF2B5EF4-FFF2-40B4-BE49-F238E27FC236}">
              <a16:creationId xmlns:a16="http://schemas.microsoft.com/office/drawing/2014/main" id="{F5E45812-1514-4C99-9288-3406CE8D9DA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168729</xdr:rowOff>
    </xdr:from>
    <xdr:to>
      <xdr:col>85</xdr:col>
      <xdr:colOff>126364</xdr:colOff>
      <xdr:row>86</xdr:row>
      <xdr:rowOff>168729</xdr:rowOff>
    </xdr:to>
    <xdr:cxnSp macro="">
      <xdr:nvCxnSpPr>
        <xdr:cNvPr id="655" name="直線コネクタ 654">
          <a:extLst>
            <a:ext uri="{FF2B5EF4-FFF2-40B4-BE49-F238E27FC236}">
              <a16:creationId xmlns:a16="http://schemas.microsoft.com/office/drawing/2014/main" id="{856B2230-C6BE-44A7-A7FF-2AB4D634F9E9}"/>
            </a:ext>
          </a:extLst>
        </xdr:cNvPr>
        <xdr:cNvCxnSpPr/>
      </xdr:nvCxnSpPr>
      <xdr:spPr>
        <a:xfrm flipV="1">
          <a:off x="16318864" y="13370379"/>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6" name="【児童館】&#10;有形固定資産減価償却率最小値テキスト">
          <a:extLst>
            <a:ext uri="{FF2B5EF4-FFF2-40B4-BE49-F238E27FC236}">
              <a16:creationId xmlns:a16="http://schemas.microsoft.com/office/drawing/2014/main" id="{BFD60570-2ECB-425F-B814-C25550CDF09C}"/>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7" name="直線コネクタ 656">
          <a:extLst>
            <a:ext uri="{FF2B5EF4-FFF2-40B4-BE49-F238E27FC236}">
              <a16:creationId xmlns:a16="http://schemas.microsoft.com/office/drawing/2014/main" id="{65B2C72D-5EEA-412E-B8C5-4002B52A7905}"/>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115406</xdr:rowOff>
    </xdr:from>
    <xdr:ext cx="340478" cy="259045"/>
    <xdr:sp macro="" textlink="">
      <xdr:nvSpPr>
        <xdr:cNvPr id="658" name="【児童館】&#10;有形固定資産減価償却率最大値テキスト">
          <a:extLst>
            <a:ext uri="{FF2B5EF4-FFF2-40B4-BE49-F238E27FC236}">
              <a16:creationId xmlns:a16="http://schemas.microsoft.com/office/drawing/2014/main" id="{FC4029B7-058F-401D-9598-C43A04D0AB09}"/>
            </a:ext>
          </a:extLst>
        </xdr:cNvPr>
        <xdr:cNvSpPr txBox="1"/>
      </xdr:nvSpPr>
      <xdr:spPr>
        <a:xfrm>
          <a:off x="16357600" y="1314560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168729</xdr:rowOff>
    </xdr:from>
    <xdr:to>
      <xdr:col>86</xdr:col>
      <xdr:colOff>25400</xdr:colOff>
      <xdr:row>77</xdr:row>
      <xdr:rowOff>168729</xdr:rowOff>
    </xdr:to>
    <xdr:cxnSp macro="">
      <xdr:nvCxnSpPr>
        <xdr:cNvPr id="659" name="直線コネクタ 658">
          <a:extLst>
            <a:ext uri="{FF2B5EF4-FFF2-40B4-BE49-F238E27FC236}">
              <a16:creationId xmlns:a16="http://schemas.microsoft.com/office/drawing/2014/main" id="{172EB987-8C37-40E2-BE00-86A3E0ED3D28}"/>
            </a:ext>
          </a:extLst>
        </xdr:cNvPr>
        <xdr:cNvCxnSpPr/>
      </xdr:nvCxnSpPr>
      <xdr:spPr>
        <a:xfrm>
          <a:off x="16230600" y="1337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44466</xdr:rowOff>
    </xdr:from>
    <xdr:ext cx="405111" cy="259045"/>
    <xdr:sp macro="" textlink="">
      <xdr:nvSpPr>
        <xdr:cNvPr id="660" name="【児童館】&#10;有形固定資産減価償却率平均値テキスト">
          <a:extLst>
            <a:ext uri="{FF2B5EF4-FFF2-40B4-BE49-F238E27FC236}">
              <a16:creationId xmlns:a16="http://schemas.microsoft.com/office/drawing/2014/main" id="{DAD74B32-F4DA-4CA8-B8CE-B61953E67C6C}"/>
            </a:ext>
          </a:extLst>
        </xdr:cNvPr>
        <xdr:cNvSpPr txBox="1"/>
      </xdr:nvSpPr>
      <xdr:spPr>
        <a:xfrm>
          <a:off x="16357600" y="13760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661" name="フローチャート: 判断 660">
          <a:extLst>
            <a:ext uri="{FF2B5EF4-FFF2-40B4-BE49-F238E27FC236}">
              <a16:creationId xmlns:a16="http://schemas.microsoft.com/office/drawing/2014/main" id="{02F79A68-BC81-468B-9286-9AF796D1FF42}"/>
            </a:ext>
          </a:extLst>
        </xdr:cNvPr>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111398</xdr:rowOff>
    </xdr:from>
    <xdr:to>
      <xdr:col>81</xdr:col>
      <xdr:colOff>101600</xdr:colOff>
      <xdr:row>82</xdr:row>
      <xdr:rowOff>41548</xdr:rowOff>
    </xdr:to>
    <xdr:sp macro="" textlink="">
      <xdr:nvSpPr>
        <xdr:cNvPr id="662" name="フローチャート: 判断 661">
          <a:extLst>
            <a:ext uri="{FF2B5EF4-FFF2-40B4-BE49-F238E27FC236}">
              <a16:creationId xmlns:a16="http://schemas.microsoft.com/office/drawing/2014/main" id="{EBB4DC16-E0BF-445E-A2D5-CCC540AFC1D6}"/>
            </a:ext>
          </a:extLst>
        </xdr:cNvPr>
        <xdr:cNvSpPr/>
      </xdr:nvSpPr>
      <xdr:spPr>
        <a:xfrm>
          <a:off x="15430500" y="1399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23223</xdr:rowOff>
    </xdr:from>
    <xdr:to>
      <xdr:col>76</xdr:col>
      <xdr:colOff>165100</xdr:colOff>
      <xdr:row>81</xdr:row>
      <xdr:rowOff>124823</xdr:rowOff>
    </xdr:to>
    <xdr:sp macro="" textlink="">
      <xdr:nvSpPr>
        <xdr:cNvPr id="663" name="フローチャート: 判断 662">
          <a:extLst>
            <a:ext uri="{FF2B5EF4-FFF2-40B4-BE49-F238E27FC236}">
              <a16:creationId xmlns:a16="http://schemas.microsoft.com/office/drawing/2014/main" id="{19E3D5AC-8B8C-4C09-B751-90C04E9709D3}"/>
            </a:ext>
          </a:extLst>
        </xdr:cNvPr>
        <xdr:cNvSpPr/>
      </xdr:nvSpPr>
      <xdr:spPr>
        <a:xfrm>
          <a:off x="14541500" y="1391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160382</xdr:rowOff>
    </xdr:from>
    <xdr:to>
      <xdr:col>72</xdr:col>
      <xdr:colOff>38100</xdr:colOff>
      <xdr:row>83</xdr:row>
      <xdr:rowOff>90532</xdr:rowOff>
    </xdr:to>
    <xdr:sp macro="" textlink="">
      <xdr:nvSpPr>
        <xdr:cNvPr id="664" name="フローチャート: 判断 663">
          <a:extLst>
            <a:ext uri="{FF2B5EF4-FFF2-40B4-BE49-F238E27FC236}">
              <a16:creationId xmlns:a16="http://schemas.microsoft.com/office/drawing/2014/main" id="{64EDB991-149C-4823-8E79-ACFA42455A52}"/>
            </a:ext>
          </a:extLst>
        </xdr:cNvPr>
        <xdr:cNvSpPr/>
      </xdr:nvSpPr>
      <xdr:spPr>
        <a:xfrm>
          <a:off x="13652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44450</xdr:rowOff>
    </xdr:from>
    <xdr:to>
      <xdr:col>67</xdr:col>
      <xdr:colOff>101600</xdr:colOff>
      <xdr:row>82</xdr:row>
      <xdr:rowOff>146050</xdr:rowOff>
    </xdr:to>
    <xdr:sp macro="" textlink="">
      <xdr:nvSpPr>
        <xdr:cNvPr id="665" name="フローチャート: 判断 664">
          <a:extLst>
            <a:ext uri="{FF2B5EF4-FFF2-40B4-BE49-F238E27FC236}">
              <a16:creationId xmlns:a16="http://schemas.microsoft.com/office/drawing/2014/main" id="{0B322852-C7CD-49C7-8AB1-EC6EA3656815}"/>
            </a:ext>
          </a:extLst>
        </xdr:cNvPr>
        <xdr:cNvSpPr/>
      </xdr:nvSpPr>
      <xdr:spPr>
        <a:xfrm>
          <a:off x="12763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770A7EE6-BD8C-45A9-8FCF-BE41C9EEB06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1398A46-2887-4B8D-B4F7-F346B85F7C4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1A0739E1-0645-4A6A-B3EA-EBCE999044C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163A766D-E78E-4048-8B38-56683A1F0A5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8D1D9574-7EE9-4B1A-9B34-C085566120D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71" name="楕円 670">
          <a:extLst>
            <a:ext uri="{FF2B5EF4-FFF2-40B4-BE49-F238E27FC236}">
              <a16:creationId xmlns:a16="http://schemas.microsoft.com/office/drawing/2014/main" id="{EA28E9CC-2BAE-4BC5-A430-357EF304D687}"/>
            </a:ext>
          </a:extLst>
        </xdr:cNvPr>
        <xdr:cNvSpPr/>
      </xdr:nvSpPr>
      <xdr:spPr>
        <a:xfrm>
          <a:off x="162687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125747</xdr:rowOff>
    </xdr:from>
    <xdr:ext cx="405111" cy="259045"/>
    <xdr:sp macro="" textlink="">
      <xdr:nvSpPr>
        <xdr:cNvPr id="672" name="【児童館】&#10;有形固定資産減価償却率該当値テキスト">
          <a:extLst>
            <a:ext uri="{FF2B5EF4-FFF2-40B4-BE49-F238E27FC236}">
              <a16:creationId xmlns:a16="http://schemas.microsoft.com/office/drawing/2014/main" id="{A3C0F232-154A-4BE3-92B0-3B0DED153553}"/>
            </a:ext>
          </a:extLst>
        </xdr:cNvPr>
        <xdr:cNvSpPr txBox="1"/>
      </xdr:nvSpPr>
      <xdr:spPr>
        <a:xfrm>
          <a:off x="16357600"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111398</xdr:rowOff>
    </xdr:from>
    <xdr:to>
      <xdr:col>81</xdr:col>
      <xdr:colOff>101600</xdr:colOff>
      <xdr:row>83</xdr:row>
      <xdr:rowOff>41548</xdr:rowOff>
    </xdr:to>
    <xdr:sp macro="" textlink="">
      <xdr:nvSpPr>
        <xdr:cNvPr id="673" name="楕円 672">
          <a:extLst>
            <a:ext uri="{FF2B5EF4-FFF2-40B4-BE49-F238E27FC236}">
              <a16:creationId xmlns:a16="http://schemas.microsoft.com/office/drawing/2014/main" id="{336AB208-E89A-44B6-8F37-84590BF3A047}"/>
            </a:ext>
          </a:extLst>
        </xdr:cNvPr>
        <xdr:cNvSpPr/>
      </xdr:nvSpPr>
      <xdr:spPr>
        <a:xfrm>
          <a:off x="15430500" y="1417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162198</xdr:rowOff>
    </xdr:from>
    <xdr:to>
      <xdr:col>85</xdr:col>
      <xdr:colOff>127000</xdr:colOff>
      <xdr:row>83</xdr:row>
      <xdr:rowOff>26670</xdr:rowOff>
    </xdr:to>
    <xdr:cxnSp macro="">
      <xdr:nvCxnSpPr>
        <xdr:cNvPr id="674" name="直線コネクタ 673">
          <a:extLst>
            <a:ext uri="{FF2B5EF4-FFF2-40B4-BE49-F238E27FC236}">
              <a16:creationId xmlns:a16="http://schemas.microsoft.com/office/drawing/2014/main" id="{6CAA62EF-B426-415C-B8CC-C11A94DCDA32}"/>
            </a:ext>
          </a:extLst>
        </xdr:cNvPr>
        <xdr:cNvCxnSpPr/>
      </xdr:nvCxnSpPr>
      <xdr:spPr>
        <a:xfrm>
          <a:off x="15481300" y="14221098"/>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75474</xdr:rowOff>
    </xdr:from>
    <xdr:to>
      <xdr:col>76</xdr:col>
      <xdr:colOff>165100</xdr:colOff>
      <xdr:row>83</xdr:row>
      <xdr:rowOff>5624</xdr:rowOff>
    </xdr:to>
    <xdr:sp macro="" textlink="">
      <xdr:nvSpPr>
        <xdr:cNvPr id="675" name="楕円 674">
          <a:extLst>
            <a:ext uri="{FF2B5EF4-FFF2-40B4-BE49-F238E27FC236}">
              <a16:creationId xmlns:a16="http://schemas.microsoft.com/office/drawing/2014/main" id="{0D4C590B-F619-45DC-855F-D8A30EEA84B3}"/>
            </a:ext>
          </a:extLst>
        </xdr:cNvPr>
        <xdr:cNvSpPr/>
      </xdr:nvSpPr>
      <xdr:spPr>
        <a:xfrm>
          <a:off x="14541500" y="1413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126274</xdr:rowOff>
    </xdr:from>
    <xdr:to>
      <xdr:col>81</xdr:col>
      <xdr:colOff>50800</xdr:colOff>
      <xdr:row>82</xdr:row>
      <xdr:rowOff>162198</xdr:rowOff>
    </xdr:to>
    <xdr:cxnSp macro="">
      <xdr:nvCxnSpPr>
        <xdr:cNvPr id="676" name="直線コネクタ 675">
          <a:extLst>
            <a:ext uri="{FF2B5EF4-FFF2-40B4-BE49-F238E27FC236}">
              <a16:creationId xmlns:a16="http://schemas.microsoft.com/office/drawing/2014/main" id="{ED9CA849-7412-41E6-8B07-76AE922F28D2}"/>
            </a:ext>
          </a:extLst>
        </xdr:cNvPr>
        <xdr:cNvCxnSpPr/>
      </xdr:nvCxnSpPr>
      <xdr:spPr>
        <a:xfrm>
          <a:off x="14592300" y="1418517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39551</xdr:rowOff>
    </xdr:from>
    <xdr:to>
      <xdr:col>72</xdr:col>
      <xdr:colOff>38100</xdr:colOff>
      <xdr:row>82</xdr:row>
      <xdr:rowOff>141151</xdr:rowOff>
    </xdr:to>
    <xdr:sp macro="" textlink="">
      <xdr:nvSpPr>
        <xdr:cNvPr id="677" name="楕円 676">
          <a:extLst>
            <a:ext uri="{FF2B5EF4-FFF2-40B4-BE49-F238E27FC236}">
              <a16:creationId xmlns:a16="http://schemas.microsoft.com/office/drawing/2014/main" id="{7256EB51-45DC-4E5E-A7A7-1D76CFB82D78}"/>
            </a:ext>
          </a:extLst>
        </xdr:cNvPr>
        <xdr:cNvSpPr/>
      </xdr:nvSpPr>
      <xdr:spPr>
        <a:xfrm>
          <a:off x="13652500" y="14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90351</xdr:rowOff>
    </xdr:from>
    <xdr:to>
      <xdr:col>76</xdr:col>
      <xdr:colOff>114300</xdr:colOff>
      <xdr:row>82</xdr:row>
      <xdr:rowOff>126274</xdr:rowOff>
    </xdr:to>
    <xdr:cxnSp macro="">
      <xdr:nvCxnSpPr>
        <xdr:cNvPr id="678" name="直線コネクタ 677">
          <a:extLst>
            <a:ext uri="{FF2B5EF4-FFF2-40B4-BE49-F238E27FC236}">
              <a16:creationId xmlns:a16="http://schemas.microsoft.com/office/drawing/2014/main" id="{92D3CBB6-C1F7-4E0B-BD00-A96C725D3B0F}"/>
            </a:ext>
          </a:extLst>
        </xdr:cNvPr>
        <xdr:cNvCxnSpPr/>
      </xdr:nvCxnSpPr>
      <xdr:spPr>
        <a:xfrm>
          <a:off x="13703300" y="141492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3629</xdr:rowOff>
    </xdr:from>
    <xdr:to>
      <xdr:col>67</xdr:col>
      <xdr:colOff>101600</xdr:colOff>
      <xdr:row>82</xdr:row>
      <xdr:rowOff>105229</xdr:rowOff>
    </xdr:to>
    <xdr:sp macro="" textlink="">
      <xdr:nvSpPr>
        <xdr:cNvPr id="679" name="楕円 678">
          <a:extLst>
            <a:ext uri="{FF2B5EF4-FFF2-40B4-BE49-F238E27FC236}">
              <a16:creationId xmlns:a16="http://schemas.microsoft.com/office/drawing/2014/main" id="{D587D211-2434-4CB1-9BBF-0584E09338BF}"/>
            </a:ext>
          </a:extLst>
        </xdr:cNvPr>
        <xdr:cNvSpPr/>
      </xdr:nvSpPr>
      <xdr:spPr>
        <a:xfrm>
          <a:off x="12763500" y="1406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54429</xdr:rowOff>
    </xdr:from>
    <xdr:to>
      <xdr:col>71</xdr:col>
      <xdr:colOff>177800</xdr:colOff>
      <xdr:row>82</xdr:row>
      <xdr:rowOff>90351</xdr:rowOff>
    </xdr:to>
    <xdr:cxnSp macro="">
      <xdr:nvCxnSpPr>
        <xdr:cNvPr id="680" name="直線コネクタ 679">
          <a:extLst>
            <a:ext uri="{FF2B5EF4-FFF2-40B4-BE49-F238E27FC236}">
              <a16:creationId xmlns:a16="http://schemas.microsoft.com/office/drawing/2014/main" id="{2E492C9A-9BF9-4E36-9E7D-F46C4569BF62}"/>
            </a:ext>
          </a:extLst>
        </xdr:cNvPr>
        <xdr:cNvCxnSpPr/>
      </xdr:nvCxnSpPr>
      <xdr:spPr>
        <a:xfrm>
          <a:off x="12814300" y="1411332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58075</xdr:rowOff>
    </xdr:from>
    <xdr:ext cx="405111" cy="259045"/>
    <xdr:sp macro="" textlink="">
      <xdr:nvSpPr>
        <xdr:cNvPr id="681" name="n_1aveValue【児童館】&#10;有形固定資産減価償却率">
          <a:extLst>
            <a:ext uri="{FF2B5EF4-FFF2-40B4-BE49-F238E27FC236}">
              <a16:creationId xmlns:a16="http://schemas.microsoft.com/office/drawing/2014/main" id="{637FDB46-20A6-435C-A2FC-A88DF2ACA531}"/>
            </a:ext>
          </a:extLst>
        </xdr:cNvPr>
        <xdr:cNvSpPr txBox="1"/>
      </xdr:nvSpPr>
      <xdr:spPr>
        <a:xfrm>
          <a:off x="15266044" y="13774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141350</xdr:rowOff>
    </xdr:from>
    <xdr:ext cx="405111" cy="259045"/>
    <xdr:sp macro="" textlink="">
      <xdr:nvSpPr>
        <xdr:cNvPr id="682" name="n_2aveValue【児童館】&#10;有形固定資産減価償却率">
          <a:extLst>
            <a:ext uri="{FF2B5EF4-FFF2-40B4-BE49-F238E27FC236}">
              <a16:creationId xmlns:a16="http://schemas.microsoft.com/office/drawing/2014/main" id="{2DD24EF5-E9CC-40FD-A3EE-8A6188363DA2}"/>
            </a:ext>
          </a:extLst>
        </xdr:cNvPr>
        <xdr:cNvSpPr txBox="1"/>
      </xdr:nvSpPr>
      <xdr:spPr>
        <a:xfrm>
          <a:off x="14389744" y="1368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81659</xdr:rowOff>
    </xdr:from>
    <xdr:ext cx="405111" cy="259045"/>
    <xdr:sp macro="" textlink="">
      <xdr:nvSpPr>
        <xdr:cNvPr id="683" name="n_3aveValue【児童館】&#10;有形固定資産減価償却率">
          <a:extLst>
            <a:ext uri="{FF2B5EF4-FFF2-40B4-BE49-F238E27FC236}">
              <a16:creationId xmlns:a16="http://schemas.microsoft.com/office/drawing/2014/main" id="{FAB51B20-2086-4CBB-A25C-C0BF2224CE8E}"/>
            </a:ext>
          </a:extLst>
        </xdr:cNvPr>
        <xdr:cNvSpPr txBox="1"/>
      </xdr:nvSpPr>
      <xdr:spPr>
        <a:xfrm>
          <a:off x="13500744"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137177</xdr:rowOff>
    </xdr:from>
    <xdr:ext cx="405111" cy="259045"/>
    <xdr:sp macro="" textlink="">
      <xdr:nvSpPr>
        <xdr:cNvPr id="684" name="n_4aveValue【児童館】&#10;有形固定資産減価償却率">
          <a:extLst>
            <a:ext uri="{FF2B5EF4-FFF2-40B4-BE49-F238E27FC236}">
              <a16:creationId xmlns:a16="http://schemas.microsoft.com/office/drawing/2014/main" id="{006D481C-9A41-4467-88E5-EFFF721A437B}"/>
            </a:ext>
          </a:extLst>
        </xdr:cNvPr>
        <xdr:cNvSpPr txBox="1"/>
      </xdr:nvSpPr>
      <xdr:spPr>
        <a:xfrm>
          <a:off x="12611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32675</xdr:rowOff>
    </xdr:from>
    <xdr:ext cx="405111" cy="259045"/>
    <xdr:sp macro="" textlink="">
      <xdr:nvSpPr>
        <xdr:cNvPr id="685" name="n_1mainValue【児童館】&#10;有形固定資産減価償却率">
          <a:extLst>
            <a:ext uri="{FF2B5EF4-FFF2-40B4-BE49-F238E27FC236}">
              <a16:creationId xmlns:a16="http://schemas.microsoft.com/office/drawing/2014/main" id="{D3829937-DE11-4729-B71D-CFD03F45B9E5}"/>
            </a:ext>
          </a:extLst>
        </xdr:cNvPr>
        <xdr:cNvSpPr txBox="1"/>
      </xdr:nvSpPr>
      <xdr:spPr>
        <a:xfrm>
          <a:off x="152660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168201</xdr:rowOff>
    </xdr:from>
    <xdr:ext cx="405111" cy="259045"/>
    <xdr:sp macro="" textlink="">
      <xdr:nvSpPr>
        <xdr:cNvPr id="686" name="n_2mainValue【児童館】&#10;有形固定資産減価償却率">
          <a:extLst>
            <a:ext uri="{FF2B5EF4-FFF2-40B4-BE49-F238E27FC236}">
              <a16:creationId xmlns:a16="http://schemas.microsoft.com/office/drawing/2014/main" id="{48474214-3FEB-447B-8AE0-FE566703AD73}"/>
            </a:ext>
          </a:extLst>
        </xdr:cNvPr>
        <xdr:cNvSpPr txBox="1"/>
      </xdr:nvSpPr>
      <xdr:spPr>
        <a:xfrm>
          <a:off x="14389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157678</xdr:rowOff>
    </xdr:from>
    <xdr:ext cx="405111" cy="259045"/>
    <xdr:sp macro="" textlink="">
      <xdr:nvSpPr>
        <xdr:cNvPr id="687" name="n_3mainValue【児童館】&#10;有形固定資産減価償却率">
          <a:extLst>
            <a:ext uri="{FF2B5EF4-FFF2-40B4-BE49-F238E27FC236}">
              <a16:creationId xmlns:a16="http://schemas.microsoft.com/office/drawing/2014/main" id="{81333A4E-59CE-4B21-A2CA-84D2A7B05A82}"/>
            </a:ext>
          </a:extLst>
        </xdr:cNvPr>
        <xdr:cNvSpPr txBox="1"/>
      </xdr:nvSpPr>
      <xdr:spPr>
        <a:xfrm>
          <a:off x="135007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121756</xdr:rowOff>
    </xdr:from>
    <xdr:ext cx="405111" cy="259045"/>
    <xdr:sp macro="" textlink="">
      <xdr:nvSpPr>
        <xdr:cNvPr id="688" name="n_4mainValue【児童館】&#10;有形固定資産減価償却率">
          <a:extLst>
            <a:ext uri="{FF2B5EF4-FFF2-40B4-BE49-F238E27FC236}">
              <a16:creationId xmlns:a16="http://schemas.microsoft.com/office/drawing/2014/main" id="{5C8B5151-9A37-44B0-A217-19388C1B2637}"/>
            </a:ext>
          </a:extLst>
        </xdr:cNvPr>
        <xdr:cNvSpPr txBox="1"/>
      </xdr:nvSpPr>
      <xdr:spPr>
        <a:xfrm>
          <a:off x="12611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9" name="正方形/長方形 688">
          <a:extLst>
            <a:ext uri="{FF2B5EF4-FFF2-40B4-BE49-F238E27FC236}">
              <a16:creationId xmlns:a16="http://schemas.microsoft.com/office/drawing/2014/main" id="{BB3DB4E7-814D-46CD-8D3E-C01D53B29B4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0" name="正方形/長方形 689">
          <a:extLst>
            <a:ext uri="{FF2B5EF4-FFF2-40B4-BE49-F238E27FC236}">
              <a16:creationId xmlns:a16="http://schemas.microsoft.com/office/drawing/2014/main" id="{D47FF02A-DD18-4F4F-BEC1-076F14607B1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1" name="正方形/長方形 690">
          <a:extLst>
            <a:ext uri="{FF2B5EF4-FFF2-40B4-BE49-F238E27FC236}">
              <a16:creationId xmlns:a16="http://schemas.microsoft.com/office/drawing/2014/main" id="{47FE661D-372A-4731-BABE-AE76BCF0956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2" name="正方形/長方形 691">
          <a:extLst>
            <a:ext uri="{FF2B5EF4-FFF2-40B4-BE49-F238E27FC236}">
              <a16:creationId xmlns:a16="http://schemas.microsoft.com/office/drawing/2014/main" id="{B6FB9241-E9F5-4AF0-844C-ECEE750AD05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3" name="正方形/長方形 692">
          <a:extLst>
            <a:ext uri="{FF2B5EF4-FFF2-40B4-BE49-F238E27FC236}">
              <a16:creationId xmlns:a16="http://schemas.microsoft.com/office/drawing/2014/main" id="{FEA4228F-BBCF-496A-B941-AE4E4BD4055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4" name="正方形/長方形 693">
          <a:extLst>
            <a:ext uri="{FF2B5EF4-FFF2-40B4-BE49-F238E27FC236}">
              <a16:creationId xmlns:a16="http://schemas.microsoft.com/office/drawing/2014/main" id="{FB13EC56-3B5A-42AC-9D51-057C08C05FE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5" name="正方形/長方形 694">
          <a:extLst>
            <a:ext uri="{FF2B5EF4-FFF2-40B4-BE49-F238E27FC236}">
              <a16:creationId xmlns:a16="http://schemas.microsoft.com/office/drawing/2014/main" id="{02AC56CA-3533-4766-9898-E16EFB9D872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6" name="正方形/長方形 695">
          <a:extLst>
            <a:ext uri="{FF2B5EF4-FFF2-40B4-BE49-F238E27FC236}">
              <a16:creationId xmlns:a16="http://schemas.microsoft.com/office/drawing/2014/main" id="{7C1C9AA2-FA0B-4105-8E47-39C55BA9EBC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7" name="テキスト ボックス 696">
          <a:extLst>
            <a:ext uri="{FF2B5EF4-FFF2-40B4-BE49-F238E27FC236}">
              <a16:creationId xmlns:a16="http://schemas.microsoft.com/office/drawing/2014/main" id="{99E457BA-F227-4038-B686-78733A1E58F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8" name="直線コネクタ 697">
          <a:extLst>
            <a:ext uri="{FF2B5EF4-FFF2-40B4-BE49-F238E27FC236}">
              <a16:creationId xmlns:a16="http://schemas.microsoft.com/office/drawing/2014/main" id="{3DD9976B-C1E9-418A-BE59-F8D101FB0DF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9" name="直線コネクタ 698">
          <a:extLst>
            <a:ext uri="{FF2B5EF4-FFF2-40B4-BE49-F238E27FC236}">
              <a16:creationId xmlns:a16="http://schemas.microsoft.com/office/drawing/2014/main" id="{1EBF1A15-0781-46D7-816B-F8B115B2A97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00" name="テキスト ボックス 699">
          <a:extLst>
            <a:ext uri="{FF2B5EF4-FFF2-40B4-BE49-F238E27FC236}">
              <a16:creationId xmlns:a16="http://schemas.microsoft.com/office/drawing/2014/main" id="{C6F8A16D-A9D9-4568-8040-45EC0FEE5711}"/>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01" name="直線コネクタ 700">
          <a:extLst>
            <a:ext uri="{FF2B5EF4-FFF2-40B4-BE49-F238E27FC236}">
              <a16:creationId xmlns:a16="http://schemas.microsoft.com/office/drawing/2014/main" id="{3E6120B7-9E78-465D-B01A-60CDAC1DF07F}"/>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2" name="テキスト ボックス 701">
          <a:extLst>
            <a:ext uri="{FF2B5EF4-FFF2-40B4-BE49-F238E27FC236}">
              <a16:creationId xmlns:a16="http://schemas.microsoft.com/office/drawing/2014/main" id="{F7B831E4-3524-4370-BA52-F8DF1C03DD07}"/>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3" name="直線コネクタ 702">
          <a:extLst>
            <a:ext uri="{FF2B5EF4-FFF2-40B4-BE49-F238E27FC236}">
              <a16:creationId xmlns:a16="http://schemas.microsoft.com/office/drawing/2014/main" id="{28F48508-0570-4004-A7AC-93BF0229793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4" name="テキスト ボックス 703">
          <a:extLst>
            <a:ext uri="{FF2B5EF4-FFF2-40B4-BE49-F238E27FC236}">
              <a16:creationId xmlns:a16="http://schemas.microsoft.com/office/drawing/2014/main" id="{F62ECCDB-2A24-432C-9F08-113CB6B3EFE3}"/>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5" name="直線コネクタ 704">
          <a:extLst>
            <a:ext uri="{FF2B5EF4-FFF2-40B4-BE49-F238E27FC236}">
              <a16:creationId xmlns:a16="http://schemas.microsoft.com/office/drawing/2014/main" id="{3B55E2A7-910F-4D7F-8A5E-467D50BD0CDD}"/>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6" name="テキスト ボックス 705">
          <a:extLst>
            <a:ext uri="{FF2B5EF4-FFF2-40B4-BE49-F238E27FC236}">
              <a16:creationId xmlns:a16="http://schemas.microsoft.com/office/drawing/2014/main" id="{7F41C91F-F4E6-4C6B-9B85-4F3E61D10AB5}"/>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7" name="直線コネクタ 706">
          <a:extLst>
            <a:ext uri="{FF2B5EF4-FFF2-40B4-BE49-F238E27FC236}">
              <a16:creationId xmlns:a16="http://schemas.microsoft.com/office/drawing/2014/main" id="{355D9F81-887E-4F81-9162-3A4381848294}"/>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8" name="テキスト ボックス 707">
          <a:extLst>
            <a:ext uri="{FF2B5EF4-FFF2-40B4-BE49-F238E27FC236}">
              <a16:creationId xmlns:a16="http://schemas.microsoft.com/office/drawing/2014/main" id="{9FD2B119-EAB5-4980-97DE-502039E2C3A1}"/>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9" name="直線コネクタ 708">
          <a:extLst>
            <a:ext uri="{FF2B5EF4-FFF2-40B4-BE49-F238E27FC236}">
              <a16:creationId xmlns:a16="http://schemas.microsoft.com/office/drawing/2014/main" id="{BC9D9B8D-2217-49EC-BF8C-D5AEDB45C08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0" name="テキスト ボックス 709">
          <a:extLst>
            <a:ext uri="{FF2B5EF4-FFF2-40B4-BE49-F238E27FC236}">
              <a16:creationId xmlns:a16="http://schemas.microsoft.com/office/drawing/2014/main" id="{C4584261-18D4-4BC8-8852-A9DE9C675B7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1" name="【児童館】&#10;一人当たり面積グラフ枠">
          <a:extLst>
            <a:ext uri="{FF2B5EF4-FFF2-40B4-BE49-F238E27FC236}">
              <a16:creationId xmlns:a16="http://schemas.microsoft.com/office/drawing/2014/main" id="{C2076A5C-1E79-4A9E-BEAA-55D8BABABCE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89536</xdr:rowOff>
    </xdr:from>
    <xdr:to>
      <xdr:col>116</xdr:col>
      <xdr:colOff>62864</xdr:colOff>
      <xdr:row>86</xdr:row>
      <xdr:rowOff>20955</xdr:rowOff>
    </xdr:to>
    <xdr:cxnSp macro="">
      <xdr:nvCxnSpPr>
        <xdr:cNvPr id="712" name="直線コネクタ 711">
          <a:extLst>
            <a:ext uri="{FF2B5EF4-FFF2-40B4-BE49-F238E27FC236}">
              <a16:creationId xmlns:a16="http://schemas.microsoft.com/office/drawing/2014/main" id="{98C39374-AF71-4701-B205-334165BB7591}"/>
            </a:ext>
          </a:extLst>
        </xdr:cNvPr>
        <xdr:cNvCxnSpPr/>
      </xdr:nvCxnSpPr>
      <xdr:spPr>
        <a:xfrm flipV="1">
          <a:off x="22160864" y="13291186"/>
          <a:ext cx="0" cy="1474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24782</xdr:rowOff>
    </xdr:from>
    <xdr:ext cx="469744" cy="259045"/>
    <xdr:sp macro="" textlink="">
      <xdr:nvSpPr>
        <xdr:cNvPr id="713" name="【児童館】&#10;一人当たり面積最小値テキスト">
          <a:extLst>
            <a:ext uri="{FF2B5EF4-FFF2-40B4-BE49-F238E27FC236}">
              <a16:creationId xmlns:a16="http://schemas.microsoft.com/office/drawing/2014/main" id="{9CF2E1A1-4B0D-48E9-B8C2-18E63920F7B0}"/>
            </a:ext>
          </a:extLst>
        </xdr:cNvPr>
        <xdr:cNvSpPr txBox="1"/>
      </xdr:nvSpPr>
      <xdr:spPr>
        <a:xfrm>
          <a:off x="22199600" y="1476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20955</xdr:rowOff>
    </xdr:from>
    <xdr:to>
      <xdr:col>116</xdr:col>
      <xdr:colOff>152400</xdr:colOff>
      <xdr:row>86</xdr:row>
      <xdr:rowOff>20955</xdr:rowOff>
    </xdr:to>
    <xdr:cxnSp macro="">
      <xdr:nvCxnSpPr>
        <xdr:cNvPr id="714" name="直線コネクタ 713">
          <a:extLst>
            <a:ext uri="{FF2B5EF4-FFF2-40B4-BE49-F238E27FC236}">
              <a16:creationId xmlns:a16="http://schemas.microsoft.com/office/drawing/2014/main" id="{7F92CDE9-1823-4FB6-888A-D2C6720EE586}"/>
            </a:ext>
          </a:extLst>
        </xdr:cNvPr>
        <xdr:cNvCxnSpPr/>
      </xdr:nvCxnSpPr>
      <xdr:spPr>
        <a:xfrm>
          <a:off x="22072600" y="1476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36213</xdr:rowOff>
    </xdr:from>
    <xdr:ext cx="469744" cy="259045"/>
    <xdr:sp macro="" textlink="">
      <xdr:nvSpPr>
        <xdr:cNvPr id="715" name="【児童館】&#10;一人当たり面積最大値テキスト">
          <a:extLst>
            <a:ext uri="{FF2B5EF4-FFF2-40B4-BE49-F238E27FC236}">
              <a16:creationId xmlns:a16="http://schemas.microsoft.com/office/drawing/2014/main" id="{8E26AD23-C00F-4481-8966-7C85F579B6AC}"/>
            </a:ext>
          </a:extLst>
        </xdr:cNvPr>
        <xdr:cNvSpPr txBox="1"/>
      </xdr:nvSpPr>
      <xdr:spPr>
        <a:xfrm>
          <a:off x="22199600" y="1306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89536</xdr:rowOff>
    </xdr:from>
    <xdr:to>
      <xdr:col>116</xdr:col>
      <xdr:colOff>152400</xdr:colOff>
      <xdr:row>77</xdr:row>
      <xdr:rowOff>89536</xdr:rowOff>
    </xdr:to>
    <xdr:cxnSp macro="">
      <xdr:nvCxnSpPr>
        <xdr:cNvPr id="716" name="直線コネクタ 715">
          <a:extLst>
            <a:ext uri="{FF2B5EF4-FFF2-40B4-BE49-F238E27FC236}">
              <a16:creationId xmlns:a16="http://schemas.microsoft.com/office/drawing/2014/main" id="{F3195C62-ACF8-4428-BEB8-642BEEE8F212}"/>
            </a:ext>
          </a:extLst>
        </xdr:cNvPr>
        <xdr:cNvCxnSpPr/>
      </xdr:nvCxnSpPr>
      <xdr:spPr>
        <a:xfrm>
          <a:off x="22072600" y="1329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166388</xdr:rowOff>
    </xdr:from>
    <xdr:ext cx="469744" cy="259045"/>
    <xdr:sp macro="" textlink="">
      <xdr:nvSpPr>
        <xdr:cNvPr id="717" name="【児童館】&#10;一人当たり面積平均値テキスト">
          <a:extLst>
            <a:ext uri="{FF2B5EF4-FFF2-40B4-BE49-F238E27FC236}">
              <a16:creationId xmlns:a16="http://schemas.microsoft.com/office/drawing/2014/main" id="{D0E1A97A-65E9-4056-82E5-FF51351F1663}"/>
            </a:ext>
          </a:extLst>
        </xdr:cNvPr>
        <xdr:cNvSpPr txBox="1"/>
      </xdr:nvSpPr>
      <xdr:spPr>
        <a:xfrm>
          <a:off x="22199600" y="1439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143511</xdr:rowOff>
    </xdr:from>
    <xdr:to>
      <xdr:col>116</xdr:col>
      <xdr:colOff>114300</xdr:colOff>
      <xdr:row>85</xdr:row>
      <xdr:rowOff>73661</xdr:rowOff>
    </xdr:to>
    <xdr:sp macro="" textlink="">
      <xdr:nvSpPr>
        <xdr:cNvPr id="718" name="フローチャート: 判断 717">
          <a:extLst>
            <a:ext uri="{FF2B5EF4-FFF2-40B4-BE49-F238E27FC236}">
              <a16:creationId xmlns:a16="http://schemas.microsoft.com/office/drawing/2014/main" id="{52F7D939-41CC-4CA4-AFB9-58680CCD05D0}"/>
            </a:ext>
          </a:extLst>
        </xdr:cNvPr>
        <xdr:cNvSpPr/>
      </xdr:nvSpPr>
      <xdr:spPr>
        <a:xfrm>
          <a:off x="22110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84455</xdr:rowOff>
    </xdr:from>
    <xdr:to>
      <xdr:col>112</xdr:col>
      <xdr:colOff>38100</xdr:colOff>
      <xdr:row>85</xdr:row>
      <xdr:rowOff>14605</xdr:rowOff>
    </xdr:to>
    <xdr:sp macro="" textlink="">
      <xdr:nvSpPr>
        <xdr:cNvPr id="719" name="フローチャート: 判断 718">
          <a:extLst>
            <a:ext uri="{FF2B5EF4-FFF2-40B4-BE49-F238E27FC236}">
              <a16:creationId xmlns:a16="http://schemas.microsoft.com/office/drawing/2014/main" id="{893805E1-3380-46A3-82CE-D59FDDC59761}"/>
            </a:ext>
          </a:extLst>
        </xdr:cNvPr>
        <xdr:cNvSpPr/>
      </xdr:nvSpPr>
      <xdr:spPr>
        <a:xfrm>
          <a:off x="21272500" y="1448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57786</xdr:rowOff>
    </xdr:from>
    <xdr:to>
      <xdr:col>107</xdr:col>
      <xdr:colOff>101600</xdr:colOff>
      <xdr:row>84</xdr:row>
      <xdr:rowOff>159386</xdr:rowOff>
    </xdr:to>
    <xdr:sp macro="" textlink="">
      <xdr:nvSpPr>
        <xdr:cNvPr id="720" name="フローチャート: 判断 719">
          <a:extLst>
            <a:ext uri="{FF2B5EF4-FFF2-40B4-BE49-F238E27FC236}">
              <a16:creationId xmlns:a16="http://schemas.microsoft.com/office/drawing/2014/main" id="{4DA7BA2F-F1E9-4B8E-BE1B-2C5A69668416}"/>
            </a:ext>
          </a:extLst>
        </xdr:cNvPr>
        <xdr:cNvSpPr/>
      </xdr:nvSpPr>
      <xdr:spPr>
        <a:xfrm>
          <a:off x="20383500" y="1445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154939</xdr:rowOff>
    </xdr:from>
    <xdr:to>
      <xdr:col>102</xdr:col>
      <xdr:colOff>165100</xdr:colOff>
      <xdr:row>85</xdr:row>
      <xdr:rowOff>85089</xdr:rowOff>
    </xdr:to>
    <xdr:sp macro="" textlink="">
      <xdr:nvSpPr>
        <xdr:cNvPr id="721" name="フローチャート: 判断 720">
          <a:extLst>
            <a:ext uri="{FF2B5EF4-FFF2-40B4-BE49-F238E27FC236}">
              <a16:creationId xmlns:a16="http://schemas.microsoft.com/office/drawing/2014/main" id="{6216C9D0-4861-4508-877C-750E19DB85BD}"/>
            </a:ext>
          </a:extLst>
        </xdr:cNvPr>
        <xdr:cNvSpPr/>
      </xdr:nvSpPr>
      <xdr:spPr>
        <a:xfrm>
          <a:off x="19494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92075</xdr:rowOff>
    </xdr:from>
    <xdr:to>
      <xdr:col>98</xdr:col>
      <xdr:colOff>38100</xdr:colOff>
      <xdr:row>85</xdr:row>
      <xdr:rowOff>22225</xdr:rowOff>
    </xdr:to>
    <xdr:sp macro="" textlink="">
      <xdr:nvSpPr>
        <xdr:cNvPr id="722" name="フローチャート: 判断 721">
          <a:extLst>
            <a:ext uri="{FF2B5EF4-FFF2-40B4-BE49-F238E27FC236}">
              <a16:creationId xmlns:a16="http://schemas.microsoft.com/office/drawing/2014/main" id="{281CA813-3EC4-492F-BF3C-466A6A3FBCEA}"/>
            </a:ext>
          </a:extLst>
        </xdr:cNvPr>
        <xdr:cNvSpPr/>
      </xdr:nvSpPr>
      <xdr:spPr>
        <a:xfrm>
          <a:off x="186055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46827890-3698-48D7-A494-4078CE5852C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2B6883E8-30F2-497A-93F0-CB44E626557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A00EE9F1-74B9-4385-8DE9-51829034BD9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967E0136-F7B2-42D8-A132-9849CF8A7BB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id="{C463C355-DCC7-48B2-9CF6-93773ABCC90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59689</xdr:rowOff>
    </xdr:from>
    <xdr:to>
      <xdr:col>116</xdr:col>
      <xdr:colOff>114300</xdr:colOff>
      <xdr:row>85</xdr:row>
      <xdr:rowOff>161289</xdr:rowOff>
    </xdr:to>
    <xdr:sp macro="" textlink="">
      <xdr:nvSpPr>
        <xdr:cNvPr id="728" name="楕円 727">
          <a:extLst>
            <a:ext uri="{FF2B5EF4-FFF2-40B4-BE49-F238E27FC236}">
              <a16:creationId xmlns:a16="http://schemas.microsoft.com/office/drawing/2014/main" id="{83E378A3-58F9-4279-911C-0FEC9E78D867}"/>
            </a:ext>
          </a:extLst>
        </xdr:cNvPr>
        <xdr:cNvSpPr/>
      </xdr:nvSpPr>
      <xdr:spPr>
        <a:xfrm>
          <a:off x="221107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146066</xdr:rowOff>
    </xdr:from>
    <xdr:ext cx="469744" cy="259045"/>
    <xdr:sp macro="" textlink="">
      <xdr:nvSpPr>
        <xdr:cNvPr id="729" name="【児童館】&#10;一人当たり面積該当値テキスト">
          <a:extLst>
            <a:ext uri="{FF2B5EF4-FFF2-40B4-BE49-F238E27FC236}">
              <a16:creationId xmlns:a16="http://schemas.microsoft.com/office/drawing/2014/main" id="{0BB5593D-5E94-4FA2-B092-A1BD1F5FBAD8}"/>
            </a:ext>
          </a:extLst>
        </xdr:cNvPr>
        <xdr:cNvSpPr txBox="1"/>
      </xdr:nvSpPr>
      <xdr:spPr>
        <a:xfrm>
          <a:off x="22199600" y="1454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65405</xdr:rowOff>
    </xdr:from>
    <xdr:to>
      <xdr:col>112</xdr:col>
      <xdr:colOff>38100</xdr:colOff>
      <xdr:row>85</xdr:row>
      <xdr:rowOff>167005</xdr:rowOff>
    </xdr:to>
    <xdr:sp macro="" textlink="">
      <xdr:nvSpPr>
        <xdr:cNvPr id="730" name="楕円 729">
          <a:extLst>
            <a:ext uri="{FF2B5EF4-FFF2-40B4-BE49-F238E27FC236}">
              <a16:creationId xmlns:a16="http://schemas.microsoft.com/office/drawing/2014/main" id="{4354A776-5E1D-406D-95D0-83E400E53483}"/>
            </a:ext>
          </a:extLst>
        </xdr:cNvPr>
        <xdr:cNvSpPr/>
      </xdr:nvSpPr>
      <xdr:spPr>
        <a:xfrm>
          <a:off x="212725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110489</xdr:rowOff>
    </xdr:from>
    <xdr:to>
      <xdr:col>116</xdr:col>
      <xdr:colOff>63500</xdr:colOff>
      <xdr:row>85</xdr:row>
      <xdr:rowOff>116205</xdr:rowOff>
    </xdr:to>
    <xdr:cxnSp macro="">
      <xdr:nvCxnSpPr>
        <xdr:cNvPr id="731" name="直線コネクタ 730">
          <a:extLst>
            <a:ext uri="{FF2B5EF4-FFF2-40B4-BE49-F238E27FC236}">
              <a16:creationId xmlns:a16="http://schemas.microsoft.com/office/drawing/2014/main" id="{9E090D6F-A937-495A-887F-680E97B6EACA}"/>
            </a:ext>
          </a:extLst>
        </xdr:cNvPr>
        <xdr:cNvCxnSpPr/>
      </xdr:nvCxnSpPr>
      <xdr:spPr>
        <a:xfrm flipV="1">
          <a:off x="21323300" y="14683739"/>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69214</xdr:rowOff>
    </xdr:from>
    <xdr:to>
      <xdr:col>107</xdr:col>
      <xdr:colOff>101600</xdr:colOff>
      <xdr:row>85</xdr:row>
      <xdr:rowOff>170814</xdr:rowOff>
    </xdr:to>
    <xdr:sp macro="" textlink="">
      <xdr:nvSpPr>
        <xdr:cNvPr id="732" name="楕円 731">
          <a:extLst>
            <a:ext uri="{FF2B5EF4-FFF2-40B4-BE49-F238E27FC236}">
              <a16:creationId xmlns:a16="http://schemas.microsoft.com/office/drawing/2014/main" id="{792E8A66-FE8F-46E5-A3B9-2BC25C183B93}"/>
            </a:ext>
          </a:extLst>
        </xdr:cNvPr>
        <xdr:cNvSpPr/>
      </xdr:nvSpPr>
      <xdr:spPr>
        <a:xfrm>
          <a:off x="20383500" y="1464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116205</xdr:rowOff>
    </xdr:from>
    <xdr:to>
      <xdr:col>111</xdr:col>
      <xdr:colOff>177800</xdr:colOff>
      <xdr:row>85</xdr:row>
      <xdr:rowOff>120014</xdr:rowOff>
    </xdr:to>
    <xdr:cxnSp macro="">
      <xdr:nvCxnSpPr>
        <xdr:cNvPr id="733" name="直線コネクタ 732">
          <a:extLst>
            <a:ext uri="{FF2B5EF4-FFF2-40B4-BE49-F238E27FC236}">
              <a16:creationId xmlns:a16="http://schemas.microsoft.com/office/drawing/2014/main" id="{C75E7577-EAF7-427B-84D4-E17BC171FDEA}"/>
            </a:ext>
          </a:extLst>
        </xdr:cNvPr>
        <xdr:cNvCxnSpPr/>
      </xdr:nvCxnSpPr>
      <xdr:spPr>
        <a:xfrm flipV="1">
          <a:off x="20434300" y="1468945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74930</xdr:rowOff>
    </xdr:from>
    <xdr:to>
      <xdr:col>102</xdr:col>
      <xdr:colOff>165100</xdr:colOff>
      <xdr:row>86</xdr:row>
      <xdr:rowOff>5080</xdr:rowOff>
    </xdr:to>
    <xdr:sp macro="" textlink="">
      <xdr:nvSpPr>
        <xdr:cNvPr id="734" name="楕円 733">
          <a:extLst>
            <a:ext uri="{FF2B5EF4-FFF2-40B4-BE49-F238E27FC236}">
              <a16:creationId xmlns:a16="http://schemas.microsoft.com/office/drawing/2014/main" id="{456E138C-7E7C-49BA-88BB-AEFC08F31928}"/>
            </a:ext>
          </a:extLst>
        </xdr:cNvPr>
        <xdr:cNvSpPr/>
      </xdr:nvSpPr>
      <xdr:spPr>
        <a:xfrm>
          <a:off x="19494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120014</xdr:rowOff>
    </xdr:from>
    <xdr:to>
      <xdr:col>107</xdr:col>
      <xdr:colOff>50800</xdr:colOff>
      <xdr:row>85</xdr:row>
      <xdr:rowOff>125730</xdr:rowOff>
    </xdr:to>
    <xdr:cxnSp macro="">
      <xdr:nvCxnSpPr>
        <xdr:cNvPr id="735" name="直線コネクタ 734">
          <a:extLst>
            <a:ext uri="{FF2B5EF4-FFF2-40B4-BE49-F238E27FC236}">
              <a16:creationId xmlns:a16="http://schemas.microsoft.com/office/drawing/2014/main" id="{7F4FD644-539F-423E-AED2-E22E0D93993F}"/>
            </a:ext>
          </a:extLst>
        </xdr:cNvPr>
        <xdr:cNvCxnSpPr/>
      </xdr:nvCxnSpPr>
      <xdr:spPr>
        <a:xfrm flipV="1">
          <a:off x="19545300" y="146932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78739</xdr:rowOff>
    </xdr:from>
    <xdr:to>
      <xdr:col>98</xdr:col>
      <xdr:colOff>38100</xdr:colOff>
      <xdr:row>86</xdr:row>
      <xdr:rowOff>8889</xdr:rowOff>
    </xdr:to>
    <xdr:sp macro="" textlink="">
      <xdr:nvSpPr>
        <xdr:cNvPr id="736" name="楕円 735">
          <a:extLst>
            <a:ext uri="{FF2B5EF4-FFF2-40B4-BE49-F238E27FC236}">
              <a16:creationId xmlns:a16="http://schemas.microsoft.com/office/drawing/2014/main" id="{D7C618D5-A26C-429B-8A24-B3BA8D6C7526}"/>
            </a:ext>
          </a:extLst>
        </xdr:cNvPr>
        <xdr:cNvSpPr/>
      </xdr:nvSpPr>
      <xdr:spPr>
        <a:xfrm>
          <a:off x="18605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125730</xdr:rowOff>
    </xdr:from>
    <xdr:to>
      <xdr:col>102</xdr:col>
      <xdr:colOff>114300</xdr:colOff>
      <xdr:row>85</xdr:row>
      <xdr:rowOff>129539</xdr:rowOff>
    </xdr:to>
    <xdr:cxnSp macro="">
      <xdr:nvCxnSpPr>
        <xdr:cNvPr id="737" name="直線コネクタ 736">
          <a:extLst>
            <a:ext uri="{FF2B5EF4-FFF2-40B4-BE49-F238E27FC236}">
              <a16:creationId xmlns:a16="http://schemas.microsoft.com/office/drawing/2014/main" id="{F499BAB0-E229-48AF-BD12-507083AE8901}"/>
            </a:ext>
          </a:extLst>
        </xdr:cNvPr>
        <xdr:cNvCxnSpPr/>
      </xdr:nvCxnSpPr>
      <xdr:spPr>
        <a:xfrm flipV="1">
          <a:off x="18656300" y="146989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31132</xdr:rowOff>
    </xdr:from>
    <xdr:ext cx="469744" cy="259045"/>
    <xdr:sp macro="" textlink="">
      <xdr:nvSpPr>
        <xdr:cNvPr id="738" name="n_1aveValue【児童館】&#10;一人当たり面積">
          <a:extLst>
            <a:ext uri="{FF2B5EF4-FFF2-40B4-BE49-F238E27FC236}">
              <a16:creationId xmlns:a16="http://schemas.microsoft.com/office/drawing/2014/main" id="{D4308D51-47ED-42F5-B69C-5902DCC35D52}"/>
            </a:ext>
          </a:extLst>
        </xdr:cNvPr>
        <xdr:cNvSpPr txBox="1"/>
      </xdr:nvSpPr>
      <xdr:spPr>
        <a:xfrm>
          <a:off x="21075727" y="1426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4463</xdr:rowOff>
    </xdr:from>
    <xdr:ext cx="469744" cy="259045"/>
    <xdr:sp macro="" textlink="">
      <xdr:nvSpPr>
        <xdr:cNvPr id="739" name="n_2aveValue【児童館】&#10;一人当たり面積">
          <a:extLst>
            <a:ext uri="{FF2B5EF4-FFF2-40B4-BE49-F238E27FC236}">
              <a16:creationId xmlns:a16="http://schemas.microsoft.com/office/drawing/2014/main" id="{F3CCE2EC-82B2-4977-8E27-033D726986DC}"/>
            </a:ext>
          </a:extLst>
        </xdr:cNvPr>
        <xdr:cNvSpPr txBox="1"/>
      </xdr:nvSpPr>
      <xdr:spPr>
        <a:xfrm>
          <a:off x="20199427" y="1423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101616</xdr:rowOff>
    </xdr:from>
    <xdr:ext cx="469744" cy="259045"/>
    <xdr:sp macro="" textlink="">
      <xdr:nvSpPr>
        <xdr:cNvPr id="740" name="n_3aveValue【児童館】&#10;一人当たり面積">
          <a:extLst>
            <a:ext uri="{FF2B5EF4-FFF2-40B4-BE49-F238E27FC236}">
              <a16:creationId xmlns:a16="http://schemas.microsoft.com/office/drawing/2014/main" id="{048902CD-CA3F-414A-80C8-51D4A1F32E00}"/>
            </a:ext>
          </a:extLst>
        </xdr:cNvPr>
        <xdr:cNvSpPr txBox="1"/>
      </xdr:nvSpPr>
      <xdr:spPr>
        <a:xfrm>
          <a:off x="19310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38752</xdr:rowOff>
    </xdr:from>
    <xdr:ext cx="469744" cy="259045"/>
    <xdr:sp macro="" textlink="">
      <xdr:nvSpPr>
        <xdr:cNvPr id="741" name="n_4aveValue【児童館】&#10;一人当たり面積">
          <a:extLst>
            <a:ext uri="{FF2B5EF4-FFF2-40B4-BE49-F238E27FC236}">
              <a16:creationId xmlns:a16="http://schemas.microsoft.com/office/drawing/2014/main" id="{E6C53413-EC36-4F6A-B4BF-8F764C253B86}"/>
            </a:ext>
          </a:extLst>
        </xdr:cNvPr>
        <xdr:cNvSpPr txBox="1"/>
      </xdr:nvSpPr>
      <xdr:spPr>
        <a:xfrm>
          <a:off x="18421427" y="1426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158132</xdr:rowOff>
    </xdr:from>
    <xdr:ext cx="469744" cy="259045"/>
    <xdr:sp macro="" textlink="">
      <xdr:nvSpPr>
        <xdr:cNvPr id="742" name="n_1mainValue【児童館】&#10;一人当たり面積">
          <a:extLst>
            <a:ext uri="{FF2B5EF4-FFF2-40B4-BE49-F238E27FC236}">
              <a16:creationId xmlns:a16="http://schemas.microsoft.com/office/drawing/2014/main" id="{557217B6-4C17-424F-8E78-58CE0766A8CF}"/>
            </a:ext>
          </a:extLst>
        </xdr:cNvPr>
        <xdr:cNvSpPr txBox="1"/>
      </xdr:nvSpPr>
      <xdr:spPr>
        <a:xfrm>
          <a:off x="21075727" y="1473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161941</xdr:rowOff>
    </xdr:from>
    <xdr:ext cx="469744" cy="259045"/>
    <xdr:sp macro="" textlink="">
      <xdr:nvSpPr>
        <xdr:cNvPr id="743" name="n_2mainValue【児童館】&#10;一人当たり面積">
          <a:extLst>
            <a:ext uri="{FF2B5EF4-FFF2-40B4-BE49-F238E27FC236}">
              <a16:creationId xmlns:a16="http://schemas.microsoft.com/office/drawing/2014/main" id="{1AD071B8-D53A-4549-80CC-CFFE888B1155}"/>
            </a:ext>
          </a:extLst>
        </xdr:cNvPr>
        <xdr:cNvSpPr txBox="1"/>
      </xdr:nvSpPr>
      <xdr:spPr>
        <a:xfrm>
          <a:off x="20199427" y="1473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167657</xdr:rowOff>
    </xdr:from>
    <xdr:ext cx="469744" cy="259045"/>
    <xdr:sp macro="" textlink="">
      <xdr:nvSpPr>
        <xdr:cNvPr id="744" name="n_3mainValue【児童館】&#10;一人当たり面積">
          <a:extLst>
            <a:ext uri="{FF2B5EF4-FFF2-40B4-BE49-F238E27FC236}">
              <a16:creationId xmlns:a16="http://schemas.microsoft.com/office/drawing/2014/main" id="{42600CCF-B463-4C54-961A-EF328F2E5A0C}"/>
            </a:ext>
          </a:extLst>
        </xdr:cNvPr>
        <xdr:cNvSpPr txBox="1"/>
      </xdr:nvSpPr>
      <xdr:spPr>
        <a:xfrm>
          <a:off x="19310427"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16</xdr:rowOff>
    </xdr:from>
    <xdr:ext cx="469744" cy="259045"/>
    <xdr:sp macro="" textlink="">
      <xdr:nvSpPr>
        <xdr:cNvPr id="745" name="n_4mainValue【児童館】&#10;一人当たり面積">
          <a:extLst>
            <a:ext uri="{FF2B5EF4-FFF2-40B4-BE49-F238E27FC236}">
              <a16:creationId xmlns:a16="http://schemas.microsoft.com/office/drawing/2014/main" id="{7089EEDD-E695-4764-AD5F-5753A8E0FE25}"/>
            </a:ext>
          </a:extLst>
        </xdr:cNvPr>
        <xdr:cNvSpPr txBox="1"/>
      </xdr:nvSpPr>
      <xdr:spPr>
        <a:xfrm>
          <a:off x="184214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6" name="正方形/長方形 745">
          <a:extLst>
            <a:ext uri="{FF2B5EF4-FFF2-40B4-BE49-F238E27FC236}">
              <a16:creationId xmlns:a16="http://schemas.microsoft.com/office/drawing/2014/main" id="{8AB78467-ADB2-44CC-8B2B-1DE0D362B3E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7" name="正方形/長方形 746">
          <a:extLst>
            <a:ext uri="{FF2B5EF4-FFF2-40B4-BE49-F238E27FC236}">
              <a16:creationId xmlns:a16="http://schemas.microsoft.com/office/drawing/2014/main" id="{FF6200F9-F5D0-41DC-BF3B-2819D8B3FA3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8" name="正方形/長方形 747">
          <a:extLst>
            <a:ext uri="{FF2B5EF4-FFF2-40B4-BE49-F238E27FC236}">
              <a16:creationId xmlns:a16="http://schemas.microsoft.com/office/drawing/2014/main" id="{BFBFC43C-F96D-4C81-BBD0-821AA97641F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9" name="正方形/長方形 748">
          <a:extLst>
            <a:ext uri="{FF2B5EF4-FFF2-40B4-BE49-F238E27FC236}">
              <a16:creationId xmlns:a16="http://schemas.microsoft.com/office/drawing/2014/main" id="{A116CEBC-E2BB-49D3-ABAF-BE22863B6E1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0" name="正方形/長方形 749">
          <a:extLst>
            <a:ext uri="{FF2B5EF4-FFF2-40B4-BE49-F238E27FC236}">
              <a16:creationId xmlns:a16="http://schemas.microsoft.com/office/drawing/2014/main" id="{55C95AD4-AC1B-4B18-AC37-C851B63B485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1" name="正方形/長方形 750">
          <a:extLst>
            <a:ext uri="{FF2B5EF4-FFF2-40B4-BE49-F238E27FC236}">
              <a16:creationId xmlns:a16="http://schemas.microsoft.com/office/drawing/2014/main" id="{21BE4AF7-BFC2-4D24-A634-46B9CF10A1F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2" name="正方形/長方形 751">
          <a:extLst>
            <a:ext uri="{FF2B5EF4-FFF2-40B4-BE49-F238E27FC236}">
              <a16:creationId xmlns:a16="http://schemas.microsoft.com/office/drawing/2014/main" id="{DABA87D4-AC35-45EE-AAA0-F322D6686AE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3" name="正方形/長方形 752">
          <a:extLst>
            <a:ext uri="{FF2B5EF4-FFF2-40B4-BE49-F238E27FC236}">
              <a16:creationId xmlns:a16="http://schemas.microsoft.com/office/drawing/2014/main" id="{781233F2-A938-42C0-9A50-E08A39DC87D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4" name="テキスト ボックス 753">
          <a:extLst>
            <a:ext uri="{FF2B5EF4-FFF2-40B4-BE49-F238E27FC236}">
              <a16:creationId xmlns:a16="http://schemas.microsoft.com/office/drawing/2014/main" id="{ED3C217A-C113-4E11-8F37-E40BA8B7C6B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5" name="直線コネクタ 754">
          <a:extLst>
            <a:ext uri="{FF2B5EF4-FFF2-40B4-BE49-F238E27FC236}">
              <a16:creationId xmlns:a16="http://schemas.microsoft.com/office/drawing/2014/main" id="{05D5DE0E-891E-4620-80AF-B6C69A7DB67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6" name="テキスト ボックス 755">
          <a:extLst>
            <a:ext uri="{FF2B5EF4-FFF2-40B4-BE49-F238E27FC236}">
              <a16:creationId xmlns:a16="http://schemas.microsoft.com/office/drawing/2014/main" id="{5994B4D1-B6CB-4719-A059-1272DD02F4E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7" name="直線コネクタ 756">
          <a:extLst>
            <a:ext uri="{FF2B5EF4-FFF2-40B4-BE49-F238E27FC236}">
              <a16:creationId xmlns:a16="http://schemas.microsoft.com/office/drawing/2014/main" id="{A36343E8-B5B7-43CB-A498-9FEB4904D13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8" name="テキスト ボックス 757">
          <a:extLst>
            <a:ext uri="{FF2B5EF4-FFF2-40B4-BE49-F238E27FC236}">
              <a16:creationId xmlns:a16="http://schemas.microsoft.com/office/drawing/2014/main" id="{1BFF9E1B-7815-4FB7-BD67-78C45E3E7C9B}"/>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9" name="直線コネクタ 758">
          <a:extLst>
            <a:ext uri="{FF2B5EF4-FFF2-40B4-BE49-F238E27FC236}">
              <a16:creationId xmlns:a16="http://schemas.microsoft.com/office/drawing/2014/main" id="{9DCC369E-B1D9-4DDF-A844-D5F0FC0B7AC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0" name="テキスト ボックス 759">
          <a:extLst>
            <a:ext uri="{FF2B5EF4-FFF2-40B4-BE49-F238E27FC236}">
              <a16:creationId xmlns:a16="http://schemas.microsoft.com/office/drawing/2014/main" id="{39369FF8-5638-4DA7-BF6A-E244D1EBD31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1" name="直線コネクタ 760">
          <a:extLst>
            <a:ext uri="{FF2B5EF4-FFF2-40B4-BE49-F238E27FC236}">
              <a16:creationId xmlns:a16="http://schemas.microsoft.com/office/drawing/2014/main" id="{8EE29E12-CB35-4DA2-92D2-D9EF420A511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2" name="テキスト ボックス 761">
          <a:extLst>
            <a:ext uri="{FF2B5EF4-FFF2-40B4-BE49-F238E27FC236}">
              <a16:creationId xmlns:a16="http://schemas.microsoft.com/office/drawing/2014/main" id="{B093E0E0-B978-453F-926A-6FDBE4E2F03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3" name="直線コネクタ 762">
          <a:extLst>
            <a:ext uri="{FF2B5EF4-FFF2-40B4-BE49-F238E27FC236}">
              <a16:creationId xmlns:a16="http://schemas.microsoft.com/office/drawing/2014/main" id="{3CA09367-3B76-4B2F-9D43-4EE3D0071C9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4" name="テキスト ボックス 763">
          <a:extLst>
            <a:ext uri="{FF2B5EF4-FFF2-40B4-BE49-F238E27FC236}">
              <a16:creationId xmlns:a16="http://schemas.microsoft.com/office/drawing/2014/main" id="{ACD079A0-0062-4F42-BE9D-7B2CB6ECE4F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5" name="直線コネクタ 764">
          <a:extLst>
            <a:ext uri="{FF2B5EF4-FFF2-40B4-BE49-F238E27FC236}">
              <a16:creationId xmlns:a16="http://schemas.microsoft.com/office/drawing/2014/main" id="{8DB87A0B-1124-4F6B-8795-6C77D845CDD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6" name="テキスト ボックス 765">
          <a:extLst>
            <a:ext uri="{FF2B5EF4-FFF2-40B4-BE49-F238E27FC236}">
              <a16:creationId xmlns:a16="http://schemas.microsoft.com/office/drawing/2014/main" id="{07B22E7D-D68B-445A-8E03-433F52176B4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7" name="直線コネクタ 766">
          <a:extLst>
            <a:ext uri="{FF2B5EF4-FFF2-40B4-BE49-F238E27FC236}">
              <a16:creationId xmlns:a16="http://schemas.microsoft.com/office/drawing/2014/main" id="{656A1251-1F38-459A-8535-2B38A781DAD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8" name="テキスト ボックス 767">
          <a:extLst>
            <a:ext uri="{FF2B5EF4-FFF2-40B4-BE49-F238E27FC236}">
              <a16:creationId xmlns:a16="http://schemas.microsoft.com/office/drawing/2014/main" id="{7EBA241E-47E5-44A9-B1D0-660A657B095F}"/>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9" name="直線コネクタ 768">
          <a:extLst>
            <a:ext uri="{FF2B5EF4-FFF2-40B4-BE49-F238E27FC236}">
              <a16:creationId xmlns:a16="http://schemas.microsoft.com/office/drawing/2014/main" id="{8C85A17A-FA20-4CB5-AE80-A92CF9F6DF3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0" name="【公民館】&#10;有形固定資産減価償却率グラフ枠">
          <a:extLst>
            <a:ext uri="{FF2B5EF4-FFF2-40B4-BE49-F238E27FC236}">
              <a16:creationId xmlns:a16="http://schemas.microsoft.com/office/drawing/2014/main" id="{373A898A-9920-46BE-9697-32025B7C2CA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38644</xdr:rowOff>
    </xdr:from>
    <xdr:to>
      <xdr:col>85</xdr:col>
      <xdr:colOff>126364</xdr:colOff>
      <xdr:row>109</xdr:row>
      <xdr:rowOff>35379</xdr:rowOff>
    </xdr:to>
    <xdr:cxnSp macro="">
      <xdr:nvCxnSpPr>
        <xdr:cNvPr id="771" name="直線コネクタ 770">
          <a:extLst>
            <a:ext uri="{FF2B5EF4-FFF2-40B4-BE49-F238E27FC236}">
              <a16:creationId xmlns:a16="http://schemas.microsoft.com/office/drawing/2014/main" id="{FAAFB466-216B-4A97-81CC-5BC9B640EB96}"/>
            </a:ext>
          </a:extLst>
        </xdr:cNvPr>
        <xdr:cNvCxnSpPr/>
      </xdr:nvCxnSpPr>
      <xdr:spPr>
        <a:xfrm flipV="1">
          <a:off x="16318864" y="17183644"/>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72" name="【公民館】&#10;有形固定資産減価償却率最小値テキスト">
          <a:extLst>
            <a:ext uri="{FF2B5EF4-FFF2-40B4-BE49-F238E27FC236}">
              <a16:creationId xmlns:a16="http://schemas.microsoft.com/office/drawing/2014/main" id="{0D0D8518-176F-48F7-BE6D-2F4DD0A60123}"/>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73" name="直線コネクタ 772">
          <a:extLst>
            <a:ext uri="{FF2B5EF4-FFF2-40B4-BE49-F238E27FC236}">
              <a16:creationId xmlns:a16="http://schemas.microsoft.com/office/drawing/2014/main" id="{92C46022-452A-4666-8CA8-A1A8398C179C}"/>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156771</xdr:rowOff>
    </xdr:from>
    <xdr:ext cx="340478" cy="259045"/>
    <xdr:sp macro="" textlink="">
      <xdr:nvSpPr>
        <xdr:cNvPr id="774" name="【公民館】&#10;有形固定資産減価償却率最大値テキスト">
          <a:extLst>
            <a:ext uri="{FF2B5EF4-FFF2-40B4-BE49-F238E27FC236}">
              <a16:creationId xmlns:a16="http://schemas.microsoft.com/office/drawing/2014/main" id="{61D2E09F-5C81-4B6D-A4CA-F4C85A909A10}"/>
            </a:ext>
          </a:extLst>
        </xdr:cNvPr>
        <xdr:cNvSpPr txBox="1"/>
      </xdr:nvSpPr>
      <xdr:spPr>
        <a:xfrm>
          <a:off x="16357600" y="1695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38644</xdr:rowOff>
    </xdr:from>
    <xdr:to>
      <xdr:col>86</xdr:col>
      <xdr:colOff>25400</xdr:colOff>
      <xdr:row>100</xdr:row>
      <xdr:rowOff>38644</xdr:rowOff>
    </xdr:to>
    <xdr:cxnSp macro="">
      <xdr:nvCxnSpPr>
        <xdr:cNvPr id="775" name="直線コネクタ 774">
          <a:extLst>
            <a:ext uri="{FF2B5EF4-FFF2-40B4-BE49-F238E27FC236}">
              <a16:creationId xmlns:a16="http://schemas.microsoft.com/office/drawing/2014/main" id="{927A5111-A380-45C9-94FB-03B4281579C0}"/>
            </a:ext>
          </a:extLst>
        </xdr:cNvPr>
        <xdr:cNvCxnSpPr/>
      </xdr:nvCxnSpPr>
      <xdr:spPr>
        <a:xfrm>
          <a:off x="16230600" y="171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155683</xdr:rowOff>
    </xdr:from>
    <xdr:ext cx="405111" cy="259045"/>
    <xdr:sp macro="" textlink="">
      <xdr:nvSpPr>
        <xdr:cNvPr id="776" name="【公民館】&#10;有形固定資産減価償却率平均値テキスト">
          <a:extLst>
            <a:ext uri="{FF2B5EF4-FFF2-40B4-BE49-F238E27FC236}">
              <a16:creationId xmlns:a16="http://schemas.microsoft.com/office/drawing/2014/main" id="{3F458FFC-0900-475F-94A0-7E6B69EC3C8B}"/>
            </a:ext>
          </a:extLst>
        </xdr:cNvPr>
        <xdr:cNvSpPr txBox="1"/>
      </xdr:nvSpPr>
      <xdr:spPr>
        <a:xfrm>
          <a:off x="16357600" y="18157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5806</xdr:rowOff>
    </xdr:from>
    <xdr:to>
      <xdr:col>85</xdr:col>
      <xdr:colOff>177800</xdr:colOff>
      <xdr:row>106</xdr:row>
      <xdr:rowOff>107406</xdr:rowOff>
    </xdr:to>
    <xdr:sp macro="" textlink="">
      <xdr:nvSpPr>
        <xdr:cNvPr id="777" name="フローチャート: 判断 776">
          <a:extLst>
            <a:ext uri="{FF2B5EF4-FFF2-40B4-BE49-F238E27FC236}">
              <a16:creationId xmlns:a16="http://schemas.microsoft.com/office/drawing/2014/main" id="{D31C311D-282F-4145-871D-C2B592384AD9}"/>
            </a:ext>
          </a:extLst>
        </xdr:cNvPr>
        <xdr:cNvSpPr/>
      </xdr:nvSpPr>
      <xdr:spPr>
        <a:xfrm>
          <a:off x="16268700" y="1817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20501</xdr:rowOff>
    </xdr:from>
    <xdr:to>
      <xdr:col>81</xdr:col>
      <xdr:colOff>101600</xdr:colOff>
      <xdr:row>106</xdr:row>
      <xdr:rowOff>122101</xdr:rowOff>
    </xdr:to>
    <xdr:sp macro="" textlink="">
      <xdr:nvSpPr>
        <xdr:cNvPr id="778" name="フローチャート: 判断 777">
          <a:extLst>
            <a:ext uri="{FF2B5EF4-FFF2-40B4-BE49-F238E27FC236}">
              <a16:creationId xmlns:a16="http://schemas.microsoft.com/office/drawing/2014/main" id="{F064F559-D8EC-4F47-83DE-2F8B22063875}"/>
            </a:ext>
          </a:extLst>
        </xdr:cNvPr>
        <xdr:cNvSpPr/>
      </xdr:nvSpPr>
      <xdr:spPr>
        <a:xfrm>
          <a:off x="15430500" y="1819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90714</xdr:rowOff>
    </xdr:from>
    <xdr:to>
      <xdr:col>76</xdr:col>
      <xdr:colOff>165100</xdr:colOff>
      <xdr:row>106</xdr:row>
      <xdr:rowOff>20864</xdr:rowOff>
    </xdr:to>
    <xdr:sp macro="" textlink="">
      <xdr:nvSpPr>
        <xdr:cNvPr id="779" name="フローチャート: 判断 778">
          <a:extLst>
            <a:ext uri="{FF2B5EF4-FFF2-40B4-BE49-F238E27FC236}">
              <a16:creationId xmlns:a16="http://schemas.microsoft.com/office/drawing/2014/main" id="{76426077-0F71-4F7C-9A54-4104F9485364}"/>
            </a:ext>
          </a:extLst>
        </xdr:cNvPr>
        <xdr:cNvSpPr/>
      </xdr:nvSpPr>
      <xdr:spPr>
        <a:xfrm>
          <a:off x="14541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84182</xdr:rowOff>
    </xdr:from>
    <xdr:to>
      <xdr:col>72</xdr:col>
      <xdr:colOff>38100</xdr:colOff>
      <xdr:row>106</xdr:row>
      <xdr:rowOff>14332</xdr:rowOff>
    </xdr:to>
    <xdr:sp macro="" textlink="">
      <xdr:nvSpPr>
        <xdr:cNvPr id="780" name="フローチャート: 判断 779">
          <a:extLst>
            <a:ext uri="{FF2B5EF4-FFF2-40B4-BE49-F238E27FC236}">
              <a16:creationId xmlns:a16="http://schemas.microsoft.com/office/drawing/2014/main" id="{64770592-594C-427E-AA0E-15FCDD197374}"/>
            </a:ext>
          </a:extLst>
        </xdr:cNvPr>
        <xdr:cNvSpPr/>
      </xdr:nvSpPr>
      <xdr:spPr>
        <a:xfrm>
          <a:off x="13652500" y="180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121738</xdr:rowOff>
    </xdr:from>
    <xdr:to>
      <xdr:col>67</xdr:col>
      <xdr:colOff>101600</xdr:colOff>
      <xdr:row>106</xdr:row>
      <xdr:rowOff>51888</xdr:rowOff>
    </xdr:to>
    <xdr:sp macro="" textlink="">
      <xdr:nvSpPr>
        <xdr:cNvPr id="781" name="フローチャート: 判断 780">
          <a:extLst>
            <a:ext uri="{FF2B5EF4-FFF2-40B4-BE49-F238E27FC236}">
              <a16:creationId xmlns:a16="http://schemas.microsoft.com/office/drawing/2014/main" id="{C1CAB1B7-3595-42C3-B779-BB78A0E5A05F}"/>
            </a:ext>
          </a:extLst>
        </xdr:cNvPr>
        <xdr:cNvSpPr/>
      </xdr:nvSpPr>
      <xdr:spPr>
        <a:xfrm>
          <a:off x="12763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6965C3D5-F759-4A9B-83C4-B3E9CC40F05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3DD9799D-A6A3-4985-9E72-4D8C1274C29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C74FB371-3897-4FCC-86A9-CA8D2FEF652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328806A3-71F9-4DD3-BB9F-5D44EEA4EDD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96EF31F3-722F-4753-BB30-00524A4566F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152763</xdr:rowOff>
    </xdr:from>
    <xdr:to>
      <xdr:col>85</xdr:col>
      <xdr:colOff>177800</xdr:colOff>
      <xdr:row>105</xdr:row>
      <xdr:rowOff>82913</xdr:rowOff>
    </xdr:to>
    <xdr:sp macro="" textlink="">
      <xdr:nvSpPr>
        <xdr:cNvPr id="787" name="楕円 786">
          <a:extLst>
            <a:ext uri="{FF2B5EF4-FFF2-40B4-BE49-F238E27FC236}">
              <a16:creationId xmlns:a16="http://schemas.microsoft.com/office/drawing/2014/main" id="{56F64466-49BB-4D1C-9535-6A229BDDC593}"/>
            </a:ext>
          </a:extLst>
        </xdr:cNvPr>
        <xdr:cNvSpPr/>
      </xdr:nvSpPr>
      <xdr:spPr>
        <a:xfrm>
          <a:off x="162687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4190</xdr:rowOff>
    </xdr:from>
    <xdr:ext cx="405111" cy="259045"/>
    <xdr:sp macro="" textlink="">
      <xdr:nvSpPr>
        <xdr:cNvPr id="788" name="【公民館】&#10;有形固定資産減価償却率該当値テキスト">
          <a:extLst>
            <a:ext uri="{FF2B5EF4-FFF2-40B4-BE49-F238E27FC236}">
              <a16:creationId xmlns:a16="http://schemas.microsoft.com/office/drawing/2014/main" id="{84DB466F-B9C5-4065-AEAB-90E99151D3CC}"/>
            </a:ext>
          </a:extLst>
        </xdr:cNvPr>
        <xdr:cNvSpPr txBox="1"/>
      </xdr:nvSpPr>
      <xdr:spPr>
        <a:xfrm>
          <a:off x="16357600" y="17834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152763</xdr:rowOff>
    </xdr:from>
    <xdr:to>
      <xdr:col>81</xdr:col>
      <xdr:colOff>101600</xdr:colOff>
      <xdr:row>105</xdr:row>
      <xdr:rowOff>82913</xdr:rowOff>
    </xdr:to>
    <xdr:sp macro="" textlink="">
      <xdr:nvSpPr>
        <xdr:cNvPr id="789" name="楕円 788">
          <a:extLst>
            <a:ext uri="{FF2B5EF4-FFF2-40B4-BE49-F238E27FC236}">
              <a16:creationId xmlns:a16="http://schemas.microsoft.com/office/drawing/2014/main" id="{368BE87F-EE89-41F3-94BD-F6D4B97043C0}"/>
            </a:ext>
          </a:extLst>
        </xdr:cNvPr>
        <xdr:cNvSpPr/>
      </xdr:nvSpPr>
      <xdr:spPr>
        <a:xfrm>
          <a:off x="154305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32113</xdr:rowOff>
    </xdr:from>
    <xdr:to>
      <xdr:col>85</xdr:col>
      <xdr:colOff>127000</xdr:colOff>
      <xdr:row>105</xdr:row>
      <xdr:rowOff>32113</xdr:rowOff>
    </xdr:to>
    <xdr:cxnSp macro="">
      <xdr:nvCxnSpPr>
        <xdr:cNvPr id="790" name="直線コネクタ 789">
          <a:extLst>
            <a:ext uri="{FF2B5EF4-FFF2-40B4-BE49-F238E27FC236}">
              <a16:creationId xmlns:a16="http://schemas.microsoft.com/office/drawing/2014/main" id="{63A2D79D-6802-4E92-822D-2009D36FE96A}"/>
            </a:ext>
          </a:extLst>
        </xdr:cNvPr>
        <xdr:cNvCxnSpPr/>
      </xdr:nvCxnSpPr>
      <xdr:spPr>
        <a:xfrm>
          <a:off x="15481300" y="180343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791" name="楕円 790">
          <a:extLst>
            <a:ext uri="{FF2B5EF4-FFF2-40B4-BE49-F238E27FC236}">
              <a16:creationId xmlns:a16="http://schemas.microsoft.com/office/drawing/2014/main" id="{75C3EBF7-AF68-418B-A42A-032ADA97A3F6}"/>
            </a:ext>
          </a:extLst>
        </xdr:cNvPr>
        <xdr:cNvSpPr/>
      </xdr:nvSpPr>
      <xdr:spPr>
        <a:xfrm>
          <a:off x="14541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167639</xdr:rowOff>
    </xdr:from>
    <xdr:to>
      <xdr:col>81</xdr:col>
      <xdr:colOff>50800</xdr:colOff>
      <xdr:row>105</xdr:row>
      <xdr:rowOff>32113</xdr:rowOff>
    </xdr:to>
    <xdr:cxnSp macro="">
      <xdr:nvCxnSpPr>
        <xdr:cNvPr id="792" name="直線コネクタ 791">
          <a:extLst>
            <a:ext uri="{FF2B5EF4-FFF2-40B4-BE49-F238E27FC236}">
              <a16:creationId xmlns:a16="http://schemas.microsoft.com/office/drawing/2014/main" id="{135A80EE-BE34-42EC-BB48-EFA68876645D}"/>
            </a:ext>
          </a:extLst>
        </xdr:cNvPr>
        <xdr:cNvCxnSpPr/>
      </xdr:nvCxnSpPr>
      <xdr:spPr>
        <a:xfrm>
          <a:off x="14592300" y="1799843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110308</xdr:rowOff>
    </xdr:from>
    <xdr:to>
      <xdr:col>72</xdr:col>
      <xdr:colOff>38100</xdr:colOff>
      <xdr:row>105</xdr:row>
      <xdr:rowOff>40458</xdr:rowOff>
    </xdr:to>
    <xdr:sp macro="" textlink="">
      <xdr:nvSpPr>
        <xdr:cNvPr id="793" name="楕円 792">
          <a:extLst>
            <a:ext uri="{FF2B5EF4-FFF2-40B4-BE49-F238E27FC236}">
              <a16:creationId xmlns:a16="http://schemas.microsoft.com/office/drawing/2014/main" id="{D0987637-D5B2-4F48-AE26-FD5A3720FF21}"/>
            </a:ext>
          </a:extLst>
        </xdr:cNvPr>
        <xdr:cNvSpPr/>
      </xdr:nvSpPr>
      <xdr:spPr>
        <a:xfrm>
          <a:off x="136525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161108</xdr:rowOff>
    </xdr:from>
    <xdr:to>
      <xdr:col>76</xdr:col>
      <xdr:colOff>114300</xdr:colOff>
      <xdr:row>104</xdr:row>
      <xdr:rowOff>167639</xdr:rowOff>
    </xdr:to>
    <xdr:cxnSp macro="">
      <xdr:nvCxnSpPr>
        <xdr:cNvPr id="794" name="直線コネクタ 793">
          <a:extLst>
            <a:ext uri="{FF2B5EF4-FFF2-40B4-BE49-F238E27FC236}">
              <a16:creationId xmlns:a16="http://schemas.microsoft.com/office/drawing/2014/main" id="{416E4C78-F018-47C0-9530-EAF787AACC9B}"/>
            </a:ext>
          </a:extLst>
        </xdr:cNvPr>
        <xdr:cNvCxnSpPr/>
      </xdr:nvCxnSpPr>
      <xdr:spPr>
        <a:xfrm>
          <a:off x="13703300" y="1799190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77651</xdr:rowOff>
    </xdr:from>
    <xdr:to>
      <xdr:col>67</xdr:col>
      <xdr:colOff>101600</xdr:colOff>
      <xdr:row>105</xdr:row>
      <xdr:rowOff>7801</xdr:rowOff>
    </xdr:to>
    <xdr:sp macro="" textlink="">
      <xdr:nvSpPr>
        <xdr:cNvPr id="795" name="楕円 794">
          <a:extLst>
            <a:ext uri="{FF2B5EF4-FFF2-40B4-BE49-F238E27FC236}">
              <a16:creationId xmlns:a16="http://schemas.microsoft.com/office/drawing/2014/main" id="{CF5BE545-7BB7-4F65-9FB7-721476E65577}"/>
            </a:ext>
          </a:extLst>
        </xdr:cNvPr>
        <xdr:cNvSpPr/>
      </xdr:nvSpPr>
      <xdr:spPr>
        <a:xfrm>
          <a:off x="12763500" y="1790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128451</xdr:rowOff>
    </xdr:from>
    <xdr:to>
      <xdr:col>71</xdr:col>
      <xdr:colOff>177800</xdr:colOff>
      <xdr:row>104</xdr:row>
      <xdr:rowOff>161108</xdr:rowOff>
    </xdr:to>
    <xdr:cxnSp macro="">
      <xdr:nvCxnSpPr>
        <xdr:cNvPr id="796" name="直線コネクタ 795">
          <a:extLst>
            <a:ext uri="{FF2B5EF4-FFF2-40B4-BE49-F238E27FC236}">
              <a16:creationId xmlns:a16="http://schemas.microsoft.com/office/drawing/2014/main" id="{020F243D-ECA7-4F2D-87A7-02EC8CDCC5AE}"/>
            </a:ext>
          </a:extLst>
        </xdr:cNvPr>
        <xdr:cNvCxnSpPr/>
      </xdr:nvCxnSpPr>
      <xdr:spPr>
        <a:xfrm>
          <a:off x="12814300" y="1795925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113228</xdr:rowOff>
    </xdr:from>
    <xdr:ext cx="405111" cy="259045"/>
    <xdr:sp macro="" textlink="">
      <xdr:nvSpPr>
        <xdr:cNvPr id="797" name="n_1aveValue【公民館】&#10;有形固定資産減価償却率">
          <a:extLst>
            <a:ext uri="{FF2B5EF4-FFF2-40B4-BE49-F238E27FC236}">
              <a16:creationId xmlns:a16="http://schemas.microsoft.com/office/drawing/2014/main" id="{7A9C0C4B-EE0E-4E28-BB78-D60298C32FE9}"/>
            </a:ext>
          </a:extLst>
        </xdr:cNvPr>
        <xdr:cNvSpPr txBox="1"/>
      </xdr:nvSpPr>
      <xdr:spPr>
        <a:xfrm>
          <a:off x="15266044" y="1828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11991</xdr:rowOff>
    </xdr:from>
    <xdr:ext cx="405111" cy="259045"/>
    <xdr:sp macro="" textlink="">
      <xdr:nvSpPr>
        <xdr:cNvPr id="798" name="n_2aveValue【公民館】&#10;有形固定資産減価償却率">
          <a:extLst>
            <a:ext uri="{FF2B5EF4-FFF2-40B4-BE49-F238E27FC236}">
              <a16:creationId xmlns:a16="http://schemas.microsoft.com/office/drawing/2014/main" id="{EE18DE5E-7EEE-4B8F-AD59-736BC9BFAEFE}"/>
            </a:ext>
          </a:extLst>
        </xdr:cNvPr>
        <xdr:cNvSpPr txBox="1"/>
      </xdr:nvSpPr>
      <xdr:spPr>
        <a:xfrm>
          <a:off x="14389744" y="1818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5459</xdr:rowOff>
    </xdr:from>
    <xdr:ext cx="405111" cy="259045"/>
    <xdr:sp macro="" textlink="">
      <xdr:nvSpPr>
        <xdr:cNvPr id="799" name="n_3aveValue【公民館】&#10;有形固定資産減価償却率">
          <a:extLst>
            <a:ext uri="{FF2B5EF4-FFF2-40B4-BE49-F238E27FC236}">
              <a16:creationId xmlns:a16="http://schemas.microsoft.com/office/drawing/2014/main" id="{69CDDB02-30B0-4651-95FB-E89FF257B8EB}"/>
            </a:ext>
          </a:extLst>
        </xdr:cNvPr>
        <xdr:cNvSpPr txBox="1"/>
      </xdr:nvSpPr>
      <xdr:spPr>
        <a:xfrm>
          <a:off x="13500744" y="1817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43015</xdr:rowOff>
    </xdr:from>
    <xdr:ext cx="405111" cy="259045"/>
    <xdr:sp macro="" textlink="">
      <xdr:nvSpPr>
        <xdr:cNvPr id="800" name="n_4aveValue【公民館】&#10;有形固定資産減価償却率">
          <a:extLst>
            <a:ext uri="{FF2B5EF4-FFF2-40B4-BE49-F238E27FC236}">
              <a16:creationId xmlns:a16="http://schemas.microsoft.com/office/drawing/2014/main" id="{A3C1565E-49E0-48CA-9D3F-B9B72E22E1E7}"/>
            </a:ext>
          </a:extLst>
        </xdr:cNvPr>
        <xdr:cNvSpPr txBox="1"/>
      </xdr:nvSpPr>
      <xdr:spPr>
        <a:xfrm>
          <a:off x="12611744"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99440</xdr:rowOff>
    </xdr:from>
    <xdr:ext cx="405111" cy="259045"/>
    <xdr:sp macro="" textlink="">
      <xdr:nvSpPr>
        <xdr:cNvPr id="801" name="n_1mainValue【公民館】&#10;有形固定資産減価償却率">
          <a:extLst>
            <a:ext uri="{FF2B5EF4-FFF2-40B4-BE49-F238E27FC236}">
              <a16:creationId xmlns:a16="http://schemas.microsoft.com/office/drawing/2014/main" id="{80A84F8E-F250-4FF0-B9D3-92D1730BD2BE}"/>
            </a:ext>
          </a:extLst>
        </xdr:cNvPr>
        <xdr:cNvSpPr txBox="1"/>
      </xdr:nvSpPr>
      <xdr:spPr>
        <a:xfrm>
          <a:off x="152660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802" name="n_2mainValue【公民館】&#10;有形固定資産減価償却率">
          <a:extLst>
            <a:ext uri="{FF2B5EF4-FFF2-40B4-BE49-F238E27FC236}">
              <a16:creationId xmlns:a16="http://schemas.microsoft.com/office/drawing/2014/main" id="{416EA363-4124-43B8-83DA-353CBF4D341F}"/>
            </a:ext>
          </a:extLst>
        </xdr:cNvPr>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56985</xdr:rowOff>
    </xdr:from>
    <xdr:ext cx="405111" cy="259045"/>
    <xdr:sp macro="" textlink="">
      <xdr:nvSpPr>
        <xdr:cNvPr id="803" name="n_3mainValue【公民館】&#10;有形固定資産減価償却率">
          <a:extLst>
            <a:ext uri="{FF2B5EF4-FFF2-40B4-BE49-F238E27FC236}">
              <a16:creationId xmlns:a16="http://schemas.microsoft.com/office/drawing/2014/main" id="{37410ADA-D398-40AE-ADBF-E16BB926CB33}"/>
            </a:ext>
          </a:extLst>
        </xdr:cNvPr>
        <xdr:cNvSpPr txBox="1"/>
      </xdr:nvSpPr>
      <xdr:spPr>
        <a:xfrm>
          <a:off x="135007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24328</xdr:rowOff>
    </xdr:from>
    <xdr:ext cx="405111" cy="259045"/>
    <xdr:sp macro="" textlink="">
      <xdr:nvSpPr>
        <xdr:cNvPr id="804" name="n_4mainValue【公民館】&#10;有形固定資産減価償却率">
          <a:extLst>
            <a:ext uri="{FF2B5EF4-FFF2-40B4-BE49-F238E27FC236}">
              <a16:creationId xmlns:a16="http://schemas.microsoft.com/office/drawing/2014/main" id="{10692024-697E-4A02-969D-B2FA4C54DF9E}"/>
            </a:ext>
          </a:extLst>
        </xdr:cNvPr>
        <xdr:cNvSpPr txBox="1"/>
      </xdr:nvSpPr>
      <xdr:spPr>
        <a:xfrm>
          <a:off x="12611744" y="1768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5" name="正方形/長方形 804">
          <a:extLst>
            <a:ext uri="{FF2B5EF4-FFF2-40B4-BE49-F238E27FC236}">
              <a16:creationId xmlns:a16="http://schemas.microsoft.com/office/drawing/2014/main" id="{8623C1FF-5BF8-4F86-B396-0F3FCB5A53C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6" name="正方形/長方形 805">
          <a:extLst>
            <a:ext uri="{FF2B5EF4-FFF2-40B4-BE49-F238E27FC236}">
              <a16:creationId xmlns:a16="http://schemas.microsoft.com/office/drawing/2014/main" id="{CEE9E6E6-69AA-4535-99B5-9CCA2FCA657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7" name="正方形/長方形 806">
          <a:extLst>
            <a:ext uri="{FF2B5EF4-FFF2-40B4-BE49-F238E27FC236}">
              <a16:creationId xmlns:a16="http://schemas.microsoft.com/office/drawing/2014/main" id="{59A34ECA-B8A3-4E10-B86A-F2C6D21A9D6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8" name="正方形/長方形 807">
          <a:extLst>
            <a:ext uri="{FF2B5EF4-FFF2-40B4-BE49-F238E27FC236}">
              <a16:creationId xmlns:a16="http://schemas.microsoft.com/office/drawing/2014/main" id="{EDFE9006-5804-4171-B7A1-4DAD43931AB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9" name="正方形/長方形 808">
          <a:extLst>
            <a:ext uri="{FF2B5EF4-FFF2-40B4-BE49-F238E27FC236}">
              <a16:creationId xmlns:a16="http://schemas.microsoft.com/office/drawing/2014/main" id="{CFE10370-793A-436E-9179-068B26197AF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0" name="正方形/長方形 809">
          <a:extLst>
            <a:ext uri="{FF2B5EF4-FFF2-40B4-BE49-F238E27FC236}">
              <a16:creationId xmlns:a16="http://schemas.microsoft.com/office/drawing/2014/main" id="{DB223FD1-785F-4B7F-A2AE-983A4588170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1" name="正方形/長方形 810">
          <a:extLst>
            <a:ext uri="{FF2B5EF4-FFF2-40B4-BE49-F238E27FC236}">
              <a16:creationId xmlns:a16="http://schemas.microsoft.com/office/drawing/2014/main" id="{E54EAD93-FEE5-41A0-A3F1-02DCCC932E3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2" name="正方形/長方形 811">
          <a:extLst>
            <a:ext uri="{FF2B5EF4-FFF2-40B4-BE49-F238E27FC236}">
              <a16:creationId xmlns:a16="http://schemas.microsoft.com/office/drawing/2014/main" id="{538790D9-3A12-47C4-93C0-A932E7143EE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3" name="テキスト ボックス 812">
          <a:extLst>
            <a:ext uri="{FF2B5EF4-FFF2-40B4-BE49-F238E27FC236}">
              <a16:creationId xmlns:a16="http://schemas.microsoft.com/office/drawing/2014/main" id="{58D62970-FF19-4AD8-AFAE-6BE0BCCC9FC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4" name="直線コネクタ 813">
          <a:extLst>
            <a:ext uri="{FF2B5EF4-FFF2-40B4-BE49-F238E27FC236}">
              <a16:creationId xmlns:a16="http://schemas.microsoft.com/office/drawing/2014/main" id="{D9975D9B-41AF-43CC-A51A-F56CC95BA58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5" name="直線コネクタ 814">
          <a:extLst>
            <a:ext uri="{FF2B5EF4-FFF2-40B4-BE49-F238E27FC236}">
              <a16:creationId xmlns:a16="http://schemas.microsoft.com/office/drawing/2014/main" id="{211C4694-ACF0-4996-B080-3F825C1CB8AA}"/>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6" name="テキスト ボックス 815">
          <a:extLst>
            <a:ext uri="{FF2B5EF4-FFF2-40B4-BE49-F238E27FC236}">
              <a16:creationId xmlns:a16="http://schemas.microsoft.com/office/drawing/2014/main" id="{0DE72486-8A44-41A0-8D31-DC468DF0B3F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7" name="直線コネクタ 816">
          <a:extLst>
            <a:ext uri="{FF2B5EF4-FFF2-40B4-BE49-F238E27FC236}">
              <a16:creationId xmlns:a16="http://schemas.microsoft.com/office/drawing/2014/main" id="{950018BE-4269-4AFC-BBFF-823EDBDF7BC7}"/>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8" name="テキスト ボックス 817">
          <a:extLst>
            <a:ext uri="{FF2B5EF4-FFF2-40B4-BE49-F238E27FC236}">
              <a16:creationId xmlns:a16="http://schemas.microsoft.com/office/drawing/2014/main" id="{C4DF54E2-7477-4074-871F-8CC2BA2231A4}"/>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9" name="直線コネクタ 818">
          <a:extLst>
            <a:ext uri="{FF2B5EF4-FFF2-40B4-BE49-F238E27FC236}">
              <a16:creationId xmlns:a16="http://schemas.microsoft.com/office/drawing/2014/main" id="{41C86E39-BEAC-49E7-97B6-D616DDB6100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0" name="テキスト ボックス 819">
          <a:extLst>
            <a:ext uri="{FF2B5EF4-FFF2-40B4-BE49-F238E27FC236}">
              <a16:creationId xmlns:a16="http://schemas.microsoft.com/office/drawing/2014/main" id="{20DBB72D-D149-416E-910F-D54F532E686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1" name="直線コネクタ 820">
          <a:extLst>
            <a:ext uri="{FF2B5EF4-FFF2-40B4-BE49-F238E27FC236}">
              <a16:creationId xmlns:a16="http://schemas.microsoft.com/office/drawing/2014/main" id="{AA938A84-DD9D-4C41-B1FE-BE02E77AFF1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2" name="テキスト ボックス 821">
          <a:extLst>
            <a:ext uri="{FF2B5EF4-FFF2-40B4-BE49-F238E27FC236}">
              <a16:creationId xmlns:a16="http://schemas.microsoft.com/office/drawing/2014/main" id="{020B1C26-3356-40ED-B6FE-C977C5873233}"/>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3" name="直線コネクタ 822">
          <a:extLst>
            <a:ext uri="{FF2B5EF4-FFF2-40B4-BE49-F238E27FC236}">
              <a16:creationId xmlns:a16="http://schemas.microsoft.com/office/drawing/2014/main" id="{3E57FB98-C0A4-4876-87EB-BFE2531C3C47}"/>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4" name="テキスト ボックス 823">
          <a:extLst>
            <a:ext uri="{FF2B5EF4-FFF2-40B4-BE49-F238E27FC236}">
              <a16:creationId xmlns:a16="http://schemas.microsoft.com/office/drawing/2014/main" id="{CD09EE0E-2A4D-452C-8CBF-D7C5FE1BDDD8}"/>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5" name="直線コネクタ 824">
          <a:extLst>
            <a:ext uri="{FF2B5EF4-FFF2-40B4-BE49-F238E27FC236}">
              <a16:creationId xmlns:a16="http://schemas.microsoft.com/office/drawing/2014/main" id="{A8F0389B-1181-4575-A336-49C8B001035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26" name="テキスト ボックス 825">
          <a:extLst>
            <a:ext uri="{FF2B5EF4-FFF2-40B4-BE49-F238E27FC236}">
              <a16:creationId xmlns:a16="http://schemas.microsoft.com/office/drawing/2014/main" id="{0DB97E78-A732-4737-AE60-80AC4A18251F}"/>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7" name="【公民館】&#10;一人当たり面積グラフ枠">
          <a:extLst>
            <a:ext uri="{FF2B5EF4-FFF2-40B4-BE49-F238E27FC236}">
              <a16:creationId xmlns:a16="http://schemas.microsoft.com/office/drawing/2014/main" id="{467017BA-7245-421F-93A2-079E74BCC82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2667</xdr:rowOff>
    </xdr:from>
    <xdr:to>
      <xdr:col>116</xdr:col>
      <xdr:colOff>62864</xdr:colOff>
      <xdr:row>108</xdr:row>
      <xdr:rowOff>129539</xdr:rowOff>
    </xdr:to>
    <xdr:cxnSp macro="">
      <xdr:nvCxnSpPr>
        <xdr:cNvPr id="828" name="直線コネクタ 827">
          <a:extLst>
            <a:ext uri="{FF2B5EF4-FFF2-40B4-BE49-F238E27FC236}">
              <a16:creationId xmlns:a16="http://schemas.microsoft.com/office/drawing/2014/main" id="{730A72ED-9F9A-4FB0-9E0D-DB86E70C7582}"/>
            </a:ext>
          </a:extLst>
        </xdr:cNvPr>
        <xdr:cNvCxnSpPr/>
      </xdr:nvCxnSpPr>
      <xdr:spPr>
        <a:xfrm flipV="1">
          <a:off x="22160864" y="17319117"/>
          <a:ext cx="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829" name="【公民館】&#10;一人当たり面積最小値テキスト">
          <a:extLst>
            <a:ext uri="{FF2B5EF4-FFF2-40B4-BE49-F238E27FC236}">
              <a16:creationId xmlns:a16="http://schemas.microsoft.com/office/drawing/2014/main" id="{31CF7743-5DFB-4912-90E8-F8936AF03236}"/>
            </a:ext>
          </a:extLst>
        </xdr:cNvPr>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830" name="直線コネクタ 829">
          <a:extLst>
            <a:ext uri="{FF2B5EF4-FFF2-40B4-BE49-F238E27FC236}">
              <a16:creationId xmlns:a16="http://schemas.microsoft.com/office/drawing/2014/main" id="{99A32B98-28C9-43CC-836F-E95DFD9DA258}"/>
            </a:ext>
          </a:extLst>
        </xdr:cNvPr>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120794</xdr:rowOff>
    </xdr:from>
    <xdr:ext cx="469744" cy="259045"/>
    <xdr:sp macro="" textlink="">
      <xdr:nvSpPr>
        <xdr:cNvPr id="831" name="【公民館】&#10;一人当たり面積最大値テキスト">
          <a:extLst>
            <a:ext uri="{FF2B5EF4-FFF2-40B4-BE49-F238E27FC236}">
              <a16:creationId xmlns:a16="http://schemas.microsoft.com/office/drawing/2014/main" id="{2E6FCFC5-CF78-432C-AAD6-E81792F6ED21}"/>
            </a:ext>
          </a:extLst>
        </xdr:cNvPr>
        <xdr:cNvSpPr txBox="1"/>
      </xdr:nvSpPr>
      <xdr:spPr>
        <a:xfrm>
          <a:off x="22199600" y="1709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2667</xdr:rowOff>
    </xdr:from>
    <xdr:to>
      <xdr:col>116</xdr:col>
      <xdr:colOff>152400</xdr:colOff>
      <xdr:row>101</xdr:row>
      <xdr:rowOff>2667</xdr:rowOff>
    </xdr:to>
    <xdr:cxnSp macro="">
      <xdr:nvCxnSpPr>
        <xdr:cNvPr id="832" name="直線コネクタ 831">
          <a:extLst>
            <a:ext uri="{FF2B5EF4-FFF2-40B4-BE49-F238E27FC236}">
              <a16:creationId xmlns:a16="http://schemas.microsoft.com/office/drawing/2014/main" id="{DA726108-23A9-49F2-B31D-DC2F504D3AA1}"/>
            </a:ext>
          </a:extLst>
        </xdr:cNvPr>
        <xdr:cNvCxnSpPr/>
      </xdr:nvCxnSpPr>
      <xdr:spPr>
        <a:xfrm>
          <a:off x="22072600" y="1731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84217</xdr:rowOff>
    </xdr:from>
    <xdr:ext cx="469744" cy="259045"/>
    <xdr:sp macro="" textlink="">
      <xdr:nvSpPr>
        <xdr:cNvPr id="833" name="【公民館】&#10;一人当たり面積平均値テキスト">
          <a:extLst>
            <a:ext uri="{FF2B5EF4-FFF2-40B4-BE49-F238E27FC236}">
              <a16:creationId xmlns:a16="http://schemas.microsoft.com/office/drawing/2014/main" id="{692D7F33-EF37-438A-8782-6FB75DFEE10E}"/>
            </a:ext>
          </a:extLst>
        </xdr:cNvPr>
        <xdr:cNvSpPr txBox="1"/>
      </xdr:nvSpPr>
      <xdr:spPr>
        <a:xfrm>
          <a:off x="22199600" y="18429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105790</xdr:rowOff>
    </xdr:from>
    <xdr:to>
      <xdr:col>116</xdr:col>
      <xdr:colOff>114300</xdr:colOff>
      <xdr:row>108</xdr:row>
      <xdr:rowOff>35940</xdr:rowOff>
    </xdr:to>
    <xdr:sp macro="" textlink="">
      <xdr:nvSpPr>
        <xdr:cNvPr id="834" name="フローチャート: 判断 833">
          <a:extLst>
            <a:ext uri="{FF2B5EF4-FFF2-40B4-BE49-F238E27FC236}">
              <a16:creationId xmlns:a16="http://schemas.microsoft.com/office/drawing/2014/main" id="{8460B9E6-A35F-4D6E-AD92-EDF556DF0500}"/>
            </a:ext>
          </a:extLst>
        </xdr:cNvPr>
        <xdr:cNvSpPr/>
      </xdr:nvSpPr>
      <xdr:spPr>
        <a:xfrm>
          <a:off x="22110700" y="184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115888</xdr:rowOff>
    </xdr:from>
    <xdr:to>
      <xdr:col>112</xdr:col>
      <xdr:colOff>38100</xdr:colOff>
      <xdr:row>108</xdr:row>
      <xdr:rowOff>46038</xdr:rowOff>
    </xdr:to>
    <xdr:sp macro="" textlink="">
      <xdr:nvSpPr>
        <xdr:cNvPr id="835" name="フローチャート: 判断 834">
          <a:extLst>
            <a:ext uri="{FF2B5EF4-FFF2-40B4-BE49-F238E27FC236}">
              <a16:creationId xmlns:a16="http://schemas.microsoft.com/office/drawing/2014/main" id="{984E7F36-4337-42F3-A9D0-E01DF7C17045}"/>
            </a:ext>
          </a:extLst>
        </xdr:cNvPr>
        <xdr:cNvSpPr/>
      </xdr:nvSpPr>
      <xdr:spPr>
        <a:xfrm>
          <a:off x="21272500" y="1846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105220</xdr:rowOff>
    </xdr:from>
    <xdr:to>
      <xdr:col>107</xdr:col>
      <xdr:colOff>101600</xdr:colOff>
      <xdr:row>108</xdr:row>
      <xdr:rowOff>35370</xdr:rowOff>
    </xdr:to>
    <xdr:sp macro="" textlink="">
      <xdr:nvSpPr>
        <xdr:cNvPr id="836" name="フローチャート: 判断 835">
          <a:extLst>
            <a:ext uri="{FF2B5EF4-FFF2-40B4-BE49-F238E27FC236}">
              <a16:creationId xmlns:a16="http://schemas.microsoft.com/office/drawing/2014/main" id="{34D71487-ACB0-4A50-9AD7-F64EF42CA120}"/>
            </a:ext>
          </a:extLst>
        </xdr:cNvPr>
        <xdr:cNvSpPr/>
      </xdr:nvSpPr>
      <xdr:spPr>
        <a:xfrm>
          <a:off x="20383500" y="1845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112458</xdr:rowOff>
    </xdr:from>
    <xdr:to>
      <xdr:col>102</xdr:col>
      <xdr:colOff>165100</xdr:colOff>
      <xdr:row>108</xdr:row>
      <xdr:rowOff>42608</xdr:rowOff>
    </xdr:to>
    <xdr:sp macro="" textlink="">
      <xdr:nvSpPr>
        <xdr:cNvPr id="837" name="フローチャート: 判断 836">
          <a:extLst>
            <a:ext uri="{FF2B5EF4-FFF2-40B4-BE49-F238E27FC236}">
              <a16:creationId xmlns:a16="http://schemas.microsoft.com/office/drawing/2014/main" id="{1809BE96-1878-425B-94C2-2CDD054ABB61}"/>
            </a:ext>
          </a:extLst>
        </xdr:cNvPr>
        <xdr:cNvSpPr/>
      </xdr:nvSpPr>
      <xdr:spPr>
        <a:xfrm>
          <a:off x="19494500" y="1845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141033</xdr:rowOff>
    </xdr:from>
    <xdr:to>
      <xdr:col>98</xdr:col>
      <xdr:colOff>38100</xdr:colOff>
      <xdr:row>108</xdr:row>
      <xdr:rowOff>71183</xdr:rowOff>
    </xdr:to>
    <xdr:sp macro="" textlink="">
      <xdr:nvSpPr>
        <xdr:cNvPr id="838" name="フローチャート: 判断 837">
          <a:extLst>
            <a:ext uri="{FF2B5EF4-FFF2-40B4-BE49-F238E27FC236}">
              <a16:creationId xmlns:a16="http://schemas.microsoft.com/office/drawing/2014/main" id="{F18FA191-89D5-4344-B806-8CF0DF5920E3}"/>
            </a:ext>
          </a:extLst>
        </xdr:cNvPr>
        <xdr:cNvSpPr/>
      </xdr:nvSpPr>
      <xdr:spPr>
        <a:xfrm>
          <a:off x="18605500" y="1848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48912A5E-44DA-4EE7-95B6-00D6D45E47A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01437A61-72EF-40FD-9609-FC75B92ED87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88FA795D-4712-4146-A9B9-B6EFC3AB558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CA16C072-C097-4FC1-87C5-7FADEDC78D9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9871944D-E931-4F9A-8CD2-DDB546A24FC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102552</xdr:rowOff>
    </xdr:from>
    <xdr:to>
      <xdr:col>116</xdr:col>
      <xdr:colOff>114300</xdr:colOff>
      <xdr:row>108</xdr:row>
      <xdr:rowOff>32702</xdr:rowOff>
    </xdr:to>
    <xdr:sp macro="" textlink="">
      <xdr:nvSpPr>
        <xdr:cNvPr id="844" name="楕円 843">
          <a:extLst>
            <a:ext uri="{FF2B5EF4-FFF2-40B4-BE49-F238E27FC236}">
              <a16:creationId xmlns:a16="http://schemas.microsoft.com/office/drawing/2014/main" id="{C785FFE7-DD5F-4E5F-803D-ED971798F009}"/>
            </a:ext>
          </a:extLst>
        </xdr:cNvPr>
        <xdr:cNvSpPr/>
      </xdr:nvSpPr>
      <xdr:spPr>
        <a:xfrm>
          <a:off x="22110700" y="1844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125429</xdr:rowOff>
    </xdr:from>
    <xdr:ext cx="469744" cy="259045"/>
    <xdr:sp macro="" textlink="">
      <xdr:nvSpPr>
        <xdr:cNvPr id="845" name="【公民館】&#10;一人当たり面積該当値テキスト">
          <a:extLst>
            <a:ext uri="{FF2B5EF4-FFF2-40B4-BE49-F238E27FC236}">
              <a16:creationId xmlns:a16="http://schemas.microsoft.com/office/drawing/2014/main" id="{3E0B8CB5-CD6B-4B5C-8D9B-886166315496}"/>
            </a:ext>
          </a:extLst>
        </xdr:cNvPr>
        <xdr:cNvSpPr txBox="1"/>
      </xdr:nvSpPr>
      <xdr:spPr>
        <a:xfrm>
          <a:off x="22199600" y="18299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107886</xdr:rowOff>
    </xdr:from>
    <xdr:to>
      <xdr:col>112</xdr:col>
      <xdr:colOff>38100</xdr:colOff>
      <xdr:row>108</xdr:row>
      <xdr:rowOff>38036</xdr:rowOff>
    </xdr:to>
    <xdr:sp macro="" textlink="">
      <xdr:nvSpPr>
        <xdr:cNvPr id="846" name="楕円 845">
          <a:extLst>
            <a:ext uri="{FF2B5EF4-FFF2-40B4-BE49-F238E27FC236}">
              <a16:creationId xmlns:a16="http://schemas.microsoft.com/office/drawing/2014/main" id="{4E04B5E9-0C53-40A7-8B66-8DEA3474AEB6}"/>
            </a:ext>
          </a:extLst>
        </xdr:cNvPr>
        <xdr:cNvSpPr/>
      </xdr:nvSpPr>
      <xdr:spPr>
        <a:xfrm>
          <a:off x="21272500" y="1845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153352</xdr:rowOff>
    </xdr:from>
    <xdr:to>
      <xdr:col>116</xdr:col>
      <xdr:colOff>63500</xdr:colOff>
      <xdr:row>107</xdr:row>
      <xdr:rowOff>158686</xdr:rowOff>
    </xdr:to>
    <xdr:cxnSp macro="">
      <xdr:nvCxnSpPr>
        <xdr:cNvPr id="847" name="直線コネクタ 846">
          <a:extLst>
            <a:ext uri="{FF2B5EF4-FFF2-40B4-BE49-F238E27FC236}">
              <a16:creationId xmlns:a16="http://schemas.microsoft.com/office/drawing/2014/main" id="{01319690-616D-4048-8AE0-8FC62BC93806}"/>
            </a:ext>
          </a:extLst>
        </xdr:cNvPr>
        <xdr:cNvCxnSpPr/>
      </xdr:nvCxnSpPr>
      <xdr:spPr>
        <a:xfrm flipV="1">
          <a:off x="21323300" y="18498502"/>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113030</xdr:rowOff>
    </xdr:from>
    <xdr:to>
      <xdr:col>107</xdr:col>
      <xdr:colOff>101600</xdr:colOff>
      <xdr:row>108</xdr:row>
      <xdr:rowOff>43180</xdr:rowOff>
    </xdr:to>
    <xdr:sp macro="" textlink="">
      <xdr:nvSpPr>
        <xdr:cNvPr id="848" name="楕円 847">
          <a:extLst>
            <a:ext uri="{FF2B5EF4-FFF2-40B4-BE49-F238E27FC236}">
              <a16:creationId xmlns:a16="http://schemas.microsoft.com/office/drawing/2014/main" id="{2FCFDD43-76F9-4979-A429-6CDBD2AE27BD}"/>
            </a:ext>
          </a:extLst>
        </xdr:cNvPr>
        <xdr:cNvSpPr/>
      </xdr:nvSpPr>
      <xdr:spPr>
        <a:xfrm>
          <a:off x="20383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158686</xdr:rowOff>
    </xdr:from>
    <xdr:to>
      <xdr:col>111</xdr:col>
      <xdr:colOff>177800</xdr:colOff>
      <xdr:row>107</xdr:row>
      <xdr:rowOff>163830</xdr:rowOff>
    </xdr:to>
    <xdr:cxnSp macro="">
      <xdr:nvCxnSpPr>
        <xdr:cNvPr id="849" name="直線コネクタ 848">
          <a:extLst>
            <a:ext uri="{FF2B5EF4-FFF2-40B4-BE49-F238E27FC236}">
              <a16:creationId xmlns:a16="http://schemas.microsoft.com/office/drawing/2014/main" id="{7D5A651D-9680-470D-8DB5-E9FDE946B70B}"/>
            </a:ext>
          </a:extLst>
        </xdr:cNvPr>
        <xdr:cNvCxnSpPr/>
      </xdr:nvCxnSpPr>
      <xdr:spPr>
        <a:xfrm flipV="1">
          <a:off x="20434300" y="18503836"/>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117602</xdr:rowOff>
    </xdr:from>
    <xdr:to>
      <xdr:col>102</xdr:col>
      <xdr:colOff>165100</xdr:colOff>
      <xdr:row>108</xdr:row>
      <xdr:rowOff>47752</xdr:rowOff>
    </xdr:to>
    <xdr:sp macro="" textlink="">
      <xdr:nvSpPr>
        <xdr:cNvPr id="850" name="楕円 849">
          <a:extLst>
            <a:ext uri="{FF2B5EF4-FFF2-40B4-BE49-F238E27FC236}">
              <a16:creationId xmlns:a16="http://schemas.microsoft.com/office/drawing/2014/main" id="{500F2DF3-6A22-460E-95B6-C5DA5BA2672A}"/>
            </a:ext>
          </a:extLst>
        </xdr:cNvPr>
        <xdr:cNvSpPr/>
      </xdr:nvSpPr>
      <xdr:spPr>
        <a:xfrm>
          <a:off x="19494500" y="1846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163830</xdr:rowOff>
    </xdr:from>
    <xdr:to>
      <xdr:col>107</xdr:col>
      <xdr:colOff>50800</xdr:colOff>
      <xdr:row>107</xdr:row>
      <xdr:rowOff>168402</xdr:rowOff>
    </xdr:to>
    <xdr:cxnSp macro="">
      <xdr:nvCxnSpPr>
        <xdr:cNvPr id="851" name="直線コネクタ 850">
          <a:extLst>
            <a:ext uri="{FF2B5EF4-FFF2-40B4-BE49-F238E27FC236}">
              <a16:creationId xmlns:a16="http://schemas.microsoft.com/office/drawing/2014/main" id="{70AA21C5-5194-475A-9CD3-09F9875CC08D}"/>
            </a:ext>
          </a:extLst>
        </xdr:cNvPr>
        <xdr:cNvCxnSpPr/>
      </xdr:nvCxnSpPr>
      <xdr:spPr>
        <a:xfrm flipV="1">
          <a:off x="19545300" y="185089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121222</xdr:rowOff>
    </xdr:from>
    <xdr:to>
      <xdr:col>98</xdr:col>
      <xdr:colOff>38100</xdr:colOff>
      <xdr:row>108</xdr:row>
      <xdr:rowOff>51372</xdr:rowOff>
    </xdr:to>
    <xdr:sp macro="" textlink="">
      <xdr:nvSpPr>
        <xdr:cNvPr id="852" name="楕円 851">
          <a:extLst>
            <a:ext uri="{FF2B5EF4-FFF2-40B4-BE49-F238E27FC236}">
              <a16:creationId xmlns:a16="http://schemas.microsoft.com/office/drawing/2014/main" id="{4DDDE642-5B53-4544-9B27-D9E5B57E61BF}"/>
            </a:ext>
          </a:extLst>
        </xdr:cNvPr>
        <xdr:cNvSpPr/>
      </xdr:nvSpPr>
      <xdr:spPr>
        <a:xfrm>
          <a:off x="18605500" y="1846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168402</xdr:rowOff>
    </xdr:from>
    <xdr:to>
      <xdr:col>102</xdr:col>
      <xdr:colOff>114300</xdr:colOff>
      <xdr:row>108</xdr:row>
      <xdr:rowOff>572</xdr:rowOff>
    </xdr:to>
    <xdr:cxnSp macro="">
      <xdr:nvCxnSpPr>
        <xdr:cNvPr id="853" name="直線コネクタ 852">
          <a:extLst>
            <a:ext uri="{FF2B5EF4-FFF2-40B4-BE49-F238E27FC236}">
              <a16:creationId xmlns:a16="http://schemas.microsoft.com/office/drawing/2014/main" id="{B539D6D7-D6B3-46AF-A910-9E10DE007148}"/>
            </a:ext>
          </a:extLst>
        </xdr:cNvPr>
        <xdr:cNvCxnSpPr/>
      </xdr:nvCxnSpPr>
      <xdr:spPr>
        <a:xfrm flipV="1">
          <a:off x="18656300" y="18513552"/>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37165</xdr:rowOff>
    </xdr:from>
    <xdr:ext cx="469744" cy="259045"/>
    <xdr:sp macro="" textlink="">
      <xdr:nvSpPr>
        <xdr:cNvPr id="854" name="n_1aveValue【公民館】&#10;一人当たり面積">
          <a:extLst>
            <a:ext uri="{FF2B5EF4-FFF2-40B4-BE49-F238E27FC236}">
              <a16:creationId xmlns:a16="http://schemas.microsoft.com/office/drawing/2014/main" id="{03021EDF-B467-48D2-8F7F-277F5DBAA27C}"/>
            </a:ext>
          </a:extLst>
        </xdr:cNvPr>
        <xdr:cNvSpPr txBox="1"/>
      </xdr:nvSpPr>
      <xdr:spPr>
        <a:xfrm>
          <a:off x="21075727" y="1855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51897</xdr:rowOff>
    </xdr:from>
    <xdr:ext cx="469744" cy="259045"/>
    <xdr:sp macro="" textlink="">
      <xdr:nvSpPr>
        <xdr:cNvPr id="855" name="n_2aveValue【公民館】&#10;一人当たり面積">
          <a:extLst>
            <a:ext uri="{FF2B5EF4-FFF2-40B4-BE49-F238E27FC236}">
              <a16:creationId xmlns:a16="http://schemas.microsoft.com/office/drawing/2014/main" id="{E7F5EBA6-59A4-491A-87EB-7E18E06E60DC}"/>
            </a:ext>
          </a:extLst>
        </xdr:cNvPr>
        <xdr:cNvSpPr txBox="1"/>
      </xdr:nvSpPr>
      <xdr:spPr>
        <a:xfrm>
          <a:off x="20199427" y="1822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59135</xdr:rowOff>
    </xdr:from>
    <xdr:ext cx="469744" cy="259045"/>
    <xdr:sp macro="" textlink="">
      <xdr:nvSpPr>
        <xdr:cNvPr id="856" name="n_3aveValue【公民館】&#10;一人当たり面積">
          <a:extLst>
            <a:ext uri="{FF2B5EF4-FFF2-40B4-BE49-F238E27FC236}">
              <a16:creationId xmlns:a16="http://schemas.microsoft.com/office/drawing/2014/main" id="{F72ABA05-1B6E-4086-8546-C6EFE981286E}"/>
            </a:ext>
          </a:extLst>
        </xdr:cNvPr>
        <xdr:cNvSpPr txBox="1"/>
      </xdr:nvSpPr>
      <xdr:spPr>
        <a:xfrm>
          <a:off x="19310427" y="1823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62310</xdr:rowOff>
    </xdr:from>
    <xdr:ext cx="469744" cy="259045"/>
    <xdr:sp macro="" textlink="">
      <xdr:nvSpPr>
        <xdr:cNvPr id="857" name="n_4aveValue【公民館】&#10;一人当たり面積">
          <a:extLst>
            <a:ext uri="{FF2B5EF4-FFF2-40B4-BE49-F238E27FC236}">
              <a16:creationId xmlns:a16="http://schemas.microsoft.com/office/drawing/2014/main" id="{EF8D257D-4FC7-4878-B07A-0BABB18B3C0D}"/>
            </a:ext>
          </a:extLst>
        </xdr:cNvPr>
        <xdr:cNvSpPr txBox="1"/>
      </xdr:nvSpPr>
      <xdr:spPr>
        <a:xfrm>
          <a:off x="18421427" y="1857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54563</xdr:rowOff>
    </xdr:from>
    <xdr:ext cx="469744" cy="259045"/>
    <xdr:sp macro="" textlink="">
      <xdr:nvSpPr>
        <xdr:cNvPr id="858" name="n_1mainValue【公民館】&#10;一人当たり面積">
          <a:extLst>
            <a:ext uri="{FF2B5EF4-FFF2-40B4-BE49-F238E27FC236}">
              <a16:creationId xmlns:a16="http://schemas.microsoft.com/office/drawing/2014/main" id="{F306C9F1-ECE2-420F-9276-3A7C85E39EA7}"/>
            </a:ext>
          </a:extLst>
        </xdr:cNvPr>
        <xdr:cNvSpPr txBox="1"/>
      </xdr:nvSpPr>
      <xdr:spPr>
        <a:xfrm>
          <a:off x="21075727" y="1822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34307</xdr:rowOff>
    </xdr:from>
    <xdr:ext cx="469744" cy="259045"/>
    <xdr:sp macro="" textlink="">
      <xdr:nvSpPr>
        <xdr:cNvPr id="859" name="n_2mainValue【公民館】&#10;一人当たり面積">
          <a:extLst>
            <a:ext uri="{FF2B5EF4-FFF2-40B4-BE49-F238E27FC236}">
              <a16:creationId xmlns:a16="http://schemas.microsoft.com/office/drawing/2014/main" id="{936F48E8-8CB6-4426-9B1D-81A728DE9507}"/>
            </a:ext>
          </a:extLst>
        </xdr:cNvPr>
        <xdr:cNvSpPr txBox="1"/>
      </xdr:nvSpPr>
      <xdr:spPr>
        <a:xfrm>
          <a:off x="201994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38879</xdr:rowOff>
    </xdr:from>
    <xdr:ext cx="469744" cy="259045"/>
    <xdr:sp macro="" textlink="">
      <xdr:nvSpPr>
        <xdr:cNvPr id="860" name="n_3mainValue【公民館】&#10;一人当たり面積">
          <a:extLst>
            <a:ext uri="{FF2B5EF4-FFF2-40B4-BE49-F238E27FC236}">
              <a16:creationId xmlns:a16="http://schemas.microsoft.com/office/drawing/2014/main" id="{8EC6881F-852C-42A0-AFA3-766BCA4E1B72}"/>
            </a:ext>
          </a:extLst>
        </xdr:cNvPr>
        <xdr:cNvSpPr txBox="1"/>
      </xdr:nvSpPr>
      <xdr:spPr>
        <a:xfrm>
          <a:off x="19310427"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67899</xdr:rowOff>
    </xdr:from>
    <xdr:ext cx="469744" cy="259045"/>
    <xdr:sp macro="" textlink="">
      <xdr:nvSpPr>
        <xdr:cNvPr id="861" name="n_4mainValue【公民館】&#10;一人当たり面積">
          <a:extLst>
            <a:ext uri="{FF2B5EF4-FFF2-40B4-BE49-F238E27FC236}">
              <a16:creationId xmlns:a16="http://schemas.microsoft.com/office/drawing/2014/main" id="{3F48AF5A-A298-4431-882F-952127C33DB6}"/>
            </a:ext>
          </a:extLst>
        </xdr:cNvPr>
        <xdr:cNvSpPr txBox="1"/>
      </xdr:nvSpPr>
      <xdr:spPr>
        <a:xfrm>
          <a:off x="18421427" y="18241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2" name="正方形/長方形 861">
          <a:extLst>
            <a:ext uri="{FF2B5EF4-FFF2-40B4-BE49-F238E27FC236}">
              <a16:creationId xmlns:a16="http://schemas.microsoft.com/office/drawing/2014/main" id="{0437B25D-6FA4-48FD-A280-0D824977A0A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3" name="正方形/長方形 862">
          <a:extLst>
            <a:ext uri="{FF2B5EF4-FFF2-40B4-BE49-F238E27FC236}">
              <a16:creationId xmlns:a16="http://schemas.microsoft.com/office/drawing/2014/main" id="{6580B1D7-5FAA-4ED3-AF3E-01374BAC4DE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4" name="テキスト ボックス 863">
          <a:extLst>
            <a:ext uri="{FF2B5EF4-FFF2-40B4-BE49-F238E27FC236}">
              <a16:creationId xmlns:a16="http://schemas.microsoft.com/office/drawing/2014/main" id="{5E64DD06-09C6-4344-BA73-FABEC40428D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類似団体と比較すると、公営住宅は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ポイント、児童館は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ポイント上回っているが、ほとんどの類型で有形固定資産減価償却率は類似団体を下回っている。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学校施設・保育所ともに、新しく統合施設を建設したため、有形固定資産減価償却率は類似団体より下回っている。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道路・橋りょう・公民館については、長寿命化を図っているため類似団体より下回っているが、年々上昇していることから、今後も引き続き計画的に管理をしていくことが重要である。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204A594-DA0A-4B94-BBCE-5E8DF5C462A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739DAEF-D577-4001-B611-A585A9EA476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CB5AADF-0B27-4C10-A112-127DF1627AF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EA30EEE-D0F0-4AEC-A7E9-3A04B590599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山形県戸沢村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FB18A95-625F-4A2B-B909-D17ED23B719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227AD79-B51D-45BC-ADD6-2BD0E774F55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1C547C7-0429-4C59-A8B4-705121F3A23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B0B91E9-2355-4F6F-A9C1-C831F14F088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D88FD4C-EB0C-4881-BDEB-E155BEB3EF9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3CD2B96-16BF-4354-B638-556E6B2C5E9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4,186
4,136
261.31
5,345,296
4,735,374
566,517
2,856,559
5,839,250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A014C6D-4781-4EA7-AFF4-2F3CE1CD941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14C966E-AB0B-4CF1-90F5-B74248DEDED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A8C68D3-FD47-409F-ACEB-C4DED12CDA1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09D7541-1D31-4199-AB17-CD2630D2169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AABD355-ABE2-4398-94D1-D372EE8AB8E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CBDEBB5-0FB9-467E-B0E1-ECA3AEB7DD1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2CA4015-8F42-463A-B30B-22475B7523D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8BFD7DA-115B-4363-A69D-E881E32E179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664E260-52CC-488D-97E3-3EC3903B2F2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DCA3D87-1599-458F-AA36-AEF644783D3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30A3F5D-D07E-4536-B1F8-3CE939F002A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F85D0CE-0F67-4943-9A49-1A167B8CF7B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63AFC79-C5EE-4829-AF86-36F83BE56A0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967CBF0-2940-40F7-A2C2-B7301FB75AE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5DC67CF-7DF2-49AB-A9CD-28D0871AD19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AD8B1D6-6BF2-47C9-9630-7ABEB66A8A8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A6A0BC5-AF58-4DE0-9FED-5F63E3CE493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BF99712-289E-4ACA-A067-00F05CCC0F1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363C2C6-23C4-4CBB-AB18-B19FF9244AF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DE635A4-1ED2-4F09-831D-9ABDC9E6BA0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8FC709F-C2C3-40C4-913B-AB67CC6E571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E6161F3-3EF3-4BD0-985F-865548B2934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F5DAAE0-E045-4EC4-9460-4C28AFE0F51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416D112-51F5-4C31-BBA0-34A5BE415D1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71520DD-F3E1-46A1-8647-59C56EEF443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AB5A46D-5F97-46C5-8CCD-D7C6ACA9917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AC425BD-E0BA-43AD-AAFE-4A947C9247F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2DD18E6-C273-4467-B095-AE5FF5C57C6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803736F-C6F3-419B-BACE-73B1B51099F5}"/>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F0542D50-776A-42C2-BF3F-E86E46714CF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E56C308B-E3C1-4329-9209-1D8DF7D3062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E3CE9D6A-8E8D-4035-90D0-C3C3BEFEAE8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7CE43012-76D8-4B40-ACE6-D8F8265F3CF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27115257-11AC-4556-AB43-370CCD9F79F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86BC7A2D-755D-479F-B0B1-2B4C4D88A82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41E3E5F6-BC6C-4AFA-AC27-59EC5CAC3DB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58D57208-5DCC-4875-B407-700C77676F7F}"/>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6FD70EFC-24FF-45B0-BC4E-9346F25A116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2C0D74C1-5BF3-49AA-BE19-EFED800F37F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F955E33E-3FAF-4573-8549-94DC5731B56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A7CAB0DF-42AA-45B4-B48A-A663EAAB0B8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3DCBFD66-E4C6-4B5B-BED7-6E4EEEE86A4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B4D680F3-916F-4FFC-A931-3F8738802A9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C8384C5-139D-4EE2-A9FB-A54D98E3604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CFF0B2F9-0ACA-405C-99CB-7E32036BCFE9}"/>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02DEDAB6-8395-4759-8F39-E54B91E860C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E06B5834-8646-49F4-86EC-993FFEF53FF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C09A6284-D566-4F8C-ABC5-2456285F8BF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7CCCEB03-CE8D-47EB-A02B-5D28ADEEAE3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39DA64E3-0521-4431-8261-4A8E52E1410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62209327-7503-4DED-ACE7-92F923BF465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71CBBCAF-7039-4BE5-A180-BB0D958E81F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9F1A2668-6993-4A59-8647-46371B93152F}"/>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A31274B8-6997-4B85-8AED-B83A3BC6AB9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235919C0-1F21-45A9-B26C-FD6A80EDE37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92E29C84-7528-4DC0-A47F-2C32FD8A3B3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5CB8BF58-A699-4EBF-9679-20AB05342A2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B6F32B79-760C-4F86-B30D-1B56F2F4738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FCA5A792-32D9-4121-B1A9-2B08A39D196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4365319C-16C1-495F-87E8-E8654B045BD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E2E0D141-E11E-4659-BA61-A03697F3EB04}"/>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73" name="正方形/長方形 72">
          <a:extLst>
            <a:ext uri="{FF2B5EF4-FFF2-40B4-BE49-F238E27FC236}">
              <a16:creationId xmlns:a16="http://schemas.microsoft.com/office/drawing/2014/main" id="{0B948DF9-ED64-4AC6-AFA5-7FDD47056A1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74" name="正方形/長方形 73">
          <a:extLst>
            <a:ext uri="{FF2B5EF4-FFF2-40B4-BE49-F238E27FC236}">
              <a16:creationId xmlns:a16="http://schemas.microsoft.com/office/drawing/2014/main" id="{2C371E96-548A-477A-8BF9-982C9ED5117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75" name="正方形/長方形 74">
          <a:extLst>
            <a:ext uri="{FF2B5EF4-FFF2-40B4-BE49-F238E27FC236}">
              <a16:creationId xmlns:a16="http://schemas.microsoft.com/office/drawing/2014/main" id="{897B4FCF-6C32-47AC-8A16-38975B2190B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76" name="正方形/長方形 75">
          <a:extLst>
            <a:ext uri="{FF2B5EF4-FFF2-40B4-BE49-F238E27FC236}">
              <a16:creationId xmlns:a16="http://schemas.microsoft.com/office/drawing/2014/main" id="{BC3B61A2-9305-46FB-9747-72BEDCB10FD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77" name="正方形/長方形 76">
          <a:extLst>
            <a:ext uri="{FF2B5EF4-FFF2-40B4-BE49-F238E27FC236}">
              <a16:creationId xmlns:a16="http://schemas.microsoft.com/office/drawing/2014/main" id="{D3104C3E-AF0D-4B6D-B9FA-F028C7A11EB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78" name="正方形/長方形 77">
          <a:extLst>
            <a:ext uri="{FF2B5EF4-FFF2-40B4-BE49-F238E27FC236}">
              <a16:creationId xmlns:a16="http://schemas.microsoft.com/office/drawing/2014/main" id="{05B0854E-2BF8-46D5-9A57-F7DB5540B15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79" name="正方形/長方形 78">
          <a:extLst>
            <a:ext uri="{FF2B5EF4-FFF2-40B4-BE49-F238E27FC236}">
              <a16:creationId xmlns:a16="http://schemas.microsoft.com/office/drawing/2014/main" id="{CBA6349F-DF65-4210-B349-E153F1CECE3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80" name="正方形/長方形 79">
          <a:extLst>
            <a:ext uri="{FF2B5EF4-FFF2-40B4-BE49-F238E27FC236}">
              <a16:creationId xmlns:a16="http://schemas.microsoft.com/office/drawing/2014/main" id="{CEA16B5E-E742-44C0-B773-78F12237DD73}"/>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81" name="正方形/長方形 80">
          <a:extLst>
            <a:ext uri="{FF2B5EF4-FFF2-40B4-BE49-F238E27FC236}">
              <a16:creationId xmlns:a16="http://schemas.microsoft.com/office/drawing/2014/main" id="{D19117FA-E66C-45C8-93D4-78B94444778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82" name="正方形/長方形 81">
          <a:extLst>
            <a:ext uri="{FF2B5EF4-FFF2-40B4-BE49-F238E27FC236}">
              <a16:creationId xmlns:a16="http://schemas.microsoft.com/office/drawing/2014/main" id="{E3A97AA7-E7BF-4F09-9921-837BF4F6A64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83" name="正方形/長方形 82">
          <a:extLst>
            <a:ext uri="{FF2B5EF4-FFF2-40B4-BE49-F238E27FC236}">
              <a16:creationId xmlns:a16="http://schemas.microsoft.com/office/drawing/2014/main" id="{065A99F2-140E-47F8-BC58-A8EDC206257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84" name="正方形/長方形 83">
          <a:extLst>
            <a:ext uri="{FF2B5EF4-FFF2-40B4-BE49-F238E27FC236}">
              <a16:creationId xmlns:a16="http://schemas.microsoft.com/office/drawing/2014/main" id="{15B4B8A9-616E-456D-B071-A098587559A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85" name="正方形/長方形 84">
          <a:extLst>
            <a:ext uri="{FF2B5EF4-FFF2-40B4-BE49-F238E27FC236}">
              <a16:creationId xmlns:a16="http://schemas.microsoft.com/office/drawing/2014/main" id="{1848C800-340F-48CB-9727-6DA03421AE7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86" name="正方形/長方形 85">
          <a:extLst>
            <a:ext uri="{FF2B5EF4-FFF2-40B4-BE49-F238E27FC236}">
              <a16:creationId xmlns:a16="http://schemas.microsoft.com/office/drawing/2014/main" id="{52F1B519-C23F-4012-98C2-79F8B8B2587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87" name="正方形/長方形 86">
          <a:extLst>
            <a:ext uri="{FF2B5EF4-FFF2-40B4-BE49-F238E27FC236}">
              <a16:creationId xmlns:a16="http://schemas.microsoft.com/office/drawing/2014/main" id="{A847EDA2-ACE1-4BBD-91FF-C66DD7A2575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88" name="正方形/長方形 87">
          <a:extLst>
            <a:ext uri="{FF2B5EF4-FFF2-40B4-BE49-F238E27FC236}">
              <a16:creationId xmlns:a16="http://schemas.microsoft.com/office/drawing/2014/main" id="{E69398B2-9786-4219-9011-5A5ED83D36C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89" name="正方形/長方形 88">
          <a:extLst>
            <a:ext uri="{FF2B5EF4-FFF2-40B4-BE49-F238E27FC236}">
              <a16:creationId xmlns:a16="http://schemas.microsoft.com/office/drawing/2014/main" id="{F3880E2C-58C3-4487-9FFC-28745AB525C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90" name="正方形/長方形 89">
          <a:extLst>
            <a:ext uri="{FF2B5EF4-FFF2-40B4-BE49-F238E27FC236}">
              <a16:creationId xmlns:a16="http://schemas.microsoft.com/office/drawing/2014/main" id="{E6AF2B7D-5439-422D-B622-CB6BF920530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91" name="正方形/長方形 90">
          <a:extLst>
            <a:ext uri="{FF2B5EF4-FFF2-40B4-BE49-F238E27FC236}">
              <a16:creationId xmlns:a16="http://schemas.microsoft.com/office/drawing/2014/main" id="{083B1A5F-9560-41E9-81FD-4F9BAF7623F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92" name="正方形/長方形 91">
          <a:extLst>
            <a:ext uri="{FF2B5EF4-FFF2-40B4-BE49-F238E27FC236}">
              <a16:creationId xmlns:a16="http://schemas.microsoft.com/office/drawing/2014/main" id="{3178A981-895C-4C09-9387-F71EA6EB2AC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93" name="正方形/長方形 92">
          <a:extLst>
            <a:ext uri="{FF2B5EF4-FFF2-40B4-BE49-F238E27FC236}">
              <a16:creationId xmlns:a16="http://schemas.microsoft.com/office/drawing/2014/main" id="{9C9075FF-9581-4BC8-8840-514C54865BD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94" name="正方形/長方形 93">
          <a:extLst>
            <a:ext uri="{FF2B5EF4-FFF2-40B4-BE49-F238E27FC236}">
              <a16:creationId xmlns:a16="http://schemas.microsoft.com/office/drawing/2014/main" id="{2652A857-CA93-46AD-96E7-7F6DE8F0495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95" name="正方形/長方形 94">
          <a:extLst>
            <a:ext uri="{FF2B5EF4-FFF2-40B4-BE49-F238E27FC236}">
              <a16:creationId xmlns:a16="http://schemas.microsoft.com/office/drawing/2014/main" id="{BA1B0E4F-687A-4DB8-935F-62FF4E1772C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96" name="正方形/長方形 95">
          <a:extLst>
            <a:ext uri="{FF2B5EF4-FFF2-40B4-BE49-F238E27FC236}">
              <a16:creationId xmlns:a16="http://schemas.microsoft.com/office/drawing/2014/main" id="{1A329DD8-8302-44DD-A383-30974E4BB3A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97" name="正方形/長方形 96">
          <a:extLst>
            <a:ext uri="{FF2B5EF4-FFF2-40B4-BE49-F238E27FC236}">
              <a16:creationId xmlns:a16="http://schemas.microsoft.com/office/drawing/2014/main" id="{48B1A29C-42B6-4F0D-AEB3-184407AC7B8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98" name="正方形/長方形 97">
          <a:extLst>
            <a:ext uri="{FF2B5EF4-FFF2-40B4-BE49-F238E27FC236}">
              <a16:creationId xmlns:a16="http://schemas.microsoft.com/office/drawing/2014/main" id="{04371636-43AD-4C20-8EF1-E65974CA819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99" name="正方形/長方形 98">
          <a:extLst>
            <a:ext uri="{FF2B5EF4-FFF2-40B4-BE49-F238E27FC236}">
              <a16:creationId xmlns:a16="http://schemas.microsoft.com/office/drawing/2014/main" id="{E03A3F13-FEFB-4918-8CFD-A7BAF6E07CF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00" name="正方形/長方形 99">
          <a:extLst>
            <a:ext uri="{FF2B5EF4-FFF2-40B4-BE49-F238E27FC236}">
              <a16:creationId xmlns:a16="http://schemas.microsoft.com/office/drawing/2014/main" id="{483739DF-86A9-4297-A2F1-7D9915A44B8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01" name="正方形/長方形 100">
          <a:extLst>
            <a:ext uri="{FF2B5EF4-FFF2-40B4-BE49-F238E27FC236}">
              <a16:creationId xmlns:a16="http://schemas.microsoft.com/office/drawing/2014/main" id="{622AFC59-6DFD-41F9-ADD5-8DD3C81A99C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02" name="正方形/長方形 101">
          <a:extLst>
            <a:ext uri="{FF2B5EF4-FFF2-40B4-BE49-F238E27FC236}">
              <a16:creationId xmlns:a16="http://schemas.microsoft.com/office/drawing/2014/main" id="{4E51D022-F82A-4F4E-9E33-8A1FD1ED545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03" name="正方形/長方形 102">
          <a:extLst>
            <a:ext uri="{FF2B5EF4-FFF2-40B4-BE49-F238E27FC236}">
              <a16:creationId xmlns:a16="http://schemas.microsoft.com/office/drawing/2014/main" id="{E6DF588A-6A02-4F0E-9FA6-4992DB9AEAA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04" name="正方形/長方形 103">
          <a:extLst>
            <a:ext uri="{FF2B5EF4-FFF2-40B4-BE49-F238E27FC236}">
              <a16:creationId xmlns:a16="http://schemas.microsoft.com/office/drawing/2014/main" id="{0940B484-1C27-4060-B6BF-9B61EE278758}"/>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05" name="正方形/長方形 104">
          <a:extLst>
            <a:ext uri="{FF2B5EF4-FFF2-40B4-BE49-F238E27FC236}">
              <a16:creationId xmlns:a16="http://schemas.microsoft.com/office/drawing/2014/main" id="{EB22D61F-DA6F-4E5D-B5EF-F65E8E13A40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06" name="正方形/長方形 105">
          <a:extLst>
            <a:ext uri="{FF2B5EF4-FFF2-40B4-BE49-F238E27FC236}">
              <a16:creationId xmlns:a16="http://schemas.microsoft.com/office/drawing/2014/main" id="{FDC85BFC-EEAD-449D-8277-DA667BFC8DD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07" name="正方形/長方形 106">
          <a:extLst>
            <a:ext uri="{FF2B5EF4-FFF2-40B4-BE49-F238E27FC236}">
              <a16:creationId xmlns:a16="http://schemas.microsoft.com/office/drawing/2014/main" id="{14084682-6CB9-4714-B1D4-8A8E69EB708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08" name="正方形/長方形 107">
          <a:extLst>
            <a:ext uri="{FF2B5EF4-FFF2-40B4-BE49-F238E27FC236}">
              <a16:creationId xmlns:a16="http://schemas.microsoft.com/office/drawing/2014/main" id="{65AF61E2-3D8A-4FB9-8CFE-5D93D89B475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09" name="正方形/長方形 108">
          <a:extLst>
            <a:ext uri="{FF2B5EF4-FFF2-40B4-BE49-F238E27FC236}">
              <a16:creationId xmlns:a16="http://schemas.microsoft.com/office/drawing/2014/main" id="{8F3313C4-7965-4FD3-820D-150E5A85366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10" name="正方形/長方形 109">
          <a:extLst>
            <a:ext uri="{FF2B5EF4-FFF2-40B4-BE49-F238E27FC236}">
              <a16:creationId xmlns:a16="http://schemas.microsoft.com/office/drawing/2014/main" id="{4FD2F7C2-BB51-44EB-8339-7EBC73FB285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11" name="正方形/長方形 110">
          <a:extLst>
            <a:ext uri="{FF2B5EF4-FFF2-40B4-BE49-F238E27FC236}">
              <a16:creationId xmlns:a16="http://schemas.microsoft.com/office/drawing/2014/main" id="{54BD56B9-C9F6-49EC-8249-E38BA215282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12" name="正方形/長方形 111">
          <a:extLst>
            <a:ext uri="{FF2B5EF4-FFF2-40B4-BE49-F238E27FC236}">
              <a16:creationId xmlns:a16="http://schemas.microsoft.com/office/drawing/2014/main" id="{8C2A264B-05C8-4621-BA8F-201F0E2B8379}"/>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13" name="正方形/長方形 112">
          <a:extLst>
            <a:ext uri="{FF2B5EF4-FFF2-40B4-BE49-F238E27FC236}">
              <a16:creationId xmlns:a16="http://schemas.microsoft.com/office/drawing/2014/main" id="{14636A98-2093-45E6-8BCA-19AFA18956A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14" name="正方形/長方形 113">
          <a:extLst>
            <a:ext uri="{FF2B5EF4-FFF2-40B4-BE49-F238E27FC236}">
              <a16:creationId xmlns:a16="http://schemas.microsoft.com/office/drawing/2014/main" id="{6F486C7C-3A12-457E-B8FD-9A7C6E729D5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15" name="正方形/長方形 114">
          <a:extLst>
            <a:ext uri="{FF2B5EF4-FFF2-40B4-BE49-F238E27FC236}">
              <a16:creationId xmlns:a16="http://schemas.microsoft.com/office/drawing/2014/main" id="{825AF9C7-6E72-467E-B644-4015EF9C44E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16" name="正方形/長方形 115">
          <a:extLst>
            <a:ext uri="{FF2B5EF4-FFF2-40B4-BE49-F238E27FC236}">
              <a16:creationId xmlns:a16="http://schemas.microsoft.com/office/drawing/2014/main" id="{E106557A-E365-488B-8E37-7FCF4767696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17" name="正方形/長方形 116">
          <a:extLst>
            <a:ext uri="{FF2B5EF4-FFF2-40B4-BE49-F238E27FC236}">
              <a16:creationId xmlns:a16="http://schemas.microsoft.com/office/drawing/2014/main" id="{6B1A5C59-B582-4021-8F9C-7274D1E5A24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18" name="正方形/長方形 117">
          <a:extLst>
            <a:ext uri="{FF2B5EF4-FFF2-40B4-BE49-F238E27FC236}">
              <a16:creationId xmlns:a16="http://schemas.microsoft.com/office/drawing/2014/main" id="{0F1B7773-AA91-41CE-B7E4-41F2D45BDCF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19" name="正方形/長方形 118">
          <a:extLst>
            <a:ext uri="{FF2B5EF4-FFF2-40B4-BE49-F238E27FC236}">
              <a16:creationId xmlns:a16="http://schemas.microsoft.com/office/drawing/2014/main" id="{8F1D8A35-7A64-4137-95DA-8E0DC997A49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20" name="正方形/長方形 119">
          <a:extLst>
            <a:ext uri="{FF2B5EF4-FFF2-40B4-BE49-F238E27FC236}">
              <a16:creationId xmlns:a16="http://schemas.microsoft.com/office/drawing/2014/main" id="{5AA17F04-AFB7-406A-AD86-9995A349433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121" name="テキスト ボックス 120">
          <a:extLst>
            <a:ext uri="{FF2B5EF4-FFF2-40B4-BE49-F238E27FC236}">
              <a16:creationId xmlns:a16="http://schemas.microsoft.com/office/drawing/2014/main" id="{5BF350AE-6BAD-437C-BD1A-A7A07A7246E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122" name="直線コネクタ 121">
          <a:extLst>
            <a:ext uri="{FF2B5EF4-FFF2-40B4-BE49-F238E27FC236}">
              <a16:creationId xmlns:a16="http://schemas.microsoft.com/office/drawing/2014/main" id="{9751B1B7-A9F7-48D0-8956-7CDA02060C4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123" name="テキスト ボックス 122">
          <a:extLst>
            <a:ext uri="{FF2B5EF4-FFF2-40B4-BE49-F238E27FC236}">
              <a16:creationId xmlns:a16="http://schemas.microsoft.com/office/drawing/2014/main" id="{830FBB3B-311A-4789-A532-63F9A6ABE29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124" name="直線コネクタ 123">
          <a:extLst>
            <a:ext uri="{FF2B5EF4-FFF2-40B4-BE49-F238E27FC236}">
              <a16:creationId xmlns:a16="http://schemas.microsoft.com/office/drawing/2014/main" id="{E195811D-CCBE-4F26-AF4C-2533A95F1249}"/>
            </a:ext>
          </a:extLst>
        </xdr:cNvPr>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125" name="テキスト ボックス 124">
          <a:extLst>
            <a:ext uri="{FF2B5EF4-FFF2-40B4-BE49-F238E27FC236}">
              <a16:creationId xmlns:a16="http://schemas.microsoft.com/office/drawing/2014/main" id="{AB77F068-6C09-496F-B66B-732563E43B50}"/>
            </a:ext>
          </a:extLst>
        </xdr:cNvPr>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126" name="直線コネクタ 125">
          <a:extLst>
            <a:ext uri="{FF2B5EF4-FFF2-40B4-BE49-F238E27FC236}">
              <a16:creationId xmlns:a16="http://schemas.microsoft.com/office/drawing/2014/main" id="{12C9D7DD-41DE-44F9-8585-1D65D87A8896}"/>
            </a:ext>
          </a:extLst>
        </xdr:cNvPr>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127" name="テキスト ボックス 126">
          <a:extLst>
            <a:ext uri="{FF2B5EF4-FFF2-40B4-BE49-F238E27FC236}">
              <a16:creationId xmlns:a16="http://schemas.microsoft.com/office/drawing/2014/main" id="{A697E0E8-D174-439F-B8A1-6CA30535E4F7}"/>
            </a:ext>
          </a:extLst>
        </xdr:cNvPr>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128" name="直線コネクタ 127">
          <a:extLst>
            <a:ext uri="{FF2B5EF4-FFF2-40B4-BE49-F238E27FC236}">
              <a16:creationId xmlns:a16="http://schemas.microsoft.com/office/drawing/2014/main" id="{C79F5425-994F-4859-95FB-2BA46D2E2B94}"/>
            </a:ext>
          </a:extLst>
        </xdr:cNvPr>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129" name="テキスト ボックス 128">
          <a:extLst>
            <a:ext uri="{FF2B5EF4-FFF2-40B4-BE49-F238E27FC236}">
              <a16:creationId xmlns:a16="http://schemas.microsoft.com/office/drawing/2014/main" id="{21B8C55A-2C40-493B-9CB0-186332FCA0DE}"/>
            </a:ext>
          </a:extLst>
        </xdr:cNvPr>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130" name="直線コネクタ 129">
          <a:extLst>
            <a:ext uri="{FF2B5EF4-FFF2-40B4-BE49-F238E27FC236}">
              <a16:creationId xmlns:a16="http://schemas.microsoft.com/office/drawing/2014/main" id="{5A4C768E-1D28-428C-B4A4-6C3CC488FFE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131" name="テキスト ボックス 130">
          <a:extLst>
            <a:ext uri="{FF2B5EF4-FFF2-40B4-BE49-F238E27FC236}">
              <a16:creationId xmlns:a16="http://schemas.microsoft.com/office/drawing/2014/main" id="{329B1484-CA8A-45E2-BB8C-58EFE6248BF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132" name="直線コネクタ 131">
          <a:extLst>
            <a:ext uri="{FF2B5EF4-FFF2-40B4-BE49-F238E27FC236}">
              <a16:creationId xmlns:a16="http://schemas.microsoft.com/office/drawing/2014/main" id="{96CDD81B-DEF8-4A7B-81AE-993445DD2CC1}"/>
            </a:ext>
          </a:extLst>
        </xdr:cNvPr>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133" name="テキスト ボックス 132">
          <a:extLst>
            <a:ext uri="{FF2B5EF4-FFF2-40B4-BE49-F238E27FC236}">
              <a16:creationId xmlns:a16="http://schemas.microsoft.com/office/drawing/2014/main" id="{BACC155D-07AF-455D-8AA3-32BDF126451B}"/>
            </a:ext>
          </a:extLst>
        </xdr:cNvPr>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134" name="直線コネクタ 133">
          <a:extLst>
            <a:ext uri="{FF2B5EF4-FFF2-40B4-BE49-F238E27FC236}">
              <a16:creationId xmlns:a16="http://schemas.microsoft.com/office/drawing/2014/main" id="{5C0D042E-D2DD-4603-9BFC-998C112FC825}"/>
            </a:ext>
          </a:extLst>
        </xdr:cNvPr>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135" name="テキスト ボックス 134">
          <a:extLst>
            <a:ext uri="{FF2B5EF4-FFF2-40B4-BE49-F238E27FC236}">
              <a16:creationId xmlns:a16="http://schemas.microsoft.com/office/drawing/2014/main" id="{8C231660-E49F-4AFA-A13A-3033E35F7559}"/>
            </a:ext>
          </a:extLst>
        </xdr:cNvPr>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136" name="直線コネクタ 135">
          <a:extLst>
            <a:ext uri="{FF2B5EF4-FFF2-40B4-BE49-F238E27FC236}">
              <a16:creationId xmlns:a16="http://schemas.microsoft.com/office/drawing/2014/main" id="{C33DB44B-27C0-4D7C-91B0-205F47A8BF17}"/>
            </a:ext>
          </a:extLst>
        </xdr:cNvPr>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137" name="テキスト ボックス 136">
          <a:extLst>
            <a:ext uri="{FF2B5EF4-FFF2-40B4-BE49-F238E27FC236}">
              <a16:creationId xmlns:a16="http://schemas.microsoft.com/office/drawing/2014/main" id="{8DFB5D57-FC9F-4306-A377-3B988CD34248}"/>
            </a:ext>
          </a:extLst>
        </xdr:cNvPr>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138" name="直線コネクタ 137">
          <a:extLst>
            <a:ext uri="{FF2B5EF4-FFF2-40B4-BE49-F238E27FC236}">
              <a16:creationId xmlns:a16="http://schemas.microsoft.com/office/drawing/2014/main" id="{B85B04E5-086D-45CA-B124-C2AE63FCC97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139" name="テキスト ボックス 138">
          <a:extLst>
            <a:ext uri="{FF2B5EF4-FFF2-40B4-BE49-F238E27FC236}">
              <a16:creationId xmlns:a16="http://schemas.microsoft.com/office/drawing/2014/main" id="{1832CDE6-A15C-4F9B-9570-64E3631E3141}"/>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140" name="【保健センター・保健所】&#10;有形固定資産減価償却率グラフ枠">
          <a:extLst>
            <a:ext uri="{FF2B5EF4-FFF2-40B4-BE49-F238E27FC236}">
              <a16:creationId xmlns:a16="http://schemas.microsoft.com/office/drawing/2014/main" id="{6611319E-8973-401A-8938-447B0596BF6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131445</xdr:rowOff>
    </xdr:from>
    <xdr:to>
      <xdr:col>85</xdr:col>
      <xdr:colOff>126364</xdr:colOff>
      <xdr:row>63</xdr:row>
      <xdr:rowOff>160020</xdr:rowOff>
    </xdr:to>
    <xdr:cxnSp macro="">
      <xdr:nvCxnSpPr>
        <xdr:cNvPr id="141" name="直線コネクタ 140">
          <a:extLst>
            <a:ext uri="{FF2B5EF4-FFF2-40B4-BE49-F238E27FC236}">
              <a16:creationId xmlns:a16="http://schemas.microsoft.com/office/drawing/2014/main" id="{1511EAE4-8F8C-4B58-9FD8-8BCD6D5119BA}"/>
            </a:ext>
          </a:extLst>
        </xdr:cNvPr>
        <xdr:cNvCxnSpPr/>
      </xdr:nvCxnSpPr>
      <xdr:spPr>
        <a:xfrm flipV="1">
          <a:off x="16318864" y="956119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142" name="【保健センター・保健所】&#10;有形固定資産減価償却率最小値テキスト">
          <a:extLst>
            <a:ext uri="{FF2B5EF4-FFF2-40B4-BE49-F238E27FC236}">
              <a16:creationId xmlns:a16="http://schemas.microsoft.com/office/drawing/2014/main" id="{55775F10-FFB2-4812-8E00-6C23F207745D}"/>
            </a:ext>
          </a:extLst>
        </xdr:cNvPr>
        <xdr:cNvSpPr txBox="1"/>
      </xdr:nvSpPr>
      <xdr:spPr>
        <a:xfrm>
          <a:off x="16357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143" name="直線コネクタ 142">
          <a:extLst>
            <a:ext uri="{FF2B5EF4-FFF2-40B4-BE49-F238E27FC236}">
              <a16:creationId xmlns:a16="http://schemas.microsoft.com/office/drawing/2014/main" id="{D69BB095-18E3-40DD-B894-7FAE5F165074}"/>
            </a:ext>
          </a:extLst>
        </xdr:cNvPr>
        <xdr:cNvCxnSpPr/>
      </xdr:nvCxnSpPr>
      <xdr:spPr>
        <a:xfrm>
          <a:off x="16230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78122</xdr:rowOff>
    </xdr:from>
    <xdr:ext cx="405111" cy="259045"/>
    <xdr:sp macro="" textlink="">
      <xdr:nvSpPr>
        <xdr:cNvPr id="144" name="【保健センター・保健所】&#10;有形固定資産減価償却率最大値テキスト">
          <a:extLst>
            <a:ext uri="{FF2B5EF4-FFF2-40B4-BE49-F238E27FC236}">
              <a16:creationId xmlns:a16="http://schemas.microsoft.com/office/drawing/2014/main" id="{817FA39D-6B2D-4FB7-B0DB-C3B0A1E21CC0}"/>
            </a:ext>
          </a:extLst>
        </xdr:cNvPr>
        <xdr:cNvSpPr txBox="1"/>
      </xdr:nvSpPr>
      <xdr:spPr>
        <a:xfrm>
          <a:off x="16357600" y="933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131445</xdr:rowOff>
    </xdr:from>
    <xdr:to>
      <xdr:col>86</xdr:col>
      <xdr:colOff>25400</xdr:colOff>
      <xdr:row>55</xdr:row>
      <xdr:rowOff>131445</xdr:rowOff>
    </xdr:to>
    <xdr:cxnSp macro="">
      <xdr:nvCxnSpPr>
        <xdr:cNvPr id="145" name="直線コネクタ 144">
          <a:extLst>
            <a:ext uri="{FF2B5EF4-FFF2-40B4-BE49-F238E27FC236}">
              <a16:creationId xmlns:a16="http://schemas.microsoft.com/office/drawing/2014/main" id="{45A8C638-815C-4AC4-A31D-1402BBFB8F53}"/>
            </a:ext>
          </a:extLst>
        </xdr:cNvPr>
        <xdr:cNvCxnSpPr/>
      </xdr:nvCxnSpPr>
      <xdr:spPr>
        <a:xfrm>
          <a:off x="16230600" y="956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9224</xdr:rowOff>
    </xdr:from>
    <xdr:ext cx="405111" cy="259045"/>
    <xdr:sp macro="" textlink="">
      <xdr:nvSpPr>
        <xdr:cNvPr id="146" name="【保健センター・保健所】&#10;有形固定資産減価償却率平均値テキスト">
          <a:extLst>
            <a:ext uri="{FF2B5EF4-FFF2-40B4-BE49-F238E27FC236}">
              <a16:creationId xmlns:a16="http://schemas.microsoft.com/office/drawing/2014/main" id="{B4D992F2-CFA6-4F59-9BEE-F618E7486EA7}"/>
            </a:ext>
          </a:extLst>
        </xdr:cNvPr>
        <xdr:cNvSpPr txBox="1"/>
      </xdr:nvSpPr>
      <xdr:spPr>
        <a:xfrm>
          <a:off x="16357600" y="101247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157797</xdr:rowOff>
    </xdr:from>
    <xdr:to>
      <xdr:col>85</xdr:col>
      <xdr:colOff>177800</xdr:colOff>
      <xdr:row>60</xdr:row>
      <xdr:rowOff>87947</xdr:rowOff>
    </xdr:to>
    <xdr:sp macro="" textlink="">
      <xdr:nvSpPr>
        <xdr:cNvPr id="147" name="フローチャート: 判断 146">
          <a:extLst>
            <a:ext uri="{FF2B5EF4-FFF2-40B4-BE49-F238E27FC236}">
              <a16:creationId xmlns:a16="http://schemas.microsoft.com/office/drawing/2014/main" id="{254D7484-A5B2-413D-B3BE-7F5F22949449}"/>
            </a:ext>
          </a:extLst>
        </xdr:cNvPr>
        <xdr:cNvSpPr/>
      </xdr:nvSpPr>
      <xdr:spPr>
        <a:xfrm>
          <a:off x="16268700" y="1027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137795</xdr:rowOff>
    </xdr:from>
    <xdr:to>
      <xdr:col>81</xdr:col>
      <xdr:colOff>101600</xdr:colOff>
      <xdr:row>59</xdr:row>
      <xdr:rowOff>67945</xdr:rowOff>
    </xdr:to>
    <xdr:sp macro="" textlink="">
      <xdr:nvSpPr>
        <xdr:cNvPr id="148" name="フローチャート: 判断 147">
          <a:extLst>
            <a:ext uri="{FF2B5EF4-FFF2-40B4-BE49-F238E27FC236}">
              <a16:creationId xmlns:a16="http://schemas.microsoft.com/office/drawing/2014/main" id="{3F58A996-E168-4D5D-914B-F2E8E49EF340}"/>
            </a:ext>
          </a:extLst>
        </xdr:cNvPr>
        <xdr:cNvSpPr/>
      </xdr:nvSpPr>
      <xdr:spPr>
        <a:xfrm>
          <a:off x="15430500" y="1008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89218</xdr:rowOff>
    </xdr:from>
    <xdr:to>
      <xdr:col>76</xdr:col>
      <xdr:colOff>165100</xdr:colOff>
      <xdr:row>59</xdr:row>
      <xdr:rowOff>19368</xdr:rowOff>
    </xdr:to>
    <xdr:sp macro="" textlink="">
      <xdr:nvSpPr>
        <xdr:cNvPr id="149" name="フローチャート: 判断 148">
          <a:extLst>
            <a:ext uri="{FF2B5EF4-FFF2-40B4-BE49-F238E27FC236}">
              <a16:creationId xmlns:a16="http://schemas.microsoft.com/office/drawing/2014/main" id="{AEBDBB82-98F6-4DB9-B232-40B372B8CC3B}"/>
            </a:ext>
          </a:extLst>
        </xdr:cNvPr>
        <xdr:cNvSpPr/>
      </xdr:nvSpPr>
      <xdr:spPr>
        <a:xfrm>
          <a:off x="14541500" y="1003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150" name="フローチャート: 判断 149">
          <a:extLst>
            <a:ext uri="{FF2B5EF4-FFF2-40B4-BE49-F238E27FC236}">
              <a16:creationId xmlns:a16="http://schemas.microsoft.com/office/drawing/2014/main" id="{546ED2E5-5F1C-43B9-870E-AB1A1CA13DF7}"/>
            </a:ext>
          </a:extLst>
        </xdr:cNvPr>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89218</xdr:rowOff>
    </xdr:from>
    <xdr:to>
      <xdr:col>67</xdr:col>
      <xdr:colOff>101600</xdr:colOff>
      <xdr:row>59</xdr:row>
      <xdr:rowOff>19368</xdr:rowOff>
    </xdr:to>
    <xdr:sp macro="" textlink="">
      <xdr:nvSpPr>
        <xdr:cNvPr id="151" name="フローチャート: 判断 150">
          <a:extLst>
            <a:ext uri="{FF2B5EF4-FFF2-40B4-BE49-F238E27FC236}">
              <a16:creationId xmlns:a16="http://schemas.microsoft.com/office/drawing/2014/main" id="{0B37D0FC-E400-4E6B-A5DC-20F4A7FCEB3A}"/>
            </a:ext>
          </a:extLst>
        </xdr:cNvPr>
        <xdr:cNvSpPr/>
      </xdr:nvSpPr>
      <xdr:spPr>
        <a:xfrm>
          <a:off x="12763500" y="1003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CDF25E4F-3B3A-4F00-ABA7-5056D5275F1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8922C84E-9AC2-4CCD-A931-EFE345E84F2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0CE41DC2-E3EE-4B69-98A8-3C2C4F63075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455A4628-DCD8-41DB-B646-BB90DA7F5C6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1F99B830-9514-47B3-A81F-931646F512E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77788</xdr:rowOff>
    </xdr:from>
    <xdr:to>
      <xdr:col>85</xdr:col>
      <xdr:colOff>177800</xdr:colOff>
      <xdr:row>63</xdr:row>
      <xdr:rowOff>7938</xdr:rowOff>
    </xdr:to>
    <xdr:sp macro="" textlink="">
      <xdr:nvSpPr>
        <xdr:cNvPr id="157" name="楕円 156">
          <a:extLst>
            <a:ext uri="{FF2B5EF4-FFF2-40B4-BE49-F238E27FC236}">
              <a16:creationId xmlns:a16="http://schemas.microsoft.com/office/drawing/2014/main" id="{97B4AFC0-174D-4546-B4ED-5FBEB184B4ED}"/>
            </a:ext>
          </a:extLst>
        </xdr:cNvPr>
        <xdr:cNvSpPr/>
      </xdr:nvSpPr>
      <xdr:spPr>
        <a:xfrm>
          <a:off x="16268700" y="1070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56215</xdr:rowOff>
    </xdr:from>
    <xdr:ext cx="405111" cy="259045"/>
    <xdr:sp macro="" textlink="">
      <xdr:nvSpPr>
        <xdr:cNvPr id="158" name="【保健センター・保健所】&#10;有形固定資産減価償却率該当値テキスト">
          <a:extLst>
            <a:ext uri="{FF2B5EF4-FFF2-40B4-BE49-F238E27FC236}">
              <a16:creationId xmlns:a16="http://schemas.microsoft.com/office/drawing/2014/main" id="{0EBE5132-92DA-45DE-8B2B-3E0744EAE363}"/>
            </a:ext>
          </a:extLst>
        </xdr:cNvPr>
        <xdr:cNvSpPr txBox="1"/>
      </xdr:nvSpPr>
      <xdr:spPr>
        <a:xfrm>
          <a:off x="16357600" y="10686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77788</xdr:rowOff>
    </xdr:from>
    <xdr:to>
      <xdr:col>81</xdr:col>
      <xdr:colOff>101600</xdr:colOff>
      <xdr:row>63</xdr:row>
      <xdr:rowOff>7938</xdr:rowOff>
    </xdr:to>
    <xdr:sp macro="" textlink="">
      <xdr:nvSpPr>
        <xdr:cNvPr id="159" name="楕円 158">
          <a:extLst>
            <a:ext uri="{FF2B5EF4-FFF2-40B4-BE49-F238E27FC236}">
              <a16:creationId xmlns:a16="http://schemas.microsoft.com/office/drawing/2014/main" id="{44217E8C-AE4D-4F2B-ACA8-E97767A96587}"/>
            </a:ext>
          </a:extLst>
        </xdr:cNvPr>
        <xdr:cNvSpPr/>
      </xdr:nvSpPr>
      <xdr:spPr>
        <a:xfrm>
          <a:off x="15430500" y="1070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128588</xdr:rowOff>
    </xdr:from>
    <xdr:to>
      <xdr:col>85</xdr:col>
      <xdr:colOff>127000</xdr:colOff>
      <xdr:row>62</xdr:row>
      <xdr:rowOff>128588</xdr:rowOff>
    </xdr:to>
    <xdr:cxnSp macro="">
      <xdr:nvCxnSpPr>
        <xdr:cNvPr id="160" name="直線コネクタ 159">
          <a:extLst>
            <a:ext uri="{FF2B5EF4-FFF2-40B4-BE49-F238E27FC236}">
              <a16:creationId xmlns:a16="http://schemas.microsoft.com/office/drawing/2014/main" id="{CA8089DB-F05E-4A79-807C-535D9750ADAA}"/>
            </a:ext>
          </a:extLst>
        </xdr:cNvPr>
        <xdr:cNvCxnSpPr/>
      </xdr:nvCxnSpPr>
      <xdr:spPr>
        <a:xfrm>
          <a:off x="15481300" y="107584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46355</xdr:rowOff>
    </xdr:from>
    <xdr:to>
      <xdr:col>76</xdr:col>
      <xdr:colOff>165100</xdr:colOff>
      <xdr:row>62</xdr:row>
      <xdr:rowOff>147955</xdr:rowOff>
    </xdr:to>
    <xdr:sp macro="" textlink="">
      <xdr:nvSpPr>
        <xdr:cNvPr id="161" name="楕円 160">
          <a:extLst>
            <a:ext uri="{FF2B5EF4-FFF2-40B4-BE49-F238E27FC236}">
              <a16:creationId xmlns:a16="http://schemas.microsoft.com/office/drawing/2014/main" id="{63D99AD8-9F4A-41C9-8077-B718044ED365}"/>
            </a:ext>
          </a:extLst>
        </xdr:cNvPr>
        <xdr:cNvSpPr/>
      </xdr:nvSpPr>
      <xdr:spPr>
        <a:xfrm>
          <a:off x="145415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97155</xdr:rowOff>
    </xdr:from>
    <xdr:to>
      <xdr:col>81</xdr:col>
      <xdr:colOff>50800</xdr:colOff>
      <xdr:row>62</xdr:row>
      <xdr:rowOff>128588</xdr:rowOff>
    </xdr:to>
    <xdr:cxnSp macro="">
      <xdr:nvCxnSpPr>
        <xdr:cNvPr id="162" name="直線コネクタ 161">
          <a:extLst>
            <a:ext uri="{FF2B5EF4-FFF2-40B4-BE49-F238E27FC236}">
              <a16:creationId xmlns:a16="http://schemas.microsoft.com/office/drawing/2014/main" id="{4C2FC65D-C014-4668-A10C-E5347AE08A08}"/>
            </a:ext>
          </a:extLst>
        </xdr:cNvPr>
        <xdr:cNvCxnSpPr/>
      </xdr:nvCxnSpPr>
      <xdr:spPr>
        <a:xfrm>
          <a:off x="14592300" y="10727055"/>
          <a:ext cx="8890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160655</xdr:rowOff>
    </xdr:from>
    <xdr:to>
      <xdr:col>72</xdr:col>
      <xdr:colOff>38100</xdr:colOff>
      <xdr:row>62</xdr:row>
      <xdr:rowOff>90805</xdr:rowOff>
    </xdr:to>
    <xdr:sp macro="" textlink="">
      <xdr:nvSpPr>
        <xdr:cNvPr id="163" name="楕円 162">
          <a:extLst>
            <a:ext uri="{FF2B5EF4-FFF2-40B4-BE49-F238E27FC236}">
              <a16:creationId xmlns:a16="http://schemas.microsoft.com/office/drawing/2014/main" id="{61D0D794-6A29-4E71-A239-D18719057FB8}"/>
            </a:ext>
          </a:extLst>
        </xdr:cNvPr>
        <xdr:cNvSpPr/>
      </xdr:nvSpPr>
      <xdr:spPr>
        <a:xfrm>
          <a:off x="13652500" y="106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40005</xdr:rowOff>
    </xdr:from>
    <xdr:to>
      <xdr:col>76</xdr:col>
      <xdr:colOff>114300</xdr:colOff>
      <xdr:row>62</xdr:row>
      <xdr:rowOff>97155</xdr:rowOff>
    </xdr:to>
    <xdr:cxnSp macro="">
      <xdr:nvCxnSpPr>
        <xdr:cNvPr id="164" name="直線コネクタ 163">
          <a:extLst>
            <a:ext uri="{FF2B5EF4-FFF2-40B4-BE49-F238E27FC236}">
              <a16:creationId xmlns:a16="http://schemas.microsoft.com/office/drawing/2014/main" id="{E330E70C-9D76-456D-A37E-E9F46E0EA566}"/>
            </a:ext>
          </a:extLst>
        </xdr:cNvPr>
        <xdr:cNvCxnSpPr/>
      </xdr:nvCxnSpPr>
      <xdr:spPr>
        <a:xfrm>
          <a:off x="13703300" y="1066990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120650</xdr:rowOff>
    </xdr:from>
    <xdr:to>
      <xdr:col>67</xdr:col>
      <xdr:colOff>101600</xdr:colOff>
      <xdr:row>62</xdr:row>
      <xdr:rowOff>50800</xdr:rowOff>
    </xdr:to>
    <xdr:sp macro="" textlink="">
      <xdr:nvSpPr>
        <xdr:cNvPr id="165" name="楕円 164">
          <a:extLst>
            <a:ext uri="{FF2B5EF4-FFF2-40B4-BE49-F238E27FC236}">
              <a16:creationId xmlns:a16="http://schemas.microsoft.com/office/drawing/2014/main" id="{0875FA7F-C552-4254-ACF2-6918F843FB72}"/>
            </a:ext>
          </a:extLst>
        </xdr:cNvPr>
        <xdr:cNvSpPr/>
      </xdr:nvSpPr>
      <xdr:spPr>
        <a:xfrm>
          <a:off x="12763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0</xdr:rowOff>
    </xdr:from>
    <xdr:to>
      <xdr:col>71</xdr:col>
      <xdr:colOff>177800</xdr:colOff>
      <xdr:row>62</xdr:row>
      <xdr:rowOff>40005</xdr:rowOff>
    </xdr:to>
    <xdr:cxnSp macro="">
      <xdr:nvCxnSpPr>
        <xdr:cNvPr id="166" name="直線コネクタ 165">
          <a:extLst>
            <a:ext uri="{FF2B5EF4-FFF2-40B4-BE49-F238E27FC236}">
              <a16:creationId xmlns:a16="http://schemas.microsoft.com/office/drawing/2014/main" id="{AB44EC9C-1EDD-482C-AB48-6490DF6C7989}"/>
            </a:ext>
          </a:extLst>
        </xdr:cNvPr>
        <xdr:cNvCxnSpPr/>
      </xdr:nvCxnSpPr>
      <xdr:spPr>
        <a:xfrm>
          <a:off x="12814300" y="106299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84472</xdr:rowOff>
    </xdr:from>
    <xdr:ext cx="405111" cy="259045"/>
    <xdr:sp macro="" textlink="">
      <xdr:nvSpPr>
        <xdr:cNvPr id="167" name="n_1aveValue【保健センター・保健所】&#10;有形固定資産減価償却率">
          <a:extLst>
            <a:ext uri="{FF2B5EF4-FFF2-40B4-BE49-F238E27FC236}">
              <a16:creationId xmlns:a16="http://schemas.microsoft.com/office/drawing/2014/main" id="{89EB572C-0C57-4633-A55D-E861413D4D7E}"/>
            </a:ext>
          </a:extLst>
        </xdr:cNvPr>
        <xdr:cNvSpPr txBox="1"/>
      </xdr:nvSpPr>
      <xdr:spPr>
        <a:xfrm>
          <a:off x="15266044" y="985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35895</xdr:rowOff>
    </xdr:from>
    <xdr:ext cx="405111" cy="259045"/>
    <xdr:sp macro="" textlink="">
      <xdr:nvSpPr>
        <xdr:cNvPr id="168" name="n_2aveValue【保健センター・保健所】&#10;有形固定資産減価償却率">
          <a:extLst>
            <a:ext uri="{FF2B5EF4-FFF2-40B4-BE49-F238E27FC236}">
              <a16:creationId xmlns:a16="http://schemas.microsoft.com/office/drawing/2014/main" id="{79627ED1-3447-45F7-8086-71F3A9239B17}"/>
            </a:ext>
          </a:extLst>
        </xdr:cNvPr>
        <xdr:cNvSpPr txBox="1"/>
      </xdr:nvSpPr>
      <xdr:spPr>
        <a:xfrm>
          <a:off x="14389744" y="9808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135907</xdr:rowOff>
    </xdr:from>
    <xdr:ext cx="405111" cy="259045"/>
    <xdr:sp macro="" textlink="">
      <xdr:nvSpPr>
        <xdr:cNvPr id="169" name="n_3aveValue【保健センター・保健所】&#10;有形固定資産減価償却率">
          <a:extLst>
            <a:ext uri="{FF2B5EF4-FFF2-40B4-BE49-F238E27FC236}">
              <a16:creationId xmlns:a16="http://schemas.microsoft.com/office/drawing/2014/main" id="{0C5C9B70-D10F-4F3F-BB69-0EFD351964B1}"/>
            </a:ext>
          </a:extLst>
        </xdr:cNvPr>
        <xdr:cNvSpPr txBox="1"/>
      </xdr:nvSpPr>
      <xdr:spPr>
        <a:xfrm>
          <a:off x="13500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35895</xdr:rowOff>
    </xdr:from>
    <xdr:ext cx="405111" cy="259045"/>
    <xdr:sp macro="" textlink="">
      <xdr:nvSpPr>
        <xdr:cNvPr id="170" name="n_4aveValue【保健センター・保健所】&#10;有形固定資産減価償却率">
          <a:extLst>
            <a:ext uri="{FF2B5EF4-FFF2-40B4-BE49-F238E27FC236}">
              <a16:creationId xmlns:a16="http://schemas.microsoft.com/office/drawing/2014/main" id="{CDCFAD28-D842-46D0-8AC9-D6DFC10F0C2F}"/>
            </a:ext>
          </a:extLst>
        </xdr:cNvPr>
        <xdr:cNvSpPr txBox="1"/>
      </xdr:nvSpPr>
      <xdr:spPr>
        <a:xfrm>
          <a:off x="12611744" y="9808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170515</xdr:rowOff>
    </xdr:from>
    <xdr:ext cx="405111" cy="259045"/>
    <xdr:sp macro="" textlink="">
      <xdr:nvSpPr>
        <xdr:cNvPr id="171" name="n_1mainValue【保健センター・保健所】&#10;有形固定資産減価償却率">
          <a:extLst>
            <a:ext uri="{FF2B5EF4-FFF2-40B4-BE49-F238E27FC236}">
              <a16:creationId xmlns:a16="http://schemas.microsoft.com/office/drawing/2014/main" id="{731A4AB0-B1ED-4034-80C3-04DAE54F2841}"/>
            </a:ext>
          </a:extLst>
        </xdr:cNvPr>
        <xdr:cNvSpPr txBox="1"/>
      </xdr:nvSpPr>
      <xdr:spPr>
        <a:xfrm>
          <a:off x="15266044" y="10800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139082</xdr:rowOff>
    </xdr:from>
    <xdr:ext cx="405111" cy="259045"/>
    <xdr:sp macro="" textlink="">
      <xdr:nvSpPr>
        <xdr:cNvPr id="172" name="n_2mainValue【保健センター・保健所】&#10;有形固定資産減価償却率">
          <a:extLst>
            <a:ext uri="{FF2B5EF4-FFF2-40B4-BE49-F238E27FC236}">
              <a16:creationId xmlns:a16="http://schemas.microsoft.com/office/drawing/2014/main" id="{999833A3-8F57-4B7D-9407-61E8F11ACB5D}"/>
            </a:ext>
          </a:extLst>
        </xdr:cNvPr>
        <xdr:cNvSpPr txBox="1"/>
      </xdr:nvSpPr>
      <xdr:spPr>
        <a:xfrm>
          <a:off x="14389744" y="1076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81932</xdr:rowOff>
    </xdr:from>
    <xdr:ext cx="405111" cy="259045"/>
    <xdr:sp macro="" textlink="">
      <xdr:nvSpPr>
        <xdr:cNvPr id="173" name="n_3mainValue【保健センター・保健所】&#10;有形固定資産減価償却率">
          <a:extLst>
            <a:ext uri="{FF2B5EF4-FFF2-40B4-BE49-F238E27FC236}">
              <a16:creationId xmlns:a16="http://schemas.microsoft.com/office/drawing/2014/main" id="{39264D84-8C99-4E68-8760-F3619B038B46}"/>
            </a:ext>
          </a:extLst>
        </xdr:cNvPr>
        <xdr:cNvSpPr txBox="1"/>
      </xdr:nvSpPr>
      <xdr:spPr>
        <a:xfrm>
          <a:off x="13500744" y="1071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41927</xdr:rowOff>
    </xdr:from>
    <xdr:ext cx="405111" cy="259045"/>
    <xdr:sp macro="" textlink="">
      <xdr:nvSpPr>
        <xdr:cNvPr id="174" name="n_4mainValue【保健センター・保健所】&#10;有形固定資産減価償却率">
          <a:extLst>
            <a:ext uri="{FF2B5EF4-FFF2-40B4-BE49-F238E27FC236}">
              <a16:creationId xmlns:a16="http://schemas.microsoft.com/office/drawing/2014/main" id="{6210BECD-E288-4F66-A5D4-50390A290516}"/>
            </a:ext>
          </a:extLst>
        </xdr:cNvPr>
        <xdr:cNvSpPr txBox="1"/>
      </xdr:nvSpPr>
      <xdr:spPr>
        <a:xfrm>
          <a:off x="12611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175" name="正方形/長方形 174">
          <a:extLst>
            <a:ext uri="{FF2B5EF4-FFF2-40B4-BE49-F238E27FC236}">
              <a16:creationId xmlns:a16="http://schemas.microsoft.com/office/drawing/2014/main" id="{7A21BB88-4A10-4992-88A9-DFFCBBC9707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176" name="正方形/長方形 175">
          <a:extLst>
            <a:ext uri="{FF2B5EF4-FFF2-40B4-BE49-F238E27FC236}">
              <a16:creationId xmlns:a16="http://schemas.microsoft.com/office/drawing/2014/main" id="{98E8703F-F429-4577-8472-7AEA37E977A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177" name="正方形/長方形 176">
          <a:extLst>
            <a:ext uri="{FF2B5EF4-FFF2-40B4-BE49-F238E27FC236}">
              <a16:creationId xmlns:a16="http://schemas.microsoft.com/office/drawing/2014/main" id="{51E0A158-85CC-4B7E-881B-D78D6B9D24E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178" name="正方形/長方形 177">
          <a:extLst>
            <a:ext uri="{FF2B5EF4-FFF2-40B4-BE49-F238E27FC236}">
              <a16:creationId xmlns:a16="http://schemas.microsoft.com/office/drawing/2014/main" id="{AA98F6D2-32C2-4FD6-87C8-2279637E756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179" name="正方形/長方形 178">
          <a:extLst>
            <a:ext uri="{FF2B5EF4-FFF2-40B4-BE49-F238E27FC236}">
              <a16:creationId xmlns:a16="http://schemas.microsoft.com/office/drawing/2014/main" id="{7215E3F9-AF92-48BC-B695-CB3CF32B730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180" name="正方形/長方形 179">
          <a:extLst>
            <a:ext uri="{FF2B5EF4-FFF2-40B4-BE49-F238E27FC236}">
              <a16:creationId xmlns:a16="http://schemas.microsoft.com/office/drawing/2014/main" id="{63DD3019-6AF0-4D6F-8679-FFA9E73A6E5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181" name="正方形/長方形 180">
          <a:extLst>
            <a:ext uri="{FF2B5EF4-FFF2-40B4-BE49-F238E27FC236}">
              <a16:creationId xmlns:a16="http://schemas.microsoft.com/office/drawing/2014/main" id="{E017F9B5-0081-4C00-AFED-DA07BDF5EF4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182" name="正方形/長方形 181">
          <a:extLst>
            <a:ext uri="{FF2B5EF4-FFF2-40B4-BE49-F238E27FC236}">
              <a16:creationId xmlns:a16="http://schemas.microsoft.com/office/drawing/2014/main" id="{EC8E1585-D4BA-4FDF-9136-030EBEC87FE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183" name="テキスト ボックス 182">
          <a:extLst>
            <a:ext uri="{FF2B5EF4-FFF2-40B4-BE49-F238E27FC236}">
              <a16:creationId xmlns:a16="http://schemas.microsoft.com/office/drawing/2014/main" id="{AEEB7066-ECD2-4F5D-84B4-04D5B4789CC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184" name="直線コネクタ 183">
          <a:extLst>
            <a:ext uri="{FF2B5EF4-FFF2-40B4-BE49-F238E27FC236}">
              <a16:creationId xmlns:a16="http://schemas.microsoft.com/office/drawing/2014/main" id="{88539ACE-B40A-4AC6-AB29-0DBD24B8568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185" name="直線コネクタ 184">
          <a:extLst>
            <a:ext uri="{FF2B5EF4-FFF2-40B4-BE49-F238E27FC236}">
              <a16:creationId xmlns:a16="http://schemas.microsoft.com/office/drawing/2014/main" id="{3173132A-983B-4F75-B35A-164CBDB10187}"/>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186" name="テキスト ボックス 185">
          <a:extLst>
            <a:ext uri="{FF2B5EF4-FFF2-40B4-BE49-F238E27FC236}">
              <a16:creationId xmlns:a16="http://schemas.microsoft.com/office/drawing/2014/main" id="{178D5868-1FE6-436F-B73D-B84A9806085C}"/>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187" name="直線コネクタ 186">
          <a:extLst>
            <a:ext uri="{FF2B5EF4-FFF2-40B4-BE49-F238E27FC236}">
              <a16:creationId xmlns:a16="http://schemas.microsoft.com/office/drawing/2014/main" id="{3C3AC0CB-6A31-4817-9E7C-1717DC153024}"/>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188" name="テキスト ボックス 187">
          <a:extLst>
            <a:ext uri="{FF2B5EF4-FFF2-40B4-BE49-F238E27FC236}">
              <a16:creationId xmlns:a16="http://schemas.microsoft.com/office/drawing/2014/main" id="{34318E27-A7FD-4471-8DA3-09B3FCDFC1B5}"/>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189" name="直線コネクタ 188">
          <a:extLst>
            <a:ext uri="{FF2B5EF4-FFF2-40B4-BE49-F238E27FC236}">
              <a16:creationId xmlns:a16="http://schemas.microsoft.com/office/drawing/2014/main" id="{E65A2436-3931-4296-B340-E29A0AC7DC5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190" name="テキスト ボックス 189">
          <a:extLst>
            <a:ext uri="{FF2B5EF4-FFF2-40B4-BE49-F238E27FC236}">
              <a16:creationId xmlns:a16="http://schemas.microsoft.com/office/drawing/2014/main" id="{9F7A852D-F864-4C7F-8508-52F41FAB136A}"/>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191" name="直線コネクタ 190">
          <a:extLst>
            <a:ext uri="{FF2B5EF4-FFF2-40B4-BE49-F238E27FC236}">
              <a16:creationId xmlns:a16="http://schemas.microsoft.com/office/drawing/2014/main" id="{4B1A77DE-A745-4B39-96BE-462DA4B41CCA}"/>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192" name="テキスト ボックス 191">
          <a:extLst>
            <a:ext uri="{FF2B5EF4-FFF2-40B4-BE49-F238E27FC236}">
              <a16:creationId xmlns:a16="http://schemas.microsoft.com/office/drawing/2014/main" id="{2217C410-1CFA-4452-AC61-1283ED50D074}"/>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193" name="直線コネクタ 192">
          <a:extLst>
            <a:ext uri="{FF2B5EF4-FFF2-40B4-BE49-F238E27FC236}">
              <a16:creationId xmlns:a16="http://schemas.microsoft.com/office/drawing/2014/main" id="{D876D35A-8CE4-4577-9837-61D3E6016EF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194" name="テキスト ボックス 193">
          <a:extLst>
            <a:ext uri="{FF2B5EF4-FFF2-40B4-BE49-F238E27FC236}">
              <a16:creationId xmlns:a16="http://schemas.microsoft.com/office/drawing/2014/main" id="{28474BB8-FF2C-417D-8A34-98CE6147187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195" name="【保健センター・保健所】&#10;一人当たり面積グラフ枠">
          <a:extLst>
            <a:ext uri="{FF2B5EF4-FFF2-40B4-BE49-F238E27FC236}">
              <a16:creationId xmlns:a16="http://schemas.microsoft.com/office/drawing/2014/main" id="{8AE196D1-2985-4E64-B2A3-F73FB015FBC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55321</xdr:rowOff>
    </xdr:from>
    <xdr:to>
      <xdr:col>116</xdr:col>
      <xdr:colOff>62864</xdr:colOff>
      <xdr:row>63</xdr:row>
      <xdr:rowOff>111099</xdr:rowOff>
    </xdr:to>
    <xdr:cxnSp macro="">
      <xdr:nvCxnSpPr>
        <xdr:cNvPr id="196" name="直線コネクタ 195">
          <a:extLst>
            <a:ext uri="{FF2B5EF4-FFF2-40B4-BE49-F238E27FC236}">
              <a16:creationId xmlns:a16="http://schemas.microsoft.com/office/drawing/2014/main" id="{CA113D70-E9A0-4062-87ED-83553509C26C}"/>
            </a:ext>
          </a:extLst>
        </xdr:cNvPr>
        <xdr:cNvCxnSpPr/>
      </xdr:nvCxnSpPr>
      <xdr:spPr>
        <a:xfrm flipV="1">
          <a:off x="22160864" y="9485071"/>
          <a:ext cx="0" cy="142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114926</xdr:rowOff>
    </xdr:from>
    <xdr:ext cx="469744" cy="259045"/>
    <xdr:sp macro="" textlink="">
      <xdr:nvSpPr>
        <xdr:cNvPr id="197" name="【保健センター・保健所】&#10;一人当たり面積最小値テキスト">
          <a:extLst>
            <a:ext uri="{FF2B5EF4-FFF2-40B4-BE49-F238E27FC236}">
              <a16:creationId xmlns:a16="http://schemas.microsoft.com/office/drawing/2014/main" id="{F5963772-A402-4D73-B2E6-0C18F761F58D}"/>
            </a:ext>
          </a:extLst>
        </xdr:cNvPr>
        <xdr:cNvSpPr txBox="1"/>
      </xdr:nvSpPr>
      <xdr:spPr>
        <a:xfrm>
          <a:off x="22199600" y="1091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111099</xdr:rowOff>
    </xdr:from>
    <xdr:to>
      <xdr:col>116</xdr:col>
      <xdr:colOff>152400</xdr:colOff>
      <xdr:row>63</xdr:row>
      <xdr:rowOff>111099</xdr:rowOff>
    </xdr:to>
    <xdr:cxnSp macro="">
      <xdr:nvCxnSpPr>
        <xdr:cNvPr id="198" name="直線コネクタ 197">
          <a:extLst>
            <a:ext uri="{FF2B5EF4-FFF2-40B4-BE49-F238E27FC236}">
              <a16:creationId xmlns:a16="http://schemas.microsoft.com/office/drawing/2014/main" id="{D934B526-01DB-4E0B-81BC-298C22EB39D8}"/>
            </a:ext>
          </a:extLst>
        </xdr:cNvPr>
        <xdr:cNvCxnSpPr/>
      </xdr:nvCxnSpPr>
      <xdr:spPr>
        <a:xfrm>
          <a:off x="22072600" y="10912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1998</xdr:rowOff>
    </xdr:from>
    <xdr:ext cx="469744" cy="259045"/>
    <xdr:sp macro="" textlink="">
      <xdr:nvSpPr>
        <xdr:cNvPr id="199" name="【保健センター・保健所】&#10;一人当たり面積最大値テキスト">
          <a:extLst>
            <a:ext uri="{FF2B5EF4-FFF2-40B4-BE49-F238E27FC236}">
              <a16:creationId xmlns:a16="http://schemas.microsoft.com/office/drawing/2014/main" id="{DD5691A3-403D-41A4-9B0E-C532C40BE895}"/>
            </a:ext>
          </a:extLst>
        </xdr:cNvPr>
        <xdr:cNvSpPr txBox="1"/>
      </xdr:nvSpPr>
      <xdr:spPr>
        <a:xfrm>
          <a:off x="22199600" y="926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55321</xdr:rowOff>
    </xdr:from>
    <xdr:to>
      <xdr:col>116</xdr:col>
      <xdr:colOff>152400</xdr:colOff>
      <xdr:row>55</xdr:row>
      <xdr:rowOff>55321</xdr:rowOff>
    </xdr:to>
    <xdr:cxnSp macro="">
      <xdr:nvCxnSpPr>
        <xdr:cNvPr id="200" name="直線コネクタ 199">
          <a:extLst>
            <a:ext uri="{FF2B5EF4-FFF2-40B4-BE49-F238E27FC236}">
              <a16:creationId xmlns:a16="http://schemas.microsoft.com/office/drawing/2014/main" id="{71CBAB79-B0C1-46AB-BCFF-CC4EE90D6B2A}"/>
            </a:ext>
          </a:extLst>
        </xdr:cNvPr>
        <xdr:cNvCxnSpPr/>
      </xdr:nvCxnSpPr>
      <xdr:spPr>
        <a:xfrm>
          <a:off x="22072600" y="948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160900</xdr:rowOff>
    </xdr:from>
    <xdr:ext cx="469744" cy="259045"/>
    <xdr:sp macro="" textlink="">
      <xdr:nvSpPr>
        <xdr:cNvPr id="201" name="【保健センター・保健所】&#10;一人当たり面積平均値テキスト">
          <a:extLst>
            <a:ext uri="{FF2B5EF4-FFF2-40B4-BE49-F238E27FC236}">
              <a16:creationId xmlns:a16="http://schemas.microsoft.com/office/drawing/2014/main" id="{23114284-F49F-4017-8737-45D410999575}"/>
            </a:ext>
          </a:extLst>
        </xdr:cNvPr>
        <xdr:cNvSpPr txBox="1"/>
      </xdr:nvSpPr>
      <xdr:spPr>
        <a:xfrm>
          <a:off x="22199600" y="10447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138023</xdr:rowOff>
    </xdr:from>
    <xdr:to>
      <xdr:col>116</xdr:col>
      <xdr:colOff>114300</xdr:colOff>
      <xdr:row>62</xdr:row>
      <xdr:rowOff>68173</xdr:rowOff>
    </xdr:to>
    <xdr:sp macro="" textlink="">
      <xdr:nvSpPr>
        <xdr:cNvPr id="202" name="フローチャート: 判断 201">
          <a:extLst>
            <a:ext uri="{FF2B5EF4-FFF2-40B4-BE49-F238E27FC236}">
              <a16:creationId xmlns:a16="http://schemas.microsoft.com/office/drawing/2014/main" id="{6D863B31-555E-47A5-8AA4-F2D8FA64F92C}"/>
            </a:ext>
          </a:extLst>
        </xdr:cNvPr>
        <xdr:cNvSpPr/>
      </xdr:nvSpPr>
      <xdr:spPr>
        <a:xfrm>
          <a:off x="22110700" y="1059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864</xdr:rowOff>
    </xdr:from>
    <xdr:to>
      <xdr:col>112</xdr:col>
      <xdr:colOff>38100</xdr:colOff>
      <xdr:row>61</xdr:row>
      <xdr:rowOff>102464</xdr:rowOff>
    </xdr:to>
    <xdr:sp macro="" textlink="">
      <xdr:nvSpPr>
        <xdr:cNvPr id="203" name="フローチャート: 判断 202">
          <a:extLst>
            <a:ext uri="{FF2B5EF4-FFF2-40B4-BE49-F238E27FC236}">
              <a16:creationId xmlns:a16="http://schemas.microsoft.com/office/drawing/2014/main" id="{F1DD4EE2-BB58-4D26-B09B-68D3FD5B8FA2}"/>
            </a:ext>
          </a:extLst>
        </xdr:cNvPr>
        <xdr:cNvSpPr/>
      </xdr:nvSpPr>
      <xdr:spPr>
        <a:xfrm>
          <a:off x="212725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164084</xdr:rowOff>
    </xdr:from>
    <xdr:to>
      <xdr:col>107</xdr:col>
      <xdr:colOff>101600</xdr:colOff>
      <xdr:row>61</xdr:row>
      <xdr:rowOff>94234</xdr:rowOff>
    </xdr:to>
    <xdr:sp macro="" textlink="">
      <xdr:nvSpPr>
        <xdr:cNvPr id="204" name="フローチャート: 判断 203">
          <a:extLst>
            <a:ext uri="{FF2B5EF4-FFF2-40B4-BE49-F238E27FC236}">
              <a16:creationId xmlns:a16="http://schemas.microsoft.com/office/drawing/2014/main" id="{E1BAD2B8-4F3A-4FC7-8360-1287D24A24B9}"/>
            </a:ext>
          </a:extLst>
        </xdr:cNvPr>
        <xdr:cNvSpPr/>
      </xdr:nvSpPr>
      <xdr:spPr>
        <a:xfrm>
          <a:off x="20383500" y="1045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158597</xdr:rowOff>
    </xdr:from>
    <xdr:to>
      <xdr:col>102</xdr:col>
      <xdr:colOff>165100</xdr:colOff>
      <xdr:row>61</xdr:row>
      <xdr:rowOff>88747</xdr:rowOff>
    </xdr:to>
    <xdr:sp macro="" textlink="">
      <xdr:nvSpPr>
        <xdr:cNvPr id="205" name="フローチャート: 判断 204">
          <a:extLst>
            <a:ext uri="{FF2B5EF4-FFF2-40B4-BE49-F238E27FC236}">
              <a16:creationId xmlns:a16="http://schemas.microsoft.com/office/drawing/2014/main" id="{8A4E12A2-9A0D-4C15-B6DD-7C7BF2BEFF7B}"/>
            </a:ext>
          </a:extLst>
        </xdr:cNvPr>
        <xdr:cNvSpPr/>
      </xdr:nvSpPr>
      <xdr:spPr>
        <a:xfrm>
          <a:off x="19494500" y="1044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169570</xdr:rowOff>
    </xdr:from>
    <xdr:to>
      <xdr:col>98</xdr:col>
      <xdr:colOff>38100</xdr:colOff>
      <xdr:row>61</xdr:row>
      <xdr:rowOff>99720</xdr:rowOff>
    </xdr:to>
    <xdr:sp macro="" textlink="">
      <xdr:nvSpPr>
        <xdr:cNvPr id="206" name="フローチャート: 判断 205">
          <a:extLst>
            <a:ext uri="{FF2B5EF4-FFF2-40B4-BE49-F238E27FC236}">
              <a16:creationId xmlns:a16="http://schemas.microsoft.com/office/drawing/2014/main" id="{B09D2C81-54E8-407C-8ADE-EC35A7A4D900}"/>
            </a:ext>
          </a:extLst>
        </xdr:cNvPr>
        <xdr:cNvSpPr/>
      </xdr:nvSpPr>
      <xdr:spPr>
        <a:xfrm>
          <a:off x="18605500" y="1045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FE44F627-657A-4896-ABEC-37094AA5F8F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6156CE2F-0125-453A-B2EB-FE772CAEC40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6880E9A5-0826-4C15-986D-90F1FFC8E9A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87C7B186-67BA-4D88-9F27-43E5A98AC91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7E088574-85FE-4329-ABD8-188CF73E5F8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161341</xdr:rowOff>
    </xdr:from>
    <xdr:to>
      <xdr:col>116</xdr:col>
      <xdr:colOff>114300</xdr:colOff>
      <xdr:row>63</xdr:row>
      <xdr:rowOff>91491</xdr:rowOff>
    </xdr:to>
    <xdr:sp macro="" textlink="">
      <xdr:nvSpPr>
        <xdr:cNvPr id="212" name="楕円 211">
          <a:extLst>
            <a:ext uri="{FF2B5EF4-FFF2-40B4-BE49-F238E27FC236}">
              <a16:creationId xmlns:a16="http://schemas.microsoft.com/office/drawing/2014/main" id="{CE54B195-5796-4096-8A02-0F4AD8E596B4}"/>
            </a:ext>
          </a:extLst>
        </xdr:cNvPr>
        <xdr:cNvSpPr/>
      </xdr:nvSpPr>
      <xdr:spPr>
        <a:xfrm>
          <a:off x="22110700" y="1079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76268</xdr:rowOff>
    </xdr:from>
    <xdr:ext cx="469744" cy="259045"/>
    <xdr:sp macro="" textlink="">
      <xdr:nvSpPr>
        <xdr:cNvPr id="213" name="【保健センター・保健所】&#10;一人当たり面積該当値テキスト">
          <a:extLst>
            <a:ext uri="{FF2B5EF4-FFF2-40B4-BE49-F238E27FC236}">
              <a16:creationId xmlns:a16="http://schemas.microsoft.com/office/drawing/2014/main" id="{743C2E90-CA19-41FE-8A6D-7F7F49AF7BB2}"/>
            </a:ext>
          </a:extLst>
        </xdr:cNvPr>
        <xdr:cNvSpPr txBox="1"/>
      </xdr:nvSpPr>
      <xdr:spPr>
        <a:xfrm>
          <a:off x="22199600" y="1070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165913</xdr:rowOff>
    </xdr:from>
    <xdr:to>
      <xdr:col>112</xdr:col>
      <xdr:colOff>38100</xdr:colOff>
      <xdr:row>63</xdr:row>
      <xdr:rowOff>96063</xdr:rowOff>
    </xdr:to>
    <xdr:sp macro="" textlink="">
      <xdr:nvSpPr>
        <xdr:cNvPr id="214" name="楕円 213">
          <a:extLst>
            <a:ext uri="{FF2B5EF4-FFF2-40B4-BE49-F238E27FC236}">
              <a16:creationId xmlns:a16="http://schemas.microsoft.com/office/drawing/2014/main" id="{B1E5F973-E525-495D-A068-CC84D90E8E19}"/>
            </a:ext>
          </a:extLst>
        </xdr:cNvPr>
        <xdr:cNvSpPr/>
      </xdr:nvSpPr>
      <xdr:spPr>
        <a:xfrm>
          <a:off x="21272500" y="1079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40691</xdr:rowOff>
    </xdr:from>
    <xdr:to>
      <xdr:col>116</xdr:col>
      <xdr:colOff>63500</xdr:colOff>
      <xdr:row>63</xdr:row>
      <xdr:rowOff>45263</xdr:rowOff>
    </xdr:to>
    <xdr:cxnSp macro="">
      <xdr:nvCxnSpPr>
        <xdr:cNvPr id="215" name="直線コネクタ 214">
          <a:extLst>
            <a:ext uri="{FF2B5EF4-FFF2-40B4-BE49-F238E27FC236}">
              <a16:creationId xmlns:a16="http://schemas.microsoft.com/office/drawing/2014/main" id="{0158A196-3F85-4280-80EB-B1C3219DDCBD}"/>
            </a:ext>
          </a:extLst>
        </xdr:cNvPr>
        <xdr:cNvCxnSpPr/>
      </xdr:nvCxnSpPr>
      <xdr:spPr>
        <a:xfrm flipV="1">
          <a:off x="21323300" y="10842041"/>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169570</xdr:rowOff>
    </xdr:from>
    <xdr:to>
      <xdr:col>107</xdr:col>
      <xdr:colOff>101600</xdr:colOff>
      <xdr:row>63</xdr:row>
      <xdr:rowOff>99720</xdr:rowOff>
    </xdr:to>
    <xdr:sp macro="" textlink="">
      <xdr:nvSpPr>
        <xdr:cNvPr id="216" name="楕円 215">
          <a:extLst>
            <a:ext uri="{FF2B5EF4-FFF2-40B4-BE49-F238E27FC236}">
              <a16:creationId xmlns:a16="http://schemas.microsoft.com/office/drawing/2014/main" id="{16FCCA59-F662-467C-90AC-3F2014C70412}"/>
            </a:ext>
          </a:extLst>
        </xdr:cNvPr>
        <xdr:cNvSpPr/>
      </xdr:nvSpPr>
      <xdr:spPr>
        <a:xfrm>
          <a:off x="20383500" y="1079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45263</xdr:rowOff>
    </xdr:from>
    <xdr:to>
      <xdr:col>111</xdr:col>
      <xdr:colOff>177800</xdr:colOff>
      <xdr:row>63</xdr:row>
      <xdr:rowOff>48920</xdr:rowOff>
    </xdr:to>
    <xdr:cxnSp macro="">
      <xdr:nvCxnSpPr>
        <xdr:cNvPr id="217" name="直線コネクタ 216">
          <a:extLst>
            <a:ext uri="{FF2B5EF4-FFF2-40B4-BE49-F238E27FC236}">
              <a16:creationId xmlns:a16="http://schemas.microsoft.com/office/drawing/2014/main" id="{A7AADEE6-7A3A-4783-99D7-4AAC7D526C3F}"/>
            </a:ext>
          </a:extLst>
        </xdr:cNvPr>
        <xdr:cNvCxnSpPr/>
      </xdr:nvCxnSpPr>
      <xdr:spPr>
        <a:xfrm flipV="1">
          <a:off x="20434300" y="10846613"/>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1778</xdr:rowOff>
    </xdr:from>
    <xdr:to>
      <xdr:col>102</xdr:col>
      <xdr:colOff>165100</xdr:colOff>
      <xdr:row>63</xdr:row>
      <xdr:rowOff>103378</xdr:rowOff>
    </xdr:to>
    <xdr:sp macro="" textlink="">
      <xdr:nvSpPr>
        <xdr:cNvPr id="218" name="楕円 217">
          <a:extLst>
            <a:ext uri="{FF2B5EF4-FFF2-40B4-BE49-F238E27FC236}">
              <a16:creationId xmlns:a16="http://schemas.microsoft.com/office/drawing/2014/main" id="{0EC6C09B-D719-4EFF-8168-8593BDAB1395}"/>
            </a:ext>
          </a:extLst>
        </xdr:cNvPr>
        <xdr:cNvSpPr/>
      </xdr:nvSpPr>
      <xdr:spPr>
        <a:xfrm>
          <a:off x="194945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48920</xdr:rowOff>
    </xdr:from>
    <xdr:to>
      <xdr:col>107</xdr:col>
      <xdr:colOff>50800</xdr:colOff>
      <xdr:row>63</xdr:row>
      <xdr:rowOff>52578</xdr:rowOff>
    </xdr:to>
    <xdr:cxnSp macro="">
      <xdr:nvCxnSpPr>
        <xdr:cNvPr id="219" name="直線コネクタ 218">
          <a:extLst>
            <a:ext uri="{FF2B5EF4-FFF2-40B4-BE49-F238E27FC236}">
              <a16:creationId xmlns:a16="http://schemas.microsoft.com/office/drawing/2014/main" id="{6A20705C-1D19-4783-997F-75BAA9632EB8}"/>
            </a:ext>
          </a:extLst>
        </xdr:cNvPr>
        <xdr:cNvCxnSpPr/>
      </xdr:nvCxnSpPr>
      <xdr:spPr>
        <a:xfrm flipV="1">
          <a:off x="19545300" y="10850270"/>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4521</xdr:rowOff>
    </xdr:from>
    <xdr:to>
      <xdr:col>98</xdr:col>
      <xdr:colOff>38100</xdr:colOff>
      <xdr:row>63</xdr:row>
      <xdr:rowOff>106121</xdr:rowOff>
    </xdr:to>
    <xdr:sp macro="" textlink="">
      <xdr:nvSpPr>
        <xdr:cNvPr id="220" name="楕円 219">
          <a:extLst>
            <a:ext uri="{FF2B5EF4-FFF2-40B4-BE49-F238E27FC236}">
              <a16:creationId xmlns:a16="http://schemas.microsoft.com/office/drawing/2014/main" id="{302859DE-BEED-4AA6-9466-4962A9883571}"/>
            </a:ext>
          </a:extLst>
        </xdr:cNvPr>
        <xdr:cNvSpPr/>
      </xdr:nvSpPr>
      <xdr:spPr>
        <a:xfrm>
          <a:off x="18605500" y="1080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52578</xdr:rowOff>
    </xdr:from>
    <xdr:to>
      <xdr:col>102</xdr:col>
      <xdr:colOff>114300</xdr:colOff>
      <xdr:row>63</xdr:row>
      <xdr:rowOff>55321</xdr:rowOff>
    </xdr:to>
    <xdr:cxnSp macro="">
      <xdr:nvCxnSpPr>
        <xdr:cNvPr id="221" name="直線コネクタ 220">
          <a:extLst>
            <a:ext uri="{FF2B5EF4-FFF2-40B4-BE49-F238E27FC236}">
              <a16:creationId xmlns:a16="http://schemas.microsoft.com/office/drawing/2014/main" id="{EE243E8F-8C4C-48D4-BC82-A9A6FD8D9FE8}"/>
            </a:ext>
          </a:extLst>
        </xdr:cNvPr>
        <xdr:cNvCxnSpPr/>
      </xdr:nvCxnSpPr>
      <xdr:spPr>
        <a:xfrm flipV="1">
          <a:off x="18656300" y="10853928"/>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118991</xdr:rowOff>
    </xdr:from>
    <xdr:ext cx="469744" cy="259045"/>
    <xdr:sp macro="" textlink="">
      <xdr:nvSpPr>
        <xdr:cNvPr id="222" name="n_1aveValue【保健センター・保健所】&#10;一人当たり面積">
          <a:extLst>
            <a:ext uri="{FF2B5EF4-FFF2-40B4-BE49-F238E27FC236}">
              <a16:creationId xmlns:a16="http://schemas.microsoft.com/office/drawing/2014/main" id="{0F84B104-ADB6-4176-AF74-0C4E5DBFF1F0}"/>
            </a:ext>
          </a:extLst>
        </xdr:cNvPr>
        <xdr:cNvSpPr txBox="1"/>
      </xdr:nvSpPr>
      <xdr:spPr>
        <a:xfrm>
          <a:off x="21075727" y="1023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110761</xdr:rowOff>
    </xdr:from>
    <xdr:ext cx="469744" cy="259045"/>
    <xdr:sp macro="" textlink="">
      <xdr:nvSpPr>
        <xdr:cNvPr id="223" name="n_2aveValue【保健センター・保健所】&#10;一人当たり面積">
          <a:extLst>
            <a:ext uri="{FF2B5EF4-FFF2-40B4-BE49-F238E27FC236}">
              <a16:creationId xmlns:a16="http://schemas.microsoft.com/office/drawing/2014/main" id="{D39F31A8-966D-48AE-A0C6-F3D449FA2717}"/>
            </a:ext>
          </a:extLst>
        </xdr:cNvPr>
        <xdr:cNvSpPr txBox="1"/>
      </xdr:nvSpPr>
      <xdr:spPr>
        <a:xfrm>
          <a:off x="20199427" y="1022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105274</xdr:rowOff>
    </xdr:from>
    <xdr:ext cx="469744" cy="259045"/>
    <xdr:sp macro="" textlink="">
      <xdr:nvSpPr>
        <xdr:cNvPr id="224" name="n_3aveValue【保健センター・保健所】&#10;一人当たり面積">
          <a:extLst>
            <a:ext uri="{FF2B5EF4-FFF2-40B4-BE49-F238E27FC236}">
              <a16:creationId xmlns:a16="http://schemas.microsoft.com/office/drawing/2014/main" id="{5474A111-E159-4089-8F17-D729C4C73B15}"/>
            </a:ext>
          </a:extLst>
        </xdr:cNvPr>
        <xdr:cNvSpPr txBox="1"/>
      </xdr:nvSpPr>
      <xdr:spPr>
        <a:xfrm>
          <a:off x="19310427" y="10220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116247</xdr:rowOff>
    </xdr:from>
    <xdr:ext cx="469744" cy="259045"/>
    <xdr:sp macro="" textlink="">
      <xdr:nvSpPr>
        <xdr:cNvPr id="225" name="n_4aveValue【保健センター・保健所】&#10;一人当たり面積">
          <a:extLst>
            <a:ext uri="{FF2B5EF4-FFF2-40B4-BE49-F238E27FC236}">
              <a16:creationId xmlns:a16="http://schemas.microsoft.com/office/drawing/2014/main" id="{75E54B25-600B-463C-BB1E-A04A24E376BF}"/>
            </a:ext>
          </a:extLst>
        </xdr:cNvPr>
        <xdr:cNvSpPr txBox="1"/>
      </xdr:nvSpPr>
      <xdr:spPr>
        <a:xfrm>
          <a:off x="18421427" y="1023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87190</xdr:rowOff>
    </xdr:from>
    <xdr:ext cx="469744" cy="259045"/>
    <xdr:sp macro="" textlink="">
      <xdr:nvSpPr>
        <xdr:cNvPr id="226" name="n_1mainValue【保健センター・保健所】&#10;一人当たり面積">
          <a:extLst>
            <a:ext uri="{FF2B5EF4-FFF2-40B4-BE49-F238E27FC236}">
              <a16:creationId xmlns:a16="http://schemas.microsoft.com/office/drawing/2014/main" id="{FABA5E54-41F6-4E2E-8C5E-B2A26D9AE4DF}"/>
            </a:ext>
          </a:extLst>
        </xdr:cNvPr>
        <xdr:cNvSpPr txBox="1"/>
      </xdr:nvSpPr>
      <xdr:spPr>
        <a:xfrm>
          <a:off x="21075727" y="10888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90847</xdr:rowOff>
    </xdr:from>
    <xdr:ext cx="469744" cy="259045"/>
    <xdr:sp macro="" textlink="">
      <xdr:nvSpPr>
        <xdr:cNvPr id="227" name="n_2mainValue【保健センター・保健所】&#10;一人当たり面積">
          <a:extLst>
            <a:ext uri="{FF2B5EF4-FFF2-40B4-BE49-F238E27FC236}">
              <a16:creationId xmlns:a16="http://schemas.microsoft.com/office/drawing/2014/main" id="{274FD6D4-AB23-4764-BE5B-F0D2FF8580F3}"/>
            </a:ext>
          </a:extLst>
        </xdr:cNvPr>
        <xdr:cNvSpPr txBox="1"/>
      </xdr:nvSpPr>
      <xdr:spPr>
        <a:xfrm>
          <a:off x="20199427" y="10892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94505</xdr:rowOff>
    </xdr:from>
    <xdr:ext cx="469744" cy="259045"/>
    <xdr:sp macro="" textlink="">
      <xdr:nvSpPr>
        <xdr:cNvPr id="228" name="n_3mainValue【保健センター・保健所】&#10;一人当たり面積">
          <a:extLst>
            <a:ext uri="{FF2B5EF4-FFF2-40B4-BE49-F238E27FC236}">
              <a16:creationId xmlns:a16="http://schemas.microsoft.com/office/drawing/2014/main" id="{13545908-A697-4D92-AC04-64C9D7205EF3}"/>
            </a:ext>
          </a:extLst>
        </xdr:cNvPr>
        <xdr:cNvSpPr txBox="1"/>
      </xdr:nvSpPr>
      <xdr:spPr>
        <a:xfrm>
          <a:off x="19310427" y="1089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97248</xdr:rowOff>
    </xdr:from>
    <xdr:ext cx="469744" cy="259045"/>
    <xdr:sp macro="" textlink="">
      <xdr:nvSpPr>
        <xdr:cNvPr id="229" name="n_4mainValue【保健センター・保健所】&#10;一人当たり面積">
          <a:extLst>
            <a:ext uri="{FF2B5EF4-FFF2-40B4-BE49-F238E27FC236}">
              <a16:creationId xmlns:a16="http://schemas.microsoft.com/office/drawing/2014/main" id="{54CBDD9F-2B85-4F02-A1B4-0A5993F074AF}"/>
            </a:ext>
          </a:extLst>
        </xdr:cNvPr>
        <xdr:cNvSpPr txBox="1"/>
      </xdr:nvSpPr>
      <xdr:spPr>
        <a:xfrm>
          <a:off x="18421427" y="10898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230" name="正方形/長方形 229">
          <a:extLst>
            <a:ext uri="{FF2B5EF4-FFF2-40B4-BE49-F238E27FC236}">
              <a16:creationId xmlns:a16="http://schemas.microsoft.com/office/drawing/2014/main" id="{F4E36B43-47AB-49C0-BCA8-609E39D2E4F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31" name="正方形/長方形 230">
          <a:extLst>
            <a:ext uri="{FF2B5EF4-FFF2-40B4-BE49-F238E27FC236}">
              <a16:creationId xmlns:a16="http://schemas.microsoft.com/office/drawing/2014/main" id="{E6532CF1-99C9-4568-8189-E03024B77C0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32" name="正方形/長方形 231">
          <a:extLst>
            <a:ext uri="{FF2B5EF4-FFF2-40B4-BE49-F238E27FC236}">
              <a16:creationId xmlns:a16="http://schemas.microsoft.com/office/drawing/2014/main" id="{D41D3DD2-7F10-45F6-86B8-DD8497B3E1A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33" name="正方形/長方形 232">
          <a:extLst>
            <a:ext uri="{FF2B5EF4-FFF2-40B4-BE49-F238E27FC236}">
              <a16:creationId xmlns:a16="http://schemas.microsoft.com/office/drawing/2014/main" id="{E7183DD2-E7EB-4F9F-94B4-137EC3CF9D3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34" name="正方形/長方形 233">
          <a:extLst>
            <a:ext uri="{FF2B5EF4-FFF2-40B4-BE49-F238E27FC236}">
              <a16:creationId xmlns:a16="http://schemas.microsoft.com/office/drawing/2014/main" id="{A14997B7-F04D-4593-AB2D-26E7876DA39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35" name="正方形/長方形 234">
          <a:extLst>
            <a:ext uri="{FF2B5EF4-FFF2-40B4-BE49-F238E27FC236}">
              <a16:creationId xmlns:a16="http://schemas.microsoft.com/office/drawing/2014/main" id="{C7EEB7A0-AE92-41B1-994D-06DB98C3CDF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36" name="正方形/長方形 235">
          <a:extLst>
            <a:ext uri="{FF2B5EF4-FFF2-40B4-BE49-F238E27FC236}">
              <a16:creationId xmlns:a16="http://schemas.microsoft.com/office/drawing/2014/main" id="{4421E6D4-336D-4C29-A808-E08A13B6430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37" name="正方形/長方形 236">
          <a:extLst>
            <a:ext uri="{FF2B5EF4-FFF2-40B4-BE49-F238E27FC236}">
              <a16:creationId xmlns:a16="http://schemas.microsoft.com/office/drawing/2014/main" id="{6AC60FAA-3F99-46A1-83FF-F69A2091DB0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38" name="テキスト ボックス 237">
          <a:extLst>
            <a:ext uri="{FF2B5EF4-FFF2-40B4-BE49-F238E27FC236}">
              <a16:creationId xmlns:a16="http://schemas.microsoft.com/office/drawing/2014/main" id="{B212E133-733F-4635-9BA8-7DE8969252C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39" name="直線コネクタ 238">
          <a:extLst>
            <a:ext uri="{FF2B5EF4-FFF2-40B4-BE49-F238E27FC236}">
              <a16:creationId xmlns:a16="http://schemas.microsoft.com/office/drawing/2014/main" id="{614840EF-523D-4B4F-9380-9D18E72DFBC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240" name="テキスト ボックス 239">
          <a:extLst>
            <a:ext uri="{FF2B5EF4-FFF2-40B4-BE49-F238E27FC236}">
              <a16:creationId xmlns:a16="http://schemas.microsoft.com/office/drawing/2014/main" id="{F2490376-A489-4ACD-9E30-BA16705C6BF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241" name="直線コネクタ 240">
          <a:extLst>
            <a:ext uri="{FF2B5EF4-FFF2-40B4-BE49-F238E27FC236}">
              <a16:creationId xmlns:a16="http://schemas.microsoft.com/office/drawing/2014/main" id="{449B1742-1971-4E4B-8C95-E47BDA0E22F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242" name="テキスト ボックス 241">
          <a:extLst>
            <a:ext uri="{FF2B5EF4-FFF2-40B4-BE49-F238E27FC236}">
              <a16:creationId xmlns:a16="http://schemas.microsoft.com/office/drawing/2014/main" id="{0D0E34A3-926B-4FEB-A194-B4C2E22AC603}"/>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243" name="直線コネクタ 242">
          <a:extLst>
            <a:ext uri="{FF2B5EF4-FFF2-40B4-BE49-F238E27FC236}">
              <a16:creationId xmlns:a16="http://schemas.microsoft.com/office/drawing/2014/main" id="{6F588A26-E909-4CD9-953A-8D38782AEB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244" name="テキスト ボックス 243">
          <a:extLst>
            <a:ext uri="{FF2B5EF4-FFF2-40B4-BE49-F238E27FC236}">
              <a16:creationId xmlns:a16="http://schemas.microsoft.com/office/drawing/2014/main" id="{282DB148-394F-40C0-8882-AFB4EFBFA33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245" name="直線コネクタ 244">
          <a:extLst>
            <a:ext uri="{FF2B5EF4-FFF2-40B4-BE49-F238E27FC236}">
              <a16:creationId xmlns:a16="http://schemas.microsoft.com/office/drawing/2014/main" id="{E3D2131E-C525-428B-97BE-BF679653FE6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246" name="テキスト ボックス 245">
          <a:extLst>
            <a:ext uri="{FF2B5EF4-FFF2-40B4-BE49-F238E27FC236}">
              <a16:creationId xmlns:a16="http://schemas.microsoft.com/office/drawing/2014/main" id="{D2FB70E2-B932-4ED3-9ECD-8883D7C651D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247" name="直線コネクタ 246">
          <a:extLst>
            <a:ext uri="{FF2B5EF4-FFF2-40B4-BE49-F238E27FC236}">
              <a16:creationId xmlns:a16="http://schemas.microsoft.com/office/drawing/2014/main" id="{97F90717-C559-474A-9BD7-57EF45F167F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248" name="テキスト ボックス 247">
          <a:extLst>
            <a:ext uri="{FF2B5EF4-FFF2-40B4-BE49-F238E27FC236}">
              <a16:creationId xmlns:a16="http://schemas.microsoft.com/office/drawing/2014/main" id="{EEF24CB1-4B2F-4FA8-9642-A38B65318536}"/>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249" name="直線コネクタ 248">
          <a:extLst>
            <a:ext uri="{FF2B5EF4-FFF2-40B4-BE49-F238E27FC236}">
              <a16:creationId xmlns:a16="http://schemas.microsoft.com/office/drawing/2014/main" id="{22DA64F5-349E-4E91-B2C2-068E9565974E}"/>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250" name="テキスト ボックス 249">
          <a:extLst>
            <a:ext uri="{FF2B5EF4-FFF2-40B4-BE49-F238E27FC236}">
              <a16:creationId xmlns:a16="http://schemas.microsoft.com/office/drawing/2014/main" id="{BAE88C81-DBE2-415E-BDB5-3FE65392343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251" name="直線コネクタ 250">
          <a:extLst>
            <a:ext uri="{FF2B5EF4-FFF2-40B4-BE49-F238E27FC236}">
              <a16:creationId xmlns:a16="http://schemas.microsoft.com/office/drawing/2014/main" id="{73E1F9FA-B25C-4B6C-B8B2-6E2891D30567}"/>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252" name="テキスト ボックス 251">
          <a:extLst>
            <a:ext uri="{FF2B5EF4-FFF2-40B4-BE49-F238E27FC236}">
              <a16:creationId xmlns:a16="http://schemas.microsoft.com/office/drawing/2014/main" id="{75B79554-700E-44E1-A114-30071CA97EF9}"/>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53" name="直線コネクタ 252">
          <a:extLst>
            <a:ext uri="{FF2B5EF4-FFF2-40B4-BE49-F238E27FC236}">
              <a16:creationId xmlns:a16="http://schemas.microsoft.com/office/drawing/2014/main" id="{F5FA554E-C6FC-4F18-89D1-F36E9F56A42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254" name="【消防施設】&#10;有形固定資産減価償却率グラフ枠">
          <a:extLst>
            <a:ext uri="{FF2B5EF4-FFF2-40B4-BE49-F238E27FC236}">
              <a16:creationId xmlns:a16="http://schemas.microsoft.com/office/drawing/2014/main" id="{036C453B-E20D-455E-A65A-42467BBC7A3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168729</xdr:rowOff>
    </xdr:to>
    <xdr:cxnSp macro="">
      <xdr:nvCxnSpPr>
        <xdr:cNvPr id="255" name="直線コネクタ 254">
          <a:extLst>
            <a:ext uri="{FF2B5EF4-FFF2-40B4-BE49-F238E27FC236}">
              <a16:creationId xmlns:a16="http://schemas.microsoft.com/office/drawing/2014/main" id="{B193EF74-3123-4775-8851-736F4C309161}"/>
            </a:ext>
          </a:extLst>
        </xdr:cNvPr>
        <xdr:cNvCxnSpPr/>
      </xdr:nvCxnSpPr>
      <xdr:spPr>
        <a:xfrm flipV="1">
          <a:off x="16318864" y="13347519"/>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256" name="【消防施設】&#10;有形固定資産減価償却率最小値テキスト">
          <a:extLst>
            <a:ext uri="{FF2B5EF4-FFF2-40B4-BE49-F238E27FC236}">
              <a16:creationId xmlns:a16="http://schemas.microsoft.com/office/drawing/2014/main" id="{A6CEAFBA-1961-45AC-AD77-9F90B40F978A}"/>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257" name="直線コネクタ 256">
          <a:extLst>
            <a:ext uri="{FF2B5EF4-FFF2-40B4-BE49-F238E27FC236}">
              <a16:creationId xmlns:a16="http://schemas.microsoft.com/office/drawing/2014/main" id="{5F2205CD-CEB9-42AD-A125-45BB5D179FBD}"/>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258" name="【消防施設】&#10;有形固定資産減価償却率最大値テキスト">
          <a:extLst>
            <a:ext uri="{FF2B5EF4-FFF2-40B4-BE49-F238E27FC236}">
              <a16:creationId xmlns:a16="http://schemas.microsoft.com/office/drawing/2014/main" id="{BBAF9C9E-E58F-4F26-BE79-060430EE7AB2}"/>
            </a:ext>
          </a:extLst>
        </xdr:cNvPr>
        <xdr:cNvSpPr txBox="1"/>
      </xdr:nvSpPr>
      <xdr:spPr>
        <a:xfrm>
          <a:off x="16357600" y="1312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259" name="直線コネクタ 258">
          <a:extLst>
            <a:ext uri="{FF2B5EF4-FFF2-40B4-BE49-F238E27FC236}">
              <a16:creationId xmlns:a16="http://schemas.microsoft.com/office/drawing/2014/main" id="{D41ED07A-7F38-47EB-BF09-250DE2B0782B}"/>
            </a:ext>
          </a:extLst>
        </xdr:cNvPr>
        <xdr:cNvCxnSpPr/>
      </xdr:nvCxnSpPr>
      <xdr:spPr>
        <a:xfrm>
          <a:off x="16230600" y="1334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89825</xdr:rowOff>
    </xdr:from>
    <xdr:ext cx="405111" cy="259045"/>
    <xdr:sp macro="" textlink="">
      <xdr:nvSpPr>
        <xdr:cNvPr id="260" name="【消防施設】&#10;有形固定資産減価償却率平均値テキスト">
          <a:extLst>
            <a:ext uri="{FF2B5EF4-FFF2-40B4-BE49-F238E27FC236}">
              <a16:creationId xmlns:a16="http://schemas.microsoft.com/office/drawing/2014/main" id="{0A610680-C436-4976-89CF-2FD7F45719DA}"/>
            </a:ext>
          </a:extLst>
        </xdr:cNvPr>
        <xdr:cNvSpPr txBox="1"/>
      </xdr:nvSpPr>
      <xdr:spPr>
        <a:xfrm>
          <a:off x="16357600" y="143201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111398</xdr:rowOff>
    </xdr:from>
    <xdr:to>
      <xdr:col>85</xdr:col>
      <xdr:colOff>177800</xdr:colOff>
      <xdr:row>84</xdr:row>
      <xdr:rowOff>41548</xdr:rowOff>
    </xdr:to>
    <xdr:sp macro="" textlink="">
      <xdr:nvSpPr>
        <xdr:cNvPr id="261" name="フローチャート: 判断 260">
          <a:extLst>
            <a:ext uri="{FF2B5EF4-FFF2-40B4-BE49-F238E27FC236}">
              <a16:creationId xmlns:a16="http://schemas.microsoft.com/office/drawing/2014/main" id="{2F602610-4B0B-4766-A9D9-39559DF64E70}"/>
            </a:ext>
          </a:extLst>
        </xdr:cNvPr>
        <xdr:cNvSpPr/>
      </xdr:nvSpPr>
      <xdr:spPr>
        <a:xfrm>
          <a:off x="16268700" y="143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155484</xdr:rowOff>
    </xdr:from>
    <xdr:to>
      <xdr:col>81</xdr:col>
      <xdr:colOff>101600</xdr:colOff>
      <xdr:row>83</xdr:row>
      <xdr:rowOff>85634</xdr:rowOff>
    </xdr:to>
    <xdr:sp macro="" textlink="">
      <xdr:nvSpPr>
        <xdr:cNvPr id="262" name="フローチャート: 判断 261">
          <a:extLst>
            <a:ext uri="{FF2B5EF4-FFF2-40B4-BE49-F238E27FC236}">
              <a16:creationId xmlns:a16="http://schemas.microsoft.com/office/drawing/2014/main" id="{B2FF5EC2-A389-49DC-9401-79E042D8260D}"/>
            </a:ext>
          </a:extLst>
        </xdr:cNvPr>
        <xdr:cNvSpPr/>
      </xdr:nvSpPr>
      <xdr:spPr>
        <a:xfrm>
          <a:off x="15430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166914</xdr:rowOff>
    </xdr:from>
    <xdr:to>
      <xdr:col>76</xdr:col>
      <xdr:colOff>165100</xdr:colOff>
      <xdr:row>83</xdr:row>
      <xdr:rowOff>97064</xdr:rowOff>
    </xdr:to>
    <xdr:sp macro="" textlink="">
      <xdr:nvSpPr>
        <xdr:cNvPr id="263" name="フローチャート: 判断 262">
          <a:extLst>
            <a:ext uri="{FF2B5EF4-FFF2-40B4-BE49-F238E27FC236}">
              <a16:creationId xmlns:a16="http://schemas.microsoft.com/office/drawing/2014/main" id="{AE19A5C3-2434-4DAB-8295-E1161703ACF8}"/>
            </a:ext>
          </a:extLst>
        </xdr:cNvPr>
        <xdr:cNvSpPr/>
      </xdr:nvSpPr>
      <xdr:spPr>
        <a:xfrm>
          <a:off x="145415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264" name="フローチャート: 判断 263">
          <a:extLst>
            <a:ext uri="{FF2B5EF4-FFF2-40B4-BE49-F238E27FC236}">
              <a16:creationId xmlns:a16="http://schemas.microsoft.com/office/drawing/2014/main" id="{D81D652D-99C3-489D-AEE9-61174481BA95}"/>
            </a:ext>
          </a:extLst>
        </xdr:cNvPr>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129358</xdr:rowOff>
    </xdr:from>
    <xdr:to>
      <xdr:col>67</xdr:col>
      <xdr:colOff>101600</xdr:colOff>
      <xdr:row>83</xdr:row>
      <xdr:rowOff>59508</xdr:rowOff>
    </xdr:to>
    <xdr:sp macro="" textlink="">
      <xdr:nvSpPr>
        <xdr:cNvPr id="265" name="フローチャート: 判断 264">
          <a:extLst>
            <a:ext uri="{FF2B5EF4-FFF2-40B4-BE49-F238E27FC236}">
              <a16:creationId xmlns:a16="http://schemas.microsoft.com/office/drawing/2014/main" id="{45CB04B4-8F80-4A44-8C17-450FE202194E}"/>
            </a:ext>
          </a:extLst>
        </xdr:cNvPr>
        <xdr:cNvSpPr/>
      </xdr:nvSpPr>
      <xdr:spPr>
        <a:xfrm>
          <a:off x="12763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4E23894C-DE97-42C2-9086-06C37148288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3B011DBF-7309-4C6D-82D6-4E734FDEDA7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9A3F172C-3194-4C67-9314-8D4191F214F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BF2787E5-207C-48A5-A0A7-40FF6BFFF76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52BBBD83-B294-42A0-A5FF-433AA604ECE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1995</xdr:rowOff>
    </xdr:from>
    <xdr:to>
      <xdr:col>85</xdr:col>
      <xdr:colOff>177800</xdr:colOff>
      <xdr:row>83</xdr:row>
      <xdr:rowOff>103595</xdr:rowOff>
    </xdr:to>
    <xdr:sp macro="" textlink="">
      <xdr:nvSpPr>
        <xdr:cNvPr id="271" name="楕円 270">
          <a:extLst>
            <a:ext uri="{FF2B5EF4-FFF2-40B4-BE49-F238E27FC236}">
              <a16:creationId xmlns:a16="http://schemas.microsoft.com/office/drawing/2014/main" id="{F404CADE-7524-4310-982F-EB1186843EA1}"/>
            </a:ext>
          </a:extLst>
        </xdr:cNvPr>
        <xdr:cNvSpPr/>
      </xdr:nvSpPr>
      <xdr:spPr>
        <a:xfrm>
          <a:off x="162687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24872</xdr:rowOff>
    </xdr:from>
    <xdr:ext cx="405111" cy="259045"/>
    <xdr:sp macro="" textlink="">
      <xdr:nvSpPr>
        <xdr:cNvPr id="272" name="【消防施設】&#10;有形固定資産減価償却率該当値テキスト">
          <a:extLst>
            <a:ext uri="{FF2B5EF4-FFF2-40B4-BE49-F238E27FC236}">
              <a16:creationId xmlns:a16="http://schemas.microsoft.com/office/drawing/2014/main" id="{2B10B110-0564-4655-86CB-158030249E96}"/>
            </a:ext>
          </a:extLst>
        </xdr:cNvPr>
        <xdr:cNvSpPr txBox="1"/>
      </xdr:nvSpPr>
      <xdr:spPr>
        <a:xfrm>
          <a:off x="16357600" y="140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104866</xdr:rowOff>
    </xdr:from>
    <xdr:to>
      <xdr:col>81</xdr:col>
      <xdr:colOff>101600</xdr:colOff>
      <xdr:row>83</xdr:row>
      <xdr:rowOff>35016</xdr:rowOff>
    </xdr:to>
    <xdr:sp macro="" textlink="">
      <xdr:nvSpPr>
        <xdr:cNvPr id="273" name="楕円 272">
          <a:extLst>
            <a:ext uri="{FF2B5EF4-FFF2-40B4-BE49-F238E27FC236}">
              <a16:creationId xmlns:a16="http://schemas.microsoft.com/office/drawing/2014/main" id="{ADCB2161-26FB-46C3-8CCA-2D1F58FC0BB2}"/>
            </a:ext>
          </a:extLst>
        </xdr:cNvPr>
        <xdr:cNvSpPr/>
      </xdr:nvSpPr>
      <xdr:spPr>
        <a:xfrm>
          <a:off x="15430500" y="141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155666</xdr:rowOff>
    </xdr:from>
    <xdr:to>
      <xdr:col>85</xdr:col>
      <xdr:colOff>127000</xdr:colOff>
      <xdr:row>83</xdr:row>
      <xdr:rowOff>52795</xdr:rowOff>
    </xdr:to>
    <xdr:cxnSp macro="">
      <xdr:nvCxnSpPr>
        <xdr:cNvPr id="274" name="直線コネクタ 273">
          <a:extLst>
            <a:ext uri="{FF2B5EF4-FFF2-40B4-BE49-F238E27FC236}">
              <a16:creationId xmlns:a16="http://schemas.microsoft.com/office/drawing/2014/main" id="{DEA7A81E-42E5-4C89-80BD-9560C62C865D}"/>
            </a:ext>
          </a:extLst>
        </xdr:cNvPr>
        <xdr:cNvCxnSpPr/>
      </xdr:nvCxnSpPr>
      <xdr:spPr>
        <a:xfrm>
          <a:off x="15481300" y="14214566"/>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36286</xdr:rowOff>
    </xdr:from>
    <xdr:to>
      <xdr:col>76</xdr:col>
      <xdr:colOff>165100</xdr:colOff>
      <xdr:row>82</xdr:row>
      <xdr:rowOff>137886</xdr:rowOff>
    </xdr:to>
    <xdr:sp macro="" textlink="">
      <xdr:nvSpPr>
        <xdr:cNvPr id="275" name="楕円 274">
          <a:extLst>
            <a:ext uri="{FF2B5EF4-FFF2-40B4-BE49-F238E27FC236}">
              <a16:creationId xmlns:a16="http://schemas.microsoft.com/office/drawing/2014/main" id="{F9B9EA7B-5EB1-4D16-A6C9-1BF0BD51ABCD}"/>
            </a:ext>
          </a:extLst>
        </xdr:cNvPr>
        <xdr:cNvSpPr/>
      </xdr:nvSpPr>
      <xdr:spPr>
        <a:xfrm>
          <a:off x="14541500"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87086</xdr:rowOff>
    </xdr:from>
    <xdr:to>
      <xdr:col>81</xdr:col>
      <xdr:colOff>50800</xdr:colOff>
      <xdr:row>82</xdr:row>
      <xdr:rowOff>155666</xdr:rowOff>
    </xdr:to>
    <xdr:cxnSp macro="">
      <xdr:nvCxnSpPr>
        <xdr:cNvPr id="276" name="直線コネクタ 275">
          <a:extLst>
            <a:ext uri="{FF2B5EF4-FFF2-40B4-BE49-F238E27FC236}">
              <a16:creationId xmlns:a16="http://schemas.microsoft.com/office/drawing/2014/main" id="{EEFDAFC5-A9CC-4556-B756-EBC8B2318959}"/>
            </a:ext>
          </a:extLst>
        </xdr:cNvPr>
        <xdr:cNvCxnSpPr/>
      </xdr:nvCxnSpPr>
      <xdr:spPr>
        <a:xfrm>
          <a:off x="14592300" y="1414598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137523</xdr:rowOff>
    </xdr:from>
    <xdr:to>
      <xdr:col>72</xdr:col>
      <xdr:colOff>38100</xdr:colOff>
      <xdr:row>82</xdr:row>
      <xdr:rowOff>67673</xdr:rowOff>
    </xdr:to>
    <xdr:sp macro="" textlink="">
      <xdr:nvSpPr>
        <xdr:cNvPr id="277" name="楕円 276">
          <a:extLst>
            <a:ext uri="{FF2B5EF4-FFF2-40B4-BE49-F238E27FC236}">
              <a16:creationId xmlns:a16="http://schemas.microsoft.com/office/drawing/2014/main" id="{D5D9315E-7561-41C1-908A-46CE3BA1554F}"/>
            </a:ext>
          </a:extLst>
        </xdr:cNvPr>
        <xdr:cNvSpPr/>
      </xdr:nvSpPr>
      <xdr:spPr>
        <a:xfrm>
          <a:off x="13652500" y="1402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16873</xdr:rowOff>
    </xdr:from>
    <xdr:to>
      <xdr:col>76</xdr:col>
      <xdr:colOff>114300</xdr:colOff>
      <xdr:row>82</xdr:row>
      <xdr:rowOff>87086</xdr:rowOff>
    </xdr:to>
    <xdr:cxnSp macro="">
      <xdr:nvCxnSpPr>
        <xdr:cNvPr id="278" name="直線コネクタ 277">
          <a:extLst>
            <a:ext uri="{FF2B5EF4-FFF2-40B4-BE49-F238E27FC236}">
              <a16:creationId xmlns:a16="http://schemas.microsoft.com/office/drawing/2014/main" id="{17619717-19A6-4209-89EE-FF3AE4872E7C}"/>
            </a:ext>
          </a:extLst>
        </xdr:cNvPr>
        <xdr:cNvCxnSpPr/>
      </xdr:nvCxnSpPr>
      <xdr:spPr>
        <a:xfrm>
          <a:off x="13703300" y="14075773"/>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76761</xdr:rowOff>
    </xdr:from>
    <xdr:ext cx="405111" cy="259045"/>
    <xdr:sp macro="" textlink="">
      <xdr:nvSpPr>
        <xdr:cNvPr id="279" name="n_1aveValue【消防施設】&#10;有形固定資産減価償却率">
          <a:extLst>
            <a:ext uri="{FF2B5EF4-FFF2-40B4-BE49-F238E27FC236}">
              <a16:creationId xmlns:a16="http://schemas.microsoft.com/office/drawing/2014/main" id="{A1562F78-753C-40FB-8B9B-E3B05039CD80}"/>
            </a:ext>
          </a:extLst>
        </xdr:cNvPr>
        <xdr:cNvSpPr txBox="1"/>
      </xdr:nvSpPr>
      <xdr:spPr>
        <a:xfrm>
          <a:off x="152660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88191</xdr:rowOff>
    </xdr:from>
    <xdr:ext cx="405111" cy="259045"/>
    <xdr:sp macro="" textlink="">
      <xdr:nvSpPr>
        <xdr:cNvPr id="280" name="n_2aveValue【消防施設】&#10;有形固定資産減価償却率">
          <a:extLst>
            <a:ext uri="{FF2B5EF4-FFF2-40B4-BE49-F238E27FC236}">
              <a16:creationId xmlns:a16="http://schemas.microsoft.com/office/drawing/2014/main" id="{9B0E7FEB-5A2F-4B5C-91C1-1EB95CB84748}"/>
            </a:ext>
          </a:extLst>
        </xdr:cNvPr>
        <xdr:cNvSpPr txBox="1"/>
      </xdr:nvSpPr>
      <xdr:spPr>
        <a:xfrm>
          <a:off x="14389744" y="1431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45738</xdr:rowOff>
    </xdr:from>
    <xdr:ext cx="405111" cy="259045"/>
    <xdr:sp macro="" textlink="">
      <xdr:nvSpPr>
        <xdr:cNvPr id="281" name="n_3aveValue【消防施設】&#10;有形固定資産減価償却率">
          <a:extLst>
            <a:ext uri="{FF2B5EF4-FFF2-40B4-BE49-F238E27FC236}">
              <a16:creationId xmlns:a16="http://schemas.microsoft.com/office/drawing/2014/main" id="{F0578296-B973-4DE5-B32F-34B7BB7E430D}"/>
            </a:ext>
          </a:extLst>
        </xdr:cNvPr>
        <xdr:cNvSpPr txBox="1"/>
      </xdr:nvSpPr>
      <xdr:spPr>
        <a:xfrm>
          <a:off x="13500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76035</xdr:rowOff>
    </xdr:from>
    <xdr:ext cx="405111" cy="259045"/>
    <xdr:sp macro="" textlink="">
      <xdr:nvSpPr>
        <xdr:cNvPr id="282" name="n_4aveValue【消防施設】&#10;有形固定資産減価償却率">
          <a:extLst>
            <a:ext uri="{FF2B5EF4-FFF2-40B4-BE49-F238E27FC236}">
              <a16:creationId xmlns:a16="http://schemas.microsoft.com/office/drawing/2014/main" id="{08C6C786-A18F-47F8-B0C1-DE179FCC94A5}"/>
            </a:ext>
          </a:extLst>
        </xdr:cNvPr>
        <xdr:cNvSpPr txBox="1"/>
      </xdr:nvSpPr>
      <xdr:spPr>
        <a:xfrm>
          <a:off x="126117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51543</xdr:rowOff>
    </xdr:from>
    <xdr:ext cx="405111" cy="259045"/>
    <xdr:sp macro="" textlink="">
      <xdr:nvSpPr>
        <xdr:cNvPr id="283" name="n_1mainValue【消防施設】&#10;有形固定資産減価償却率">
          <a:extLst>
            <a:ext uri="{FF2B5EF4-FFF2-40B4-BE49-F238E27FC236}">
              <a16:creationId xmlns:a16="http://schemas.microsoft.com/office/drawing/2014/main" id="{BDC4CF86-4E5A-445E-BB63-361F659355DA}"/>
            </a:ext>
          </a:extLst>
        </xdr:cNvPr>
        <xdr:cNvSpPr txBox="1"/>
      </xdr:nvSpPr>
      <xdr:spPr>
        <a:xfrm>
          <a:off x="15266044" y="1393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154413</xdr:rowOff>
    </xdr:from>
    <xdr:ext cx="405111" cy="259045"/>
    <xdr:sp macro="" textlink="">
      <xdr:nvSpPr>
        <xdr:cNvPr id="284" name="n_2mainValue【消防施設】&#10;有形固定資産減価償却率">
          <a:extLst>
            <a:ext uri="{FF2B5EF4-FFF2-40B4-BE49-F238E27FC236}">
              <a16:creationId xmlns:a16="http://schemas.microsoft.com/office/drawing/2014/main" id="{8783CC8F-2527-4109-878B-12140C550857}"/>
            </a:ext>
          </a:extLst>
        </xdr:cNvPr>
        <xdr:cNvSpPr txBox="1"/>
      </xdr:nvSpPr>
      <xdr:spPr>
        <a:xfrm>
          <a:off x="14389744" y="1387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84200</xdr:rowOff>
    </xdr:from>
    <xdr:ext cx="405111" cy="259045"/>
    <xdr:sp macro="" textlink="">
      <xdr:nvSpPr>
        <xdr:cNvPr id="285" name="n_3mainValue【消防施設】&#10;有形固定資産減価償却率">
          <a:extLst>
            <a:ext uri="{FF2B5EF4-FFF2-40B4-BE49-F238E27FC236}">
              <a16:creationId xmlns:a16="http://schemas.microsoft.com/office/drawing/2014/main" id="{4A207847-2B60-44EC-87A5-CDC0786311DE}"/>
            </a:ext>
          </a:extLst>
        </xdr:cNvPr>
        <xdr:cNvSpPr txBox="1"/>
      </xdr:nvSpPr>
      <xdr:spPr>
        <a:xfrm>
          <a:off x="135007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286" name="正方形/長方形 285">
          <a:extLst>
            <a:ext uri="{FF2B5EF4-FFF2-40B4-BE49-F238E27FC236}">
              <a16:creationId xmlns:a16="http://schemas.microsoft.com/office/drawing/2014/main" id="{46024D2F-47C7-42FE-ABB7-084070BDABD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87" name="正方形/長方形 286">
          <a:extLst>
            <a:ext uri="{FF2B5EF4-FFF2-40B4-BE49-F238E27FC236}">
              <a16:creationId xmlns:a16="http://schemas.microsoft.com/office/drawing/2014/main" id="{3543D78A-7C60-4561-B70B-8EB562C6EBC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88" name="正方形/長方形 287">
          <a:extLst>
            <a:ext uri="{FF2B5EF4-FFF2-40B4-BE49-F238E27FC236}">
              <a16:creationId xmlns:a16="http://schemas.microsoft.com/office/drawing/2014/main" id="{672CAA7D-5D4C-4FA6-A3C7-6E10A3D7519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89" name="正方形/長方形 288">
          <a:extLst>
            <a:ext uri="{FF2B5EF4-FFF2-40B4-BE49-F238E27FC236}">
              <a16:creationId xmlns:a16="http://schemas.microsoft.com/office/drawing/2014/main" id="{F06E6674-9E30-4BF6-8CFF-FB0A182F08C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90" name="正方形/長方形 289">
          <a:extLst>
            <a:ext uri="{FF2B5EF4-FFF2-40B4-BE49-F238E27FC236}">
              <a16:creationId xmlns:a16="http://schemas.microsoft.com/office/drawing/2014/main" id="{B717E3A5-32AD-43F8-A737-EBEB51DB3BA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91" name="正方形/長方形 290">
          <a:extLst>
            <a:ext uri="{FF2B5EF4-FFF2-40B4-BE49-F238E27FC236}">
              <a16:creationId xmlns:a16="http://schemas.microsoft.com/office/drawing/2014/main" id="{12761F12-5167-44ED-9D1C-4E26A9C7A8B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92" name="正方形/長方形 291">
          <a:extLst>
            <a:ext uri="{FF2B5EF4-FFF2-40B4-BE49-F238E27FC236}">
              <a16:creationId xmlns:a16="http://schemas.microsoft.com/office/drawing/2014/main" id="{03E44690-93A3-463D-B2B3-355946B5729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93" name="正方形/長方形 292">
          <a:extLst>
            <a:ext uri="{FF2B5EF4-FFF2-40B4-BE49-F238E27FC236}">
              <a16:creationId xmlns:a16="http://schemas.microsoft.com/office/drawing/2014/main" id="{7250B4DE-CE24-4196-BAB0-5D1F16C6DAB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294" name="テキスト ボックス 293">
          <a:extLst>
            <a:ext uri="{FF2B5EF4-FFF2-40B4-BE49-F238E27FC236}">
              <a16:creationId xmlns:a16="http://schemas.microsoft.com/office/drawing/2014/main" id="{01808191-08B0-4EFC-AE44-6D3D24B7F45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295" name="直線コネクタ 294">
          <a:extLst>
            <a:ext uri="{FF2B5EF4-FFF2-40B4-BE49-F238E27FC236}">
              <a16:creationId xmlns:a16="http://schemas.microsoft.com/office/drawing/2014/main" id="{5C7BB7C8-38D6-417F-962B-193D308F02D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296" name="直線コネクタ 295">
          <a:extLst>
            <a:ext uri="{FF2B5EF4-FFF2-40B4-BE49-F238E27FC236}">
              <a16:creationId xmlns:a16="http://schemas.microsoft.com/office/drawing/2014/main" id="{34AC8E18-5104-4C8D-8ACA-6E183FA59396}"/>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297" name="テキスト ボックス 296">
          <a:extLst>
            <a:ext uri="{FF2B5EF4-FFF2-40B4-BE49-F238E27FC236}">
              <a16:creationId xmlns:a16="http://schemas.microsoft.com/office/drawing/2014/main" id="{BB024BD2-74A0-4D16-B34F-7B11B9B836F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298" name="直線コネクタ 297">
          <a:extLst>
            <a:ext uri="{FF2B5EF4-FFF2-40B4-BE49-F238E27FC236}">
              <a16:creationId xmlns:a16="http://schemas.microsoft.com/office/drawing/2014/main" id="{0E93331C-537A-48F3-AF79-84C771E2EC52}"/>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299" name="テキスト ボックス 298">
          <a:extLst>
            <a:ext uri="{FF2B5EF4-FFF2-40B4-BE49-F238E27FC236}">
              <a16:creationId xmlns:a16="http://schemas.microsoft.com/office/drawing/2014/main" id="{6D409642-E40E-4BEB-9523-CFAD21E34522}"/>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300" name="直線コネクタ 299">
          <a:extLst>
            <a:ext uri="{FF2B5EF4-FFF2-40B4-BE49-F238E27FC236}">
              <a16:creationId xmlns:a16="http://schemas.microsoft.com/office/drawing/2014/main" id="{34138DB3-0FB3-44AC-8F55-6530A25623D7}"/>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301" name="テキスト ボックス 300">
          <a:extLst>
            <a:ext uri="{FF2B5EF4-FFF2-40B4-BE49-F238E27FC236}">
              <a16:creationId xmlns:a16="http://schemas.microsoft.com/office/drawing/2014/main" id="{35B71952-26BF-4252-BBDA-EF6344C00E66}"/>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302" name="直線コネクタ 301">
          <a:extLst>
            <a:ext uri="{FF2B5EF4-FFF2-40B4-BE49-F238E27FC236}">
              <a16:creationId xmlns:a16="http://schemas.microsoft.com/office/drawing/2014/main" id="{DCABAB68-22D4-4EE4-A2BE-7697F468A583}"/>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303" name="テキスト ボックス 302">
          <a:extLst>
            <a:ext uri="{FF2B5EF4-FFF2-40B4-BE49-F238E27FC236}">
              <a16:creationId xmlns:a16="http://schemas.microsoft.com/office/drawing/2014/main" id="{F21C7CA4-4EEC-4163-89C8-8DCBFBF89E76}"/>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304" name="直線コネクタ 303">
          <a:extLst>
            <a:ext uri="{FF2B5EF4-FFF2-40B4-BE49-F238E27FC236}">
              <a16:creationId xmlns:a16="http://schemas.microsoft.com/office/drawing/2014/main" id="{455230FD-C91F-4AE8-B58F-68D1A385BBE7}"/>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305" name="テキスト ボックス 304">
          <a:extLst>
            <a:ext uri="{FF2B5EF4-FFF2-40B4-BE49-F238E27FC236}">
              <a16:creationId xmlns:a16="http://schemas.microsoft.com/office/drawing/2014/main" id="{01EB8749-EC7B-4C8F-A03E-86CC0646B5CF}"/>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306" name="直線コネクタ 305">
          <a:extLst>
            <a:ext uri="{FF2B5EF4-FFF2-40B4-BE49-F238E27FC236}">
              <a16:creationId xmlns:a16="http://schemas.microsoft.com/office/drawing/2014/main" id="{7DF71324-6107-45F0-9E74-98A4B2084C92}"/>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307" name="テキスト ボックス 306">
          <a:extLst>
            <a:ext uri="{FF2B5EF4-FFF2-40B4-BE49-F238E27FC236}">
              <a16:creationId xmlns:a16="http://schemas.microsoft.com/office/drawing/2014/main" id="{6C671132-D82E-4865-8DE5-D538458D41AB}"/>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08" name="直線コネクタ 307">
          <a:extLst>
            <a:ext uri="{FF2B5EF4-FFF2-40B4-BE49-F238E27FC236}">
              <a16:creationId xmlns:a16="http://schemas.microsoft.com/office/drawing/2014/main" id="{EAADD4F4-2E6D-454A-8F3A-3AC8C08770C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09" name="テキスト ボックス 308">
          <a:extLst>
            <a:ext uri="{FF2B5EF4-FFF2-40B4-BE49-F238E27FC236}">
              <a16:creationId xmlns:a16="http://schemas.microsoft.com/office/drawing/2014/main" id="{B03B413D-C868-4164-99A1-5721AF2CF18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10" name="【消防施設】&#10;一人当たり面積グラフ枠">
          <a:extLst>
            <a:ext uri="{FF2B5EF4-FFF2-40B4-BE49-F238E27FC236}">
              <a16:creationId xmlns:a16="http://schemas.microsoft.com/office/drawing/2014/main" id="{52632FE7-0317-4ACA-8F3D-044821D88ED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26670</xdr:rowOff>
    </xdr:from>
    <xdr:to>
      <xdr:col>116</xdr:col>
      <xdr:colOff>62864</xdr:colOff>
      <xdr:row>86</xdr:row>
      <xdr:rowOff>136071</xdr:rowOff>
    </xdr:to>
    <xdr:cxnSp macro="">
      <xdr:nvCxnSpPr>
        <xdr:cNvPr id="311" name="直線コネクタ 310">
          <a:extLst>
            <a:ext uri="{FF2B5EF4-FFF2-40B4-BE49-F238E27FC236}">
              <a16:creationId xmlns:a16="http://schemas.microsoft.com/office/drawing/2014/main" id="{D4C3CBB4-5D89-47AF-B09B-697767651C0D}"/>
            </a:ext>
          </a:extLst>
        </xdr:cNvPr>
        <xdr:cNvCxnSpPr/>
      </xdr:nvCxnSpPr>
      <xdr:spPr>
        <a:xfrm flipV="1">
          <a:off x="22160864" y="13399770"/>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312" name="【消防施設】&#10;一人当たり面積最小値テキスト">
          <a:extLst>
            <a:ext uri="{FF2B5EF4-FFF2-40B4-BE49-F238E27FC236}">
              <a16:creationId xmlns:a16="http://schemas.microsoft.com/office/drawing/2014/main" id="{DD459AB6-2E7F-4626-A223-CE555D77C338}"/>
            </a:ext>
          </a:extLst>
        </xdr:cNvPr>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313" name="直線コネクタ 312">
          <a:extLst>
            <a:ext uri="{FF2B5EF4-FFF2-40B4-BE49-F238E27FC236}">
              <a16:creationId xmlns:a16="http://schemas.microsoft.com/office/drawing/2014/main" id="{95FEE880-204D-461E-9FD3-4B0B7BD72924}"/>
            </a:ext>
          </a:extLst>
        </xdr:cNvPr>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144797</xdr:rowOff>
    </xdr:from>
    <xdr:ext cx="469744" cy="259045"/>
    <xdr:sp macro="" textlink="">
      <xdr:nvSpPr>
        <xdr:cNvPr id="314" name="【消防施設】&#10;一人当たり面積最大値テキスト">
          <a:extLst>
            <a:ext uri="{FF2B5EF4-FFF2-40B4-BE49-F238E27FC236}">
              <a16:creationId xmlns:a16="http://schemas.microsoft.com/office/drawing/2014/main" id="{F373EE6B-5381-49A1-B6FF-43129E0804EE}"/>
            </a:ext>
          </a:extLst>
        </xdr:cNvPr>
        <xdr:cNvSpPr txBox="1"/>
      </xdr:nvSpPr>
      <xdr:spPr>
        <a:xfrm>
          <a:off x="22199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315" name="直線コネクタ 314">
          <a:extLst>
            <a:ext uri="{FF2B5EF4-FFF2-40B4-BE49-F238E27FC236}">
              <a16:creationId xmlns:a16="http://schemas.microsoft.com/office/drawing/2014/main" id="{80325DA0-5783-47BC-ACD1-60EA6C0E08D1}"/>
            </a:ext>
          </a:extLst>
        </xdr:cNvPr>
        <xdr:cNvCxnSpPr/>
      </xdr:nvCxnSpPr>
      <xdr:spPr>
        <a:xfrm>
          <a:off x="22072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49365</xdr:rowOff>
    </xdr:from>
    <xdr:ext cx="469744" cy="259045"/>
    <xdr:sp macro="" textlink="">
      <xdr:nvSpPr>
        <xdr:cNvPr id="316" name="【消防施設】&#10;一人当たり面積平均値テキスト">
          <a:extLst>
            <a:ext uri="{FF2B5EF4-FFF2-40B4-BE49-F238E27FC236}">
              <a16:creationId xmlns:a16="http://schemas.microsoft.com/office/drawing/2014/main" id="{216ADA83-160B-4E4B-A58E-04AF6761687A}"/>
            </a:ext>
          </a:extLst>
        </xdr:cNvPr>
        <xdr:cNvSpPr txBox="1"/>
      </xdr:nvSpPr>
      <xdr:spPr>
        <a:xfrm>
          <a:off x="22199600" y="14279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26488</xdr:rowOff>
    </xdr:from>
    <xdr:to>
      <xdr:col>116</xdr:col>
      <xdr:colOff>114300</xdr:colOff>
      <xdr:row>84</xdr:row>
      <xdr:rowOff>128088</xdr:rowOff>
    </xdr:to>
    <xdr:sp macro="" textlink="">
      <xdr:nvSpPr>
        <xdr:cNvPr id="317" name="フローチャート: 判断 316">
          <a:extLst>
            <a:ext uri="{FF2B5EF4-FFF2-40B4-BE49-F238E27FC236}">
              <a16:creationId xmlns:a16="http://schemas.microsoft.com/office/drawing/2014/main" id="{B4AAF87F-734E-4979-812B-AB0993A59670}"/>
            </a:ext>
          </a:extLst>
        </xdr:cNvPr>
        <xdr:cNvSpPr/>
      </xdr:nvSpPr>
      <xdr:spPr>
        <a:xfrm>
          <a:off x="221107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18324</xdr:rowOff>
    </xdr:from>
    <xdr:to>
      <xdr:col>112</xdr:col>
      <xdr:colOff>38100</xdr:colOff>
      <xdr:row>84</xdr:row>
      <xdr:rowOff>119924</xdr:rowOff>
    </xdr:to>
    <xdr:sp macro="" textlink="">
      <xdr:nvSpPr>
        <xdr:cNvPr id="318" name="フローチャート: 判断 317">
          <a:extLst>
            <a:ext uri="{FF2B5EF4-FFF2-40B4-BE49-F238E27FC236}">
              <a16:creationId xmlns:a16="http://schemas.microsoft.com/office/drawing/2014/main" id="{674A3673-5F17-4C99-8BDE-8742C0260775}"/>
            </a:ext>
          </a:extLst>
        </xdr:cNvPr>
        <xdr:cNvSpPr/>
      </xdr:nvSpPr>
      <xdr:spPr>
        <a:xfrm>
          <a:off x="21272500" y="1442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126093</xdr:rowOff>
    </xdr:from>
    <xdr:to>
      <xdr:col>107</xdr:col>
      <xdr:colOff>101600</xdr:colOff>
      <xdr:row>82</xdr:row>
      <xdr:rowOff>56243</xdr:rowOff>
    </xdr:to>
    <xdr:sp macro="" textlink="">
      <xdr:nvSpPr>
        <xdr:cNvPr id="319" name="フローチャート: 判断 318">
          <a:extLst>
            <a:ext uri="{FF2B5EF4-FFF2-40B4-BE49-F238E27FC236}">
              <a16:creationId xmlns:a16="http://schemas.microsoft.com/office/drawing/2014/main" id="{F754430E-8016-4AC9-BBC3-3820966A9FEF}"/>
            </a:ext>
          </a:extLst>
        </xdr:cNvPr>
        <xdr:cNvSpPr/>
      </xdr:nvSpPr>
      <xdr:spPr>
        <a:xfrm>
          <a:off x="20383500" y="140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13426</xdr:rowOff>
    </xdr:from>
    <xdr:to>
      <xdr:col>102</xdr:col>
      <xdr:colOff>165100</xdr:colOff>
      <xdr:row>81</xdr:row>
      <xdr:rowOff>115026</xdr:rowOff>
    </xdr:to>
    <xdr:sp macro="" textlink="">
      <xdr:nvSpPr>
        <xdr:cNvPr id="320" name="フローチャート: 判断 319">
          <a:extLst>
            <a:ext uri="{FF2B5EF4-FFF2-40B4-BE49-F238E27FC236}">
              <a16:creationId xmlns:a16="http://schemas.microsoft.com/office/drawing/2014/main" id="{20FCFB4C-C0D7-4B40-9490-CCB73E18D555}"/>
            </a:ext>
          </a:extLst>
        </xdr:cNvPr>
        <xdr:cNvSpPr/>
      </xdr:nvSpPr>
      <xdr:spPr>
        <a:xfrm>
          <a:off x="19494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122827</xdr:rowOff>
    </xdr:from>
    <xdr:to>
      <xdr:col>98</xdr:col>
      <xdr:colOff>38100</xdr:colOff>
      <xdr:row>82</xdr:row>
      <xdr:rowOff>52977</xdr:rowOff>
    </xdr:to>
    <xdr:sp macro="" textlink="">
      <xdr:nvSpPr>
        <xdr:cNvPr id="321" name="フローチャート: 判断 320">
          <a:extLst>
            <a:ext uri="{FF2B5EF4-FFF2-40B4-BE49-F238E27FC236}">
              <a16:creationId xmlns:a16="http://schemas.microsoft.com/office/drawing/2014/main" id="{33458E40-CD2F-4356-AF9C-28BEF1F3FEF2}"/>
            </a:ext>
          </a:extLst>
        </xdr:cNvPr>
        <xdr:cNvSpPr/>
      </xdr:nvSpPr>
      <xdr:spPr>
        <a:xfrm>
          <a:off x="18605500" y="1401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52D2BC66-6DF8-44CA-906C-9114C2AB614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43D6C567-00D1-46F3-B207-F8B1B8EE199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39EB6019-938A-45EE-9083-ACDBAAC0056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0530C967-58C1-40AB-9DC9-D3D43787646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A83BBD31-2204-4C50-A065-100913002E1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42818</xdr:rowOff>
    </xdr:from>
    <xdr:to>
      <xdr:col>116</xdr:col>
      <xdr:colOff>114300</xdr:colOff>
      <xdr:row>85</xdr:row>
      <xdr:rowOff>144418</xdr:rowOff>
    </xdr:to>
    <xdr:sp macro="" textlink="">
      <xdr:nvSpPr>
        <xdr:cNvPr id="327" name="楕円 326">
          <a:extLst>
            <a:ext uri="{FF2B5EF4-FFF2-40B4-BE49-F238E27FC236}">
              <a16:creationId xmlns:a16="http://schemas.microsoft.com/office/drawing/2014/main" id="{6037591D-DA18-488C-8CD8-C62BE80CC71D}"/>
            </a:ext>
          </a:extLst>
        </xdr:cNvPr>
        <xdr:cNvSpPr/>
      </xdr:nvSpPr>
      <xdr:spPr>
        <a:xfrm>
          <a:off x="22110700" y="1461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21245</xdr:rowOff>
    </xdr:from>
    <xdr:ext cx="469744" cy="259045"/>
    <xdr:sp macro="" textlink="">
      <xdr:nvSpPr>
        <xdr:cNvPr id="328" name="【消防施設】&#10;一人当たり面積該当値テキスト">
          <a:extLst>
            <a:ext uri="{FF2B5EF4-FFF2-40B4-BE49-F238E27FC236}">
              <a16:creationId xmlns:a16="http://schemas.microsoft.com/office/drawing/2014/main" id="{38957AC5-5C06-4A3E-8ADB-E2A0743B7BE5}"/>
            </a:ext>
          </a:extLst>
        </xdr:cNvPr>
        <xdr:cNvSpPr txBox="1"/>
      </xdr:nvSpPr>
      <xdr:spPr>
        <a:xfrm>
          <a:off x="22199600" y="1459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50981</xdr:rowOff>
    </xdr:from>
    <xdr:to>
      <xdr:col>112</xdr:col>
      <xdr:colOff>38100</xdr:colOff>
      <xdr:row>85</xdr:row>
      <xdr:rowOff>152581</xdr:rowOff>
    </xdr:to>
    <xdr:sp macro="" textlink="">
      <xdr:nvSpPr>
        <xdr:cNvPr id="329" name="楕円 328">
          <a:extLst>
            <a:ext uri="{FF2B5EF4-FFF2-40B4-BE49-F238E27FC236}">
              <a16:creationId xmlns:a16="http://schemas.microsoft.com/office/drawing/2014/main" id="{DF265598-5880-46E4-8A76-1778EDD03347}"/>
            </a:ext>
          </a:extLst>
        </xdr:cNvPr>
        <xdr:cNvSpPr/>
      </xdr:nvSpPr>
      <xdr:spPr>
        <a:xfrm>
          <a:off x="21272500" y="14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93618</xdr:rowOff>
    </xdr:from>
    <xdr:to>
      <xdr:col>116</xdr:col>
      <xdr:colOff>63500</xdr:colOff>
      <xdr:row>85</xdr:row>
      <xdr:rowOff>101781</xdr:rowOff>
    </xdr:to>
    <xdr:cxnSp macro="">
      <xdr:nvCxnSpPr>
        <xdr:cNvPr id="330" name="直線コネクタ 329">
          <a:extLst>
            <a:ext uri="{FF2B5EF4-FFF2-40B4-BE49-F238E27FC236}">
              <a16:creationId xmlns:a16="http://schemas.microsoft.com/office/drawing/2014/main" id="{FD6DB6D0-ED4B-411D-A1FC-6B900B164830}"/>
            </a:ext>
          </a:extLst>
        </xdr:cNvPr>
        <xdr:cNvCxnSpPr/>
      </xdr:nvCxnSpPr>
      <xdr:spPr>
        <a:xfrm flipV="1">
          <a:off x="21323300" y="14666868"/>
          <a:ext cx="8382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59145</xdr:rowOff>
    </xdr:from>
    <xdr:to>
      <xdr:col>107</xdr:col>
      <xdr:colOff>101600</xdr:colOff>
      <xdr:row>85</xdr:row>
      <xdr:rowOff>160745</xdr:rowOff>
    </xdr:to>
    <xdr:sp macro="" textlink="">
      <xdr:nvSpPr>
        <xdr:cNvPr id="331" name="楕円 330">
          <a:extLst>
            <a:ext uri="{FF2B5EF4-FFF2-40B4-BE49-F238E27FC236}">
              <a16:creationId xmlns:a16="http://schemas.microsoft.com/office/drawing/2014/main" id="{3477351B-A099-4DA1-BC61-3CB580E8ACE0}"/>
            </a:ext>
          </a:extLst>
        </xdr:cNvPr>
        <xdr:cNvSpPr/>
      </xdr:nvSpPr>
      <xdr:spPr>
        <a:xfrm>
          <a:off x="20383500" y="1463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101781</xdr:rowOff>
    </xdr:from>
    <xdr:to>
      <xdr:col>111</xdr:col>
      <xdr:colOff>177800</xdr:colOff>
      <xdr:row>85</xdr:row>
      <xdr:rowOff>109945</xdr:rowOff>
    </xdr:to>
    <xdr:cxnSp macro="">
      <xdr:nvCxnSpPr>
        <xdr:cNvPr id="332" name="直線コネクタ 331">
          <a:extLst>
            <a:ext uri="{FF2B5EF4-FFF2-40B4-BE49-F238E27FC236}">
              <a16:creationId xmlns:a16="http://schemas.microsoft.com/office/drawing/2014/main" id="{480FF268-C9CE-4981-9CEF-5487C4ED908E}"/>
            </a:ext>
          </a:extLst>
        </xdr:cNvPr>
        <xdr:cNvCxnSpPr/>
      </xdr:nvCxnSpPr>
      <xdr:spPr>
        <a:xfrm flipV="1">
          <a:off x="20434300" y="14675031"/>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65677</xdr:rowOff>
    </xdr:from>
    <xdr:to>
      <xdr:col>102</xdr:col>
      <xdr:colOff>165100</xdr:colOff>
      <xdr:row>85</xdr:row>
      <xdr:rowOff>167277</xdr:rowOff>
    </xdr:to>
    <xdr:sp macro="" textlink="">
      <xdr:nvSpPr>
        <xdr:cNvPr id="333" name="楕円 332">
          <a:extLst>
            <a:ext uri="{FF2B5EF4-FFF2-40B4-BE49-F238E27FC236}">
              <a16:creationId xmlns:a16="http://schemas.microsoft.com/office/drawing/2014/main" id="{9E1EC626-895A-4D79-9DD6-F516EEC50ABD}"/>
            </a:ext>
          </a:extLst>
        </xdr:cNvPr>
        <xdr:cNvSpPr/>
      </xdr:nvSpPr>
      <xdr:spPr>
        <a:xfrm>
          <a:off x="19494500" y="1463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109945</xdr:rowOff>
    </xdr:from>
    <xdr:to>
      <xdr:col>107</xdr:col>
      <xdr:colOff>50800</xdr:colOff>
      <xdr:row>85</xdr:row>
      <xdr:rowOff>116477</xdr:rowOff>
    </xdr:to>
    <xdr:cxnSp macro="">
      <xdr:nvCxnSpPr>
        <xdr:cNvPr id="334" name="直線コネクタ 333">
          <a:extLst>
            <a:ext uri="{FF2B5EF4-FFF2-40B4-BE49-F238E27FC236}">
              <a16:creationId xmlns:a16="http://schemas.microsoft.com/office/drawing/2014/main" id="{2D71FCCF-06C9-4311-B791-FB1CFF7964C0}"/>
            </a:ext>
          </a:extLst>
        </xdr:cNvPr>
        <xdr:cNvCxnSpPr/>
      </xdr:nvCxnSpPr>
      <xdr:spPr>
        <a:xfrm flipV="1">
          <a:off x="19545300" y="1468319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136451</xdr:rowOff>
    </xdr:from>
    <xdr:ext cx="469744" cy="259045"/>
    <xdr:sp macro="" textlink="">
      <xdr:nvSpPr>
        <xdr:cNvPr id="335" name="n_1aveValue【消防施設】&#10;一人当たり面積">
          <a:extLst>
            <a:ext uri="{FF2B5EF4-FFF2-40B4-BE49-F238E27FC236}">
              <a16:creationId xmlns:a16="http://schemas.microsoft.com/office/drawing/2014/main" id="{100727F6-EC01-42EB-B324-AF359D80EAA0}"/>
            </a:ext>
          </a:extLst>
        </xdr:cNvPr>
        <xdr:cNvSpPr txBox="1"/>
      </xdr:nvSpPr>
      <xdr:spPr>
        <a:xfrm>
          <a:off x="21075727" y="1419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72770</xdr:rowOff>
    </xdr:from>
    <xdr:ext cx="469744" cy="259045"/>
    <xdr:sp macro="" textlink="">
      <xdr:nvSpPr>
        <xdr:cNvPr id="336" name="n_2aveValue【消防施設】&#10;一人当たり面積">
          <a:extLst>
            <a:ext uri="{FF2B5EF4-FFF2-40B4-BE49-F238E27FC236}">
              <a16:creationId xmlns:a16="http://schemas.microsoft.com/office/drawing/2014/main" id="{B18A45BC-7CF9-471A-B4F0-C5BAADEFB69F}"/>
            </a:ext>
          </a:extLst>
        </xdr:cNvPr>
        <xdr:cNvSpPr txBox="1"/>
      </xdr:nvSpPr>
      <xdr:spPr>
        <a:xfrm>
          <a:off x="20199427" y="1378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131553</xdr:rowOff>
    </xdr:from>
    <xdr:ext cx="469744" cy="259045"/>
    <xdr:sp macro="" textlink="">
      <xdr:nvSpPr>
        <xdr:cNvPr id="337" name="n_3aveValue【消防施設】&#10;一人当たり面積">
          <a:extLst>
            <a:ext uri="{FF2B5EF4-FFF2-40B4-BE49-F238E27FC236}">
              <a16:creationId xmlns:a16="http://schemas.microsoft.com/office/drawing/2014/main" id="{D5D9F352-3BFB-42F4-907D-C9BBE6E8D13F}"/>
            </a:ext>
          </a:extLst>
        </xdr:cNvPr>
        <xdr:cNvSpPr txBox="1"/>
      </xdr:nvSpPr>
      <xdr:spPr>
        <a:xfrm>
          <a:off x="19310427" y="1367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69504</xdr:rowOff>
    </xdr:from>
    <xdr:ext cx="469744" cy="259045"/>
    <xdr:sp macro="" textlink="">
      <xdr:nvSpPr>
        <xdr:cNvPr id="338" name="n_4aveValue【消防施設】&#10;一人当たり面積">
          <a:extLst>
            <a:ext uri="{FF2B5EF4-FFF2-40B4-BE49-F238E27FC236}">
              <a16:creationId xmlns:a16="http://schemas.microsoft.com/office/drawing/2014/main" id="{562EEBF3-C5BE-417E-9716-35924B127AF0}"/>
            </a:ext>
          </a:extLst>
        </xdr:cNvPr>
        <xdr:cNvSpPr txBox="1"/>
      </xdr:nvSpPr>
      <xdr:spPr>
        <a:xfrm>
          <a:off x="18421427" y="1378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143708</xdr:rowOff>
    </xdr:from>
    <xdr:ext cx="469744" cy="259045"/>
    <xdr:sp macro="" textlink="">
      <xdr:nvSpPr>
        <xdr:cNvPr id="339" name="n_1mainValue【消防施設】&#10;一人当たり面積">
          <a:extLst>
            <a:ext uri="{FF2B5EF4-FFF2-40B4-BE49-F238E27FC236}">
              <a16:creationId xmlns:a16="http://schemas.microsoft.com/office/drawing/2014/main" id="{C6924243-DC3E-4DBE-9B44-8C64D3C057C2}"/>
            </a:ext>
          </a:extLst>
        </xdr:cNvPr>
        <xdr:cNvSpPr txBox="1"/>
      </xdr:nvSpPr>
      <xdr:spPr>
        <a:xfrm>
          <a:off x="21075727" y="1471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151872</xdr:rowOff>
    </xdr:from>
    <xdr:ext cx="469744" cy="259045"/>
    <xdr:sp macro="" textlink="">
      <xdr:nvSpPr>
        <xdr:cNvPr id="340" name="n_2mainValue【消防施設】&#10;一人当たり面積">
          <a:extLst>
            <a:ext uri="{FF2B5EF4-FFF2-40B4-BE49-F238E27FC236}">
              <a16:creationId xmlns:a16="http://schemas.microsoft.com/office/drawing/2014/main" id="{0DB7E308-0A39-4BA7-A612-0BA7C52A2128}"/>
            </a:ext>
          </a:extLst>
        </xdr:cNvPr>
        <xdr:cNvSpPr txBox="1"/>
      </xdr:nvSpPr>
      <xdr:spPr>
        <a:xfrm>
          <a:off x="20199427" y="1472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158404</xdr:rowOff>
    </xdr:from>
    <xdr:ext cx="469744" cy="259045"/>
    <xdr:sp macro="" textlink="">
      <xdr:nvSpPr>
        <xdr:cNvPr id="341" name="n_3mainValue【消防施設】&#10;一人当たり面積">
          <a:extLst>
            <a:ext uri="{FF2B5EF4-FFF2-40B4-BE49-F238E27FC236}">
              <a16:creationId xmlns:a16="http://schemas.microsoft.com/office/drawing/2014/main" id="{D9B345DA-FC96-4EFA-8521-AB0FEF2BC15D}"/>
            </a:ext>
          </a:extLst>
        </xdr:cNvPr>
        <xdr:cNvSpPr txBox="1"/>
      </xdr:nvSpPr>
      <xdr:spPr>
        <a:xfrm>
          <a:off x="19310427" y="1473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42" name="正方形/長方形 341">
          <a:extLst>
            <a:ext uri="{FF2B5EF4-FFF2-40B4-BE49-F238E27FC236}">
              <a16:creationId xmlns:a16="http://schemas.microsoft.com/office/drawing/2014/main" id="{49B4A01B-E86B-4AAE-941A-68C08C8F499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43" name="正方形/長方形 342">
          <a:extLst>
            <a:ext uri="{FF2B5EF4-FFF2-40B4-BE49-F238E27FC236}">
              <a16:creationId xmlns:a16="http://schemas.microsoft.com/office/drawing/2014/main" id="{6CF3A892-9F1C-433E-BE81-A99AC6F0D2F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44" name="正方形/長方形 343">
          <a:extLst>
            <a:ext uri="{FF2B5EF4-FFF2-40B4-BE49-F238E27FC236}">
              <a16:creationId xmlns:a16="http://schemas.microsoft.com/office/drawing/2014/main" id="{613D69A3-2C96-4122-9A64-7EA99FE4E92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45" name="正方形/長方形 344">
          <a:extLst>
            <a:ext uri="{FF2B5EF4-FFF2-40B4-BE49-F238E27FC236}">
              <a16:creationId xmlns:a16="http://schemas.microsoft.com/office/drawing/2014/main" id="{47F8AC18-1BBE-422C-9018-3F20F054683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46" name="正方形/長方形 345">
          <a:extLst>
            <a:ext uri="{FF2B5EF4-FFF2-40B4-BE49-F238E27FC236}">
              <a16:creationId xmlns:a16="http://schemas.microsoft.com/office/drawing/2014/main" id="{C1ABC28E-7C88-4052-94ED-3BFC892D21E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47" name="正方形/長方形 346">
          <a:extLst>
            <a:ext uri="{FF2B5EF4-FFF2-40B4-BE49-F238E27FC236}">
              <a16:creationId xmlns:a16="http://schemas.microsoft.com/office/drawing/2014/main" id="{F1C018E2-5102-453A-B4CE-EEA02022B9B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48" name="正方形/長方形 347">
          <a:extLst>
            <a:ext uri="{FF2B5EF4-FFF2-40B4-BE49-F238E27FC236}">
              <a16:creationId xmlns:a16="http://schemas.microsoft.com/office/drawing/2014/main" id="{EED14524-D5F3-445D-87C4-5C43E025548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49" name="正方形/長方形 348">
          <a:extLst>
            <a:ext uri="{FF2B5EF4-FFF2-40B4-BE49-F238E27FC236}">
              <a16:creationId xmlns:a16="http://schemas.microsoft.com/office/drawing/2014/main" id="{3C79EA92-FFEF-4015-9F32-F4FBD01C399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50" name="テキスト ボックス 349">
          <a:extLst>
            <a:ext uri="{FF2B5EF4-FFF2-40B4-BE49-F238E27FC236}">
              <a16:creationId xmlns:a16="http://schemas.microsoft.com/office/drawing/2014/main" id="{CE03992F-8539-4B1F-9EE2-0A7A0476815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51" name="直線コネクタ 350">
          <a:extLst>
            <a:ext uri="{FF2B5EF4-FFF2-40B4-BE49-F238E27FC236}">
              <a16:creationId xmlns:a16="http://schemas.microsoft.com/office/drawing/2014/main" id="{E66A2932-BC8B-4AF9-9536-1C7A34529E1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52" name="テキスト ボックス 351">
          <a:extLst>
            <a:ext uri="{FF2B5EF4-FFF2-40B4-BE49-F238E27FC236}">
              <a16:creationId xmlns:a16="http://schemas.microsoft.com/office/drawing/2014/main" id="{2DD5E1F5-065F-4E8B-8CEB-58A35CDA5B4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353" name="直線コネクタ 352">
          <a:extLst>
            <a:ext uri="{FF2B5EF4-FFF2-40B4-BE49-F238E27FC236}">
              <a16:creationId xmlns:a16="http://schemas.microsoft.com/office/drawing/2014/main" id="{DD1E6CBE-53ED-4368-9548-0E0B7A0058A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354" name="テキスト ボックス 353">
          <a:extLst>
            <a:ext uri="{FF2B5EF4-FFF2-40B4-BE49-F238E27FC236}">
              <a16:creationId xmlns:a16="http://schemas.microsoft.com/office/drawing/2014/main" id="{12684560-4101-48B8-9FA3-CE00BD55F294}"/>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55" name="直線コネクタ 354">
          <a:extLst>
            <a:ext uri="{FF2B5EF4-FFF2-40B4-BE49-F238E27FC236}">
              <a16:creationId xmlns:a16="http://schemas.microsoft.com/office/drawing/2014/main" id="{6547B2E0-0F90-4864-ACCC-F265F04B392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56" name="テキスト ボックス 355">
          <a:extLst>
            <a:ext uri="{FF2B5EF4-FFF2-40B4-BE49-F238E27FC236}">
              <a16:creationId xmlns:a16="http://schemas.microsoft.com/office/drawing/2014/main" id="{03B7D27B-E954-4A6E-89FC-255961A4019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57" name="直線コネクタ 356">
          <a:extLst>
            <a:ext uri="{FF2B5EF4-FFF2-40B4-BE49-F238E27FC236}">
              <a16:creationId xmlns:a16="http://schemas.microsoft.com/office/drawing/2014/main" id="{F406982A-A972-4277-A9AA-3E55C0D9D3A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58" name="テキスト ボックス 357">
          <a:extLst>
            <a:ext uri="{FF2B5EF4-FFF2-40B4-BE49-F238E27FC236}">
              <a16:creationId xmlns:a16="http://schemas.microsoft.com/office/drawing/2014/main" id="{DE904413-A5C6-4D29-988A-50DFF5D099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59" name="直線コネクタ 358">
          <a:extLst>
            <a:ext uri="{FF2B5EF4-FFF2-40B4-BE49-F238E27FC236}">
              <a16:creationId xmlns:a16="http://schemas.microsoft.com/office/drawing/2014/main" id="{42E93863-A94D-48FB-8A91-9436116CC25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60" name="テキスト ボックス 359">
          <a:extLst>
            <a:ext uri="{FF2B5EF4-FFF2-40B4-BE49-F238E27FC236}">
              <a16:creationId xmlns:a16="http://schemas.microsoft.com/office/drawing/2014/main" id="{000E9552-5542-40CE-8068-D0AFE71FCE6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61" name="直線コネクタ 360">
          <a:extLst>
            <a:ext uri="{FF2B5EF4-FFF2-40B4-BE49-F238E27FC236}">
              <a16:creationId xmlns:a16="http://schemas.microsoft.com/office/drawing/2014/main" id="{9C18C774-B1F9-48EC-BE88-6C56F8FE358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62" name="テキスト ボックス 361">
          <a:extLst>
            <a:ext uri="{FF2B5EF4-FFF2-40B4-BE49-F238E27FC236}">
              <a16:creationId xmlns:a16="http://schemas.microsoft.com/office/drawing/2014/main" id="{2C9FEB6B-43C4-46F8-A023-632526FC2BC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63" name="直線コネクタ 362">
          <a:extLst>
            <a:ext uri="{FF2B5EF4-FFF2-40B4-BE49-F238E27FC236}">
              <a16:creationId xmlns:a16="http://schemas.microsoft.com/office/drawing/2014/main" id="{D06CC11D-40F7-4EF1-B5FD-15CAB8E30A3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364" name="テキスト ボックス 363">
          <a:extLst>
            <a:ext uri="{FF2B5EF4-FFF2-40B4-BE49-F238E27FC236}">
              <a16:creationId xmlns:a16="http://schemas.microsoft.com/office/drawing/2014/main" id="{8E7613FD-0DC3-427A-968A-4AD9F684D9E6}"/>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65" name="直線コネクタ 364">
          <a:extLst>
            <a:ext uri="{FF2B5EF4-FFF2-40B4-BE49-F238E27FC236}">
              <a16:creationId xmlns:a16="http://schemas.microsoft.com/office/drawing/2014/main" id="{FB71B749-6FC2-4F8E-BA4B-92F9810EE09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66" name="【庁舎】&#10;有形固定資産減価償却率グラフ枠">
          <a:extLst>
            <a:ext uri="{FF2B5EF4-FFF2-40B4-BE49-F238E27FC236}">
              <a16:creationId xmlns:a16="http://schemas.microsoft.com/office/drawing/2014/main" id="{37952384-397B-4991-8773-81AE3566402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84364</xdr:rowOff>
    </xdr:from>
    <xdr:to>
      <xdr:col>85</xdr:col>
      <xdr:colOff>126364</xdr:colOff>
      <xdr:row>109</xdr:row>
      <xdr:rowOff>35379</xdr:rowOff>
    </xdr:to>
    <xdr:cxnSp macro="">
      <xdr:nvCxnSpPr>
        <xdr:cNvPr id="367" name="直線コネクタ 366">
          <a:extLst>
            <a:ext uri="{FF2B5EF4-FFF2-40B4-BE49-F238E27FC236}">
              <a16:creationId xmlns:a16="http://schemas.microsoft.com/office/drawing/2014/main" id="{79C6E10B-57C5-4983-9690-4C6FA4901E2D}"/>
            </a:ext>
          </a:extLst>
        </xdr:cNvPr>
        <xdr:cNvCxnSpPr/>
      </xdr:nvCxnSpPr>
      <xdr:spPr>
        <a:xfrm flipV="1">
          <a:off x="16318864" y="17229364"/>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368" name="【庁舎】&#10;有形固定資産減価償却率最小値テキスト">
          <a:extLst>
            <a:ext uri="{FF2B5EF4-FFF2-40B4-BE49-F238E27FC236}">
              <a16:creationId xmlns:a16="http://schemas.microsoft.com/office/drawing/2014/main" id="{673D38DC-C0D5-4D1D-B8AF-1031DFF8F38D}"/>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369" name="直線コネクタ 368">
          <a:extLst>
            <a:ext uri="{FF2B5EF4-FFF2-40B4-BE49-F238E27FC236}">
              <a16:creationId xmlns:a16="http://schemas.microsoft.com/office/drawing/2014/main" id="{8E9F3A04-8B71-42FF-BB92-30F979399624}"/>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31041</xdr:rowOff>
    </xdr:from>
    <xdr:ext cx="340478" cy="259045"/>
    <xdr:sp macro="" textlink="">
      <xdr:nvSpPr>
        <xdr:cNvPr id="370" name="【庁舎】&#10;有形固定資産減価償却率最大値テキスト">
          <a:extLst>
            <a:ext uri="{FF2B5EF4-FFF2-40B4-BE49-F238E27FC236}">
              <a16:creationId xmlns:a16="http://schemas.microsoft.com/office/drawing/2014/main" id="{16BA6B24-FA2C-4E49-B295-EC438B8C11C4}"/>
            </a:ext>
          </a:extLst>
        </xdr:cNvPr>
        <xdr:cNvSpPr txBox="1"/>
      </xdr:nvSpPr>
      <xdr:spPr>
        <a:xfrm>
          <a:off x="16357600" y="170045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84364</xdr:rowOff>
    </xdr:from>
    <xdr:to>
      <xdr:col>86</xdr:col>
      <xdr:colOff>25400</xdr:colOff>
      <xdr:row>100</xdr:row>
      <xdr:rowOff>84364</xdr:rowOff>
    </xdr:to>
    <xdr:cxnSp macro="">
      <xdr:nvCxnSpPr>
        <xdr:cNvPr id="371" name="直線コネクタ 370">
          <a:extLst>
            <a:ext uri="{FF2B5EF4-FFF2-40B4-BE49-F238E27FC236}">
              <a16:creationId xmlns:a16="http://schemas.microsoft.com/office/drawing/2014/main" id="{174D7877-25EC-4607-BACC-5FA6F444A154}"/>
            </a:ext>
          </a:extLst>
        </xdr:cNvPr>
        <xdr:cNvCxnSpPr/>
      </xdr:nvCxnSpPr>
      <xdr:spPr>
        <a:xfrm>
          <a:off x="16230600" y="1722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85833</xdr:rowOff>
    </xdr:from>
    <xdr:ext cx="405111" cy="259045"/>
    <xdr:sp macro="" textlink="">
      <xdr:nvSpPr>
        <xdr:cNvPr id="372" name="【庁舎】&#10;有形固定資産減価償却率平均値テキスト">
          <a:extLst>
            <a:ext uri="{FF2B5EF4-FFF2-40B4-BE49-F238E27FC236}">
              <a16:creationId xmlns:a16="http://schemas.microsoft.com/office/drawing/2014/main" id="{932FD8EE-8A45-431D-B43C-112D030F91A1}"/>
            </a:ext>
          </a:extLst>
        </xdr:cNvPr>
        <xdr:cNvSpPr txBox="1"/>
      </xdr:nvSpPr>
      <xdr:spPr>
        <a:xfrm>
          <a:off x="16357600" y="17745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62956</xdr:rowOff>
    </xdr:from>
    <xdr:to>
      <xdr:col>85</xdr:col>
      <xdr:colOff>177800</xdr:colOff>
      <xdr:row>104</xdr:row>
      <xdr:rowOff>164556</xdr:rowOff>
    </xdr:to>
    <xdr:sp macro="" textlink="">
      <xdr:nvSpPr>
        <xdr:cNvPr id="373" name="フローチャート: 判断 372">
          <a:extLst>
            <a:ext uri="{FF2B5EF4-FFF2-40B4-BE49-F238E27FC236}">
              <a16:creationId xmlns:a16="http://schemas.microsoft.com/office/drawing/2014/main" id="{C0F2AE53-46A7-4FAB-80FF-D95F32B5C213}"/>
            </a:ext>
          </a:extLst>
        </xdr:cNvPr>
        <xdr:cNvSpPr/>
      </xdr:nvSpPr>
      <xdr:spPr>
        <a:xfrm>
          <a:off x="16268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40095</xdr:rowOff>
    </xdr:from>
    <xdr:to>
      <xdr:col>81</xdr:col>
      <xdr:colOff>101600</xdr:colOff>
      <xdr:row>105</xdr:row>
      <xdr:rowOff>141695</xdr:rowOff>
    </xdr:to>
    <xdr:sp macro="" textlink="">
      <xdr:nvSpPr>
        <xdr:cNvPr id="374" name="フローチャート: 判断 373">
          <a:extLst>
            <a:ext uri="{FF2B5EF4-FFF2-40B4-BE49-F238E27FC236}">
              <a16:creationId xmlns:a16="http://schemas.microsoft.com/office/drawing/2014/main" id="{45235CBE-B2E4-4DAD-BFA2-4A0C95570996}"/>
            </a:ext>
          </a:extLst>
        </xdr:cNvPr>
        <xdr:cNvSpPr/>
      </xdr:nvSpPr>
      <xdr:spPr>
        <a:xfrm>
          <a:off x="15430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118473</xdr:rowOff>
    </xdr:from>
    <xdr:to>
      <xdr:col>76</xdr:col>
      <xdr:colOff>165100</xdr:colOff>
      <xdr:row>106</xdr:row>
      <xdr:rowOff>48623</xdr:rowOff>
    </xdr:to>
    <xdr:sp macro="" textlink="">
      <xdr:nvSpPr>
        <xdr:cNvPr id="375" name="フローチャート: 判断 374">
          <a:extLst>
            <a:ext uri="{FF2B5EF4-FFF2-40B4-BE49-F238E27FC236}">
              <a16:creationId xmlns:a16="http://schemas.microsoft.com/office/drawing/2014/main" id="{E86E84CD-CE8F-497C-92AF-4493E11631A9}"/>
            </a:ext>
          </a:extLst>
        </xdr:cNvPr>
        <xdr:cNvSpPr/>
      </xdr:nvSpPr>
      <xdr:spPr>
        <a:xfrm>
          <a:off x="14541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80918</xdr:rowOff>
    </xdr:from>
    <xdr:to>
      <xdr:col>72</xdr:col>
      <xdr:colOff>38100</xdr:colOff>
      <xdr:row>106</xdr:row>
      <xdr:rowOff>11068</xdr:rowOff>
    </xdr:to>
    <xdr:sp macro="" textlink="">
      <xdr:nvSpPr>
        <xdr:cNvPr id="376" name="フローチャート: 判断 375">
          <a:extLst>
            <a:ext uri="{FF2B5EF4-FFF2-40B4-BE49-F238E27FC236}">
              <a16:creationId xmlns:a16="http://schemas.microsoft.com/office/drawing/2014/main" id="{15AD960C-FD7F-4A50-AF58-DB0BD2AC4ED0}"/>
            </a:ext>
          </a:extLst>
        </xdr:cNvPr>
        <xdr:cNvSpPr/>
      </xdr:nvSpPr>
      <xdr:spPr>
        <a:xfrm>
          <a:off x="13652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66221</xdr:rowOff>
    </xdr:from>
    <xdr:to>
      <xdr:col>67</xdr:col>
      <xdr:colOff>101600</xdr:colOff>
      <xdr:row>105</xdr:row>
      <xdr:rowOff>167821</xdr:rowOff>
    </xdr:to>
    <xdr:sp macro="" textlink="">
      <xdr:nvSpPr>
        <xdr:cNvPr id="377" name="フローチャート: 判断 376">
          <a:extLst>
            <a:ext uri="{FF2B5EF4-FFF2-40B4-BE49-F238E27FC236}">
              <a16:creationId xmlns:a16="http://schemas.microsoft.com/office/drawing/2014/main" id="{DB640CEF-EA6F-4569-8342-A82F7D0899F5}"/>
            </a:ext>
          </a:extLst>
        </xdr:cNvPr>
        <xdr:cNvSpPr/>
      </xdr:nvSpPr>
      <xdr:spPr>
        <a:xfrm>
          <a:off x="12763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9807621B-52BA-4B35-A0AF-8BD3A7B6A92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4751B836-8DA8-48E0-ACEF-AD225AD0CBA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6498F5EB-657C-4CEC-A596-AE59BF75702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5AF79C81-2BCC-4E1C-AE7C-CF11A761562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466BB309-9BEA-493D-85CA-29C2B56B1EE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383" name="楕円 382">
          <a:extLst>
            <a:ext uri="{FF2B5EF4-FFF2-40B4-BE49-F238E27FC236}">
              <a16:creationId xmlns:a16="http://schemas.microsoft.com/office/drawing/2014/main" id="{68630ABD-60FA-4C37-818B-9D055B350D9E}"/>
            </a:ext>
          </a:extLst>
        </xdr:cNvPr>
        <xdr:cNvSpPr/>
      </xdr:nvSpPr>
      <xdr:spPr>
        <a:xfrm>
          <a:off x="162687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15257</xdr:rowOff>
    </xdr:from>
    <xdr:ext cx="405111" cy="259045"/>
    <xdr:sp macro="" textlink="">
      <xdr:nvSpPr>
        <xdr:cNvPr id="384" name="【庁舎】&#10;有形固定資産減価償却率該当値テキスト">
          <a:extLst>
            <a:ext uri="{FF2B5EF4-FFF2-40B4-BE49-F238E27FC236}">
              <a16:creationId xmlns:a16="http://schemas.microsoft.com/office/drawing/2014/main" id="{C9223831-A79F-4ADF-82FD-B4C08EB88C57}"/>
            </a:ext>
          </a:extLst>
        </xdr:cNvPr>
        <xdr:cNvSpPr txBox="1"/>
      </xdr:nvSpPr>
      <xdr:spPr>
        <a:xfrm>
          <a:off x="16357600"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4173</xdr:rowOff>
    </xdr:from>
    <xdr:to>
      <xdr:col>81</xdr:col>
      <xdr:colOff>101600</xdr:colOff>
      <xdr:row>105</xdr:row>
      <xdr:rowOff>105773</xdr:rowOff>
    </xdr:to>
    <xdr:sp macro="" textlink="">
      <xdr:nvSpPr>
        <xdr:cNvPr id="385" name="楕円 384">
          <a:extLst>
            <a:ext uri="{FF2B5EF4-FFF2-40B4-BE49-F238E27FC236}">
              <a16:creationId xmlns:a16="http://schemas.microsoft.com/office/drawing/2014/main" id="{E4B3D252-FB2D-4718-9391-91DF00DC6D7F}"/>
            </a:ext>
          </a:extLst>
        </xdr:cNvPr>
        <xdr:cNvSpPr/>
      </xdr:nvSpPr>
      <xdr:spPr>
        <a:xfrm>
          <a:off x="15430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54973</xdr:rowOff>
    </xdr:from>
    <xdr:to>
      <xdr:col>85</xdr:col>
      <xdr:colOff>127000</xdr:colOff>
      <xdr:row>105</xdr:row>
      <xdr:rowOff>87630</xdr:rowOff>
    </xdr:to>
    <xdr:cxnSp macro="">
      <xdr:nvCxnSpPr>
        <xdr:cNvPr id="386" name="直線コネクタ 385">
          <a:extLst>
            <a:ext uri="{FF2B5EF4-FFF2-40B4-BE49-F238E27FC236}">
              <a16:creationId xmlns:a16="http://schemas.microsoft.com/office/drawing/2014/main" id="{675C4978-F211-4FDA-B9C8-C600B6AE6372}"/>
            </a:ext>
          </a:extLst>
        </xdr:cNvPr>
        <xdr:cNvCxnSpPr/>
      </xdr:nvCxnSpPr>
      <xdr:spPr>
        <a:xfrm>
          <a:off x="15481300" y="1805722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164193</xdr:rowOff>
    </xdr:from>
    <xdr:to>
      <xdr:col>76</xdr:col>
      <xdr:colOff>165100</xdr:colOff>
      <xdr:row>106</xdr:row>
      <xdr:rowOff>94343</xdr:rowOff>
    </xdr:to>
    <xdr:sp macro="" textlink="">
      <xdr:nvSpPr>
        <xdr:cNvPr id="387" name="楕円 386">
          <a:extLst>
            <a:ext uri="{FF2B5EF4-FFF2-40B4-BE49-F238E27FC236}">
              <a16:creationId xmlns:a16="http://schemas.microsoft.com/office/drawing/2014/main" id="{FD0EBD38-92D4-4A8C-8D10-BAD01696184A}"/>
            </a:ext>
          </a:extLst>
        </xdr:cNvPr>
        <xdr:cNvSpPr/>
      </xdr:nvSpPr>
      <xdr:spPr>
        <a:xfrm>
          <a:off x="14541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54973</xdr:rowOff>
    </xdr:from>
    <xdr:to>
      <xdr:col>81</xdr:col>
      <xdr:colOff>50800</xdr:colOff>
      <xdr:row>106</xdr:row>
      <xdr:rowOff>43543</xdr:rowOff>
    </xdr:to>
    <xdr:cxnSp macro="">
      <xdr:nvCxnSpPr>
        <xdr:cNvPr id="388" name="直線コネクタ 387">
          <a:extLst>
            <a:ext uri="{FF2B5EF4-FFF2-40B4-BE49-F238E27FC236}">
              <a16:creationId xmlns:a16="http://schemas.microsoft.com/office/drawing/2014/main" id="{C5F58A27-1E06-45FC-B4AD-85EC82E41724}"/>
            </a:ext>
          </a:extLst>
        </xdr:cNvPr>
        <xdr:cNvCxnSpPr/>
      </xdr:nvCxnSpPr>
      <xdr:spPr>
        <a:xfrm flipV="1">
          <a:off x="14592300" y="18057223"/>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133169</xdr:rowOff>
    </xdr:from>
    <xdr:to>
      <xdr:col>72</xdr:col>
      <xdr:colOff>38100</xdr:colOff>
      <xdr:row>106</xdr:row>
      <xdr:rowOff>63319</xdr:rowOff>
    </xdr:to>
    <xdr:sp macro="" textlink="">
      <xdr:nvSpPr>
        <xdr:cNvPr id="389" name="楕円 388">
          <a:extLst>
            <a:ext uri="{FF2B5EF4-FFF2-40B4-BE49-F238E27FC236}">
              <a16:creationId xmlns:a16="http://schemas.microsoft.com/office/drawing/2014/main" id="{9A8EDB20-53CD-4B2A-8AF0-6EC2D7F6C7B5}"/>
            </a:ext>
          </a:extLst>
        </xdr:cNvPr>
        <xdr:cNvSpPr/>
      </xdr:nvSpPr>
      <xdr:spPr>
        <a:xfrm>
          <a:off x="136525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12519</xdr:rowOff>
    </xdr:from>
    <xdr:to>
      <xdr:col>76</xdr:col>
      <xdr:colOff>114300</xdr:colOff>
      <xdr:row>106</xdr:row>
      <xdr:rowOff>43543</xdr:rowOff>
    </xdr:to>
    <xdr:cxnSp macro="">
      <xdr:nvCxnSpPr>
        <xdr:cNvPr id="390" name="直線コネクタ 389">
          <a:extLst>
            <a:ext uri="{FF2B5EF4-FFF2-40B4-BE49-F238E27FC236}">
              <a16:creationId xmlns:a16="http://schemas.microsoft.com/office/drawing/2014/main" id="{43367559-F68F-427A-AC34-FBA5A6068B41}"/>
            </a:ext>
          </a:extLst>
        </xdr:cNvPr>
        <xdr:cNvCxnSpPr/>
      </xdr:nvCxnSpPr>
      <xdr:spPr>
        <a:xfrm>
          <a:off x="13703300" y="1818621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107043</xdr:rowOff>
    </xdr:from>
    <xdr:to>
      <xdr:col>67</xdr:col>
      <xdr:colOff>101600</xdr:colOff>
      <xdr:row>106</xdr:row>
      <xdr:rowOff>37193</xdr:rowOff>
    </xdr:to>
    <xdr:sp macro="" textlink="">
      <xdr:nvSpPr>
        <xdr:cNvPr id="391" name="楕円 390">
          <a:extLst>
            <a:ext uri="{FF2B5EF4-FFF2-40B4-BE49-F238E27FC236}">
              <a16:creationId xmlns:a16="http://schemas.microsoft.com/office/drawing/2014/main" id="{60E5D360-49C9-4A3B-9626-F51C849B4337}"/>
            </a:ext>
          </a:extLst>
        </xdr:cNvPr>
        <xdr:cNvSpPr/>
      </xdr:nvSpPr>
      <xdr:spPr>
        <a:xfrm>
          <a:off x="12763500" y="181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157843</xdr:rowOff>
    </xdr:from>
    <xdr:to>
      <xdr:col>71</xdr:col>
      <xdr:colOff>177800</xdr:colOff>
      <xdr:row>106</xdr:row>
      <xdr:rowOff>12519</xdr:rowOff>
    </xdr:to>
    <xdr:cxnSp macro="">
      <xdr:nvCxnSpPr>
        <xdr:cNvPr id="392" name="直線コネクタ 391">
          <a:extLst>
            <a:ext uri="{FF2B5EF4-FFF2-40B4-BE49-F238E27FC236}">
              <a16:creationId xmlns:a16="http://schemas.microsoft.com/office/drawing/2014/main" id="{CA250BE7-7D02-4121-97A8-04E92EFADD53}"/>
            </a:ext>
          </a:extLst>
        </xdr:cNvPr>
        <xdr:cNvCxnSpPr/>
      </xdr:nvCxnSpPr>
      <xdr:spPr>
        <a:xfrm>
          <a:off x="12814300" y="1816009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132822</xdr:rowOff>
    </xdr:from>
    <xdr:ext cx="405111" cy="259045"/>
    <xdr:sp macro="" textlink="">
      <xdr:nvSpPr>
        <xdr:cNvPr id="393" name="n_1aveValue【庁舎】&#10;有形固定資産減価償却率">
          <a:extLst>
            <a:ext uri="{FF2B5EF4-FFF2-40B4-BE49-F238E27FC236}">
              <a16:creationId xmlns:a16="http://schemas.microsoft.com/office/drawing/2014/main" id="{F78B2ED5-2433-49F3-931D-688412A2B67D}"/>
            </a:ext>
          </a:extLst>
        </xdr:cNvPr>
        <xdr:cNvSpPr txBox="1"/>
      </xdr:nvSpPr>
      <xdr:spPr>
        <a:xfrm>
          <a:off x="152660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65150</xdr:rowOff>
    </xdr:from>
    <xdr:ext cx="405111" cy="259045"/>
    <xdr:sp macro="" textlink="">
      <xdr:nvSpPr>
        <xdr:cNvPr id="394" name="n_2aveValue【庁舎】&#10;有形固定資産減価償却率">
          <a:extLst>
            <a:ext uri="{FF2B5EF4-FFF2-40B4-BE49-F238E27FC236}">
              <a16:creationId xmlns:a16="http://schemas.microsoft.com/office/drawing/2014/main" id="{FDA85D7E-F849-4F70-97E7-809999BD9F36}"/>
            </a:ext>
          </a:extLst>
        </xdr:cNvPr>
        <xdr:cNvSpPr txBox="1"/>
      </xdr:nvSpPr>
      <xdr:spPr>
        <a:xfrm>
          <a:off x="14389744" y="17895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27595</xdr:rowOff>
    </xdr:from>
    <xdr:ext cx="405111" cy="259045"/>
    <xdr:sp macro="" textlink="">
      <xdr:nvSpPr>
        <xdr:cNvPr id="395" name="n_3aveValue【庁舎】&#10;有形固定資産減価償却率">
          <a:extLst>
            <a:ext uri="{FF2B5EF4-FFF2-40B4-BE49-F238E27FC236}">
              <a16:creationId xmlns:a16="http://schemas.microsoft.com/office/drawing/2014/main" id="{B83887DB-3DB1-43D7-8EF6-3CFAF4CE838F}"/>
            </a:ext>
          </a:extLst>
        </xdr:cNvPr>
        <xdr:cNvSpPr txBox="1"/>
      </xdr:nvSpPr>
      <xdr:spPr>
        <a:xfrm>
          <a:off x="13500744" y="1785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12898</xdr:rowOff>
    </xdr:from>
    <xdr:ext cx="405111" cy="259045"/>
    <xdr:sp macro="" textlink="">
      <xdr:nvSpPr>
        <xdr:cNvPr id="396" name="n_4aveValue【庁舎】&#10;有形固定資産減価償却率">
          <a:extLst>
            <a:ext uri="{FF2B5EF4-FFF2-40B4-BE49-F238E27FC236}">
              <a16:creationId xmlns:a16="http://schemas.microsoft.com/office/drawing/2014/main" id="{5C1F55F0-AF29-43AC-ABE9-7A2B560DB103}"/>
            </a:ext>
          </a:extLst>
        </xdr:cNvPr>
        <xdr:cNvSpPr txBox="1"/>
      </xdr:nvSpPr>
      <xdr:spPr>
        <a:xfrm>
          <a:off x="126117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122300</xdr:rowOff>
    </xdr:from>
    <xdr:ext cx="405111" cy="259045"/>
    <xdr:sp macro="" textlink="">
      <xdr:nvSpPr>
        <xdr:cNvPr id="397" name="n_1mainValue【庁舎】&#10;有形固定資産減価償却率">
          <a:extLst>
            <a:ext uri="{FF2B5EF4-FFF2-40B4-BE49-F238E27FC236}">
              <a16:creationId xmlns:a16="http://schemas.microsoft.com/office/drawing/2014/main" id="{07DF386B-7F2B-45BC-9F03-FBF23D68DD0C}"/>
            </a:ext>
          </a:extLst>
        </xdr:cNvPr>
        <xdr:cNvSpPr txBox="1"/>
      </xdr:nvSpPr>
      <xdr:spPr>
        <a:xfrm>
          <a:off x="15266044" y="1778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85470</xdr:rowOff>
    </xdr:from>
    <xdr:ext cx="405111" cy="259045"/>
    <xdr:sp macro="" textlink="">
      <xdr:nvSpPr>
        <xdr:cNvPr id="398" name="n_2mainValue【庁舎】&#10;有形固定資産減価償却率">
          <a:extLst>
            <a:ext uri="{FF2B5EF4-FFF2-40B4-BE49-F238E27FC236}">
              <a16:creationId xmlns:a16="http://schemas.microsoft.com/office/drawing/2014/main" id="{0E7CD888-5931-4215-AA27-6C0367F24E20}"/>
            </a:ext>
          </a:extLst>
        </xdr:cNvPr>
        <xdr:cNvSpPr txBox="1"/>
      </xdr:nvSpPr>
      <xdr:spPr>
        <a:xfrm>
          <a:off x="14389744" y="1825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54446</xdr:rowOff>
    </xdr:from>
    <xdr:ext cx="405111" cy="259045"/>
    <xdr:sp macro="" textlink="">
      <xdr:nvSpPr>
        <xdr:cNvPr id="399" name="n_3mainValue【庁舎】&#10;有形固定資産減価償却率">
          <a:extLst>
            <a:ext uri="{FF2B5EF4-FFF2-40B4-BE49-F238E27FC236}">
              <a16:creationId xmlns:a16="http://schemas.microsoft.com/office/drawing/2014/main" id="{2F41C5B7-5D58-4029-920B-70E794A1953E}"/>
            </a:ext>
          </a:extLst>
        </xdr:cNvPr>
        <xdr:cNvSpPr txBox="1"/>
      </xdr:nvSpPr>
      <xdr:spPr>
        <a:xfrm>
          <a:off x="13500744" y="1822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28320</xdr:rowOff>
    </xdr:from>
    <xdr:ext cx="405111" cy="259045"/>
    <xdr:sp macro="" textlink="">
      <xdr:nvSpPr>
        <xdr:cNvPr id="400" name="n_4mainValue【庁舎】&#10;有形固定資産減価償却率">
          <a:extLst>
            <a:ext uri="{FF2B5EF4-FFF2-40B4-BE49-F238E27FC236}">
              <a16:creationId xmlns:a16="http://schemas.microsoft.com/office/drawing/2014/main" id="{877E3565-5A02-4BBB-BADD-FF258D63C0FD}"/>
            </a:ext>
          </a:extLst>
        </xdr:cNvPr>
        <xdr:cNvSpPr txBox="1"/>
      </xdr:nvSpPr>
      <xdr:spPr>
        <a:xfrm>
          <a:off x="12611744" y="1820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01" name="正方形/長方形 400">
          <a:extLst>
            <a:ext uri="{FF2B5EF4-FFF2-40B4-BE49-F238E27FC236}">
              <a16:creationId xmlns:a16="http://schemas.microsoft.com/office/drawing/2014/main" id="{D3960862-FB81-4581-A54F-AB7B7A17DAA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02" name="正方形/長方形 401">
          <a:extLst>
            <a:ext uri="{FF2B5EF4-FFF2-40B4-BE49-F238E27FC236}">
              <a16:creationId xmlns:a16="http://schemas.microsoft.com/office/drawing/2014/main" id="{DF598495-C1E3-492A-A7AD-0C309C8DD90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03" name="正方形/長方形 402">
          <a:extLst>
            <a:ext uri="{FF2B5EF4-FFF2-40B4-BE49-F238E27FC236}">
              <a16:creationId xmlns:a16="http://schemas.microsoft.com/office/drawing/2014/main" id="{85D21F4B-2E01-485E-83E6-8B4D89EEE35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04" name="正方形/長方形 403">
          <a:extLst>
            <a:ext uri="{FF2B5EF4-FFF2-40B4-BE49-F238E27FC236}">
              <a16:creationId xmlns:a16="http://schemas.microsoft.com/office/drawing/2014/main" id="{BB159470-2717-4927-99BE-573547A80DC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05" name="正方形/長方形 404">
          <a:extLst>
            <a:ext uri="{FF2B5EF4-FFF2-40B4-BE49-F238E27FC236}">
              <a16:creationId xmlns:a16="http://schemas.microsoft.com/office/drawing/2014/main" id="{66A6BC67-E9BD-4484-AA2F-554D1D62DB3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06" name="正方形/長方形 405">
          <a:extLst>
            <a:ext uri="{FF2B5EF4-FFF2-40B4-BE49-F238E27FC236}">
              <a16:creationId xmlns:a16="http://schemas.microsoft.com/office/drawing/2014/main" id="{F8D203A2-844F-4E15-80A9-44DE851A692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07" name="正方形/長方形 406">
          <a:extLst>
            <a:ext uri="{FF2B5EF4-FFF2-40B4-BE49-F238E27FC236}">
              <a16:creationId xmlns:a16="http://schemas.microsoft.com/office/drawing/2014/main" id="{F0000F54-3E59-4697-86F3-8DC22313A20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08" name="正方形/長方形 407">
          <a:extLst>
            <a:ext uri="{FF2B5EF4-FFF2-40B4-BE49-F238E27FC236}">
              <a16:creationId xmlns:a16="http://schemas.microsoft.com/office/drawing/2014/main" id="{E0610B57-BC20-46EB-9487-EDA5F3981CF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09" name="テキスト ボックス 408">
          <a:extLst>
            <a:ext uri="{FF2B5EF4-FFF2-40B4-BE49-F238E27FC236}">
              <a16:creationId xmlns:a16="http://schemas.microsoft.com/office/drawing/2014/main" id="{40314E1C-5D56-429E-96F2-9D4E9337826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10" name="直線コネクタ 409">
          <a:extLst>
            <a:ext uri="{FF2B5EF4-FFF2-40B4-BE49-F238E27FC236}">
              <a16:creationId xmlns:a16="http://schemas.microsoft.com/office/drawing/2014/main" id="{972199A3-294A-4CB3-8D3D-BDD4CBEE9B5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11" name="直線コネクタ 410">
          <a:extLst>
            <a:ext uri="{FF2B5EF4-FFF2-40B4-BE49-F238E27FC236}">
              <a16:creationId xmlns:a16="http://schemas.microsoft.com/office/drawing/2014/main" id="{19FFAF6B-1C3D-4E8E-B3D4-6D5A359B5D73}"/>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12" name="テキスト ボックス 411">
          <a:extLst>
            <a:ext uri="{FF2B5EF4-FFF2-40B4-BE49-F238E27FC236}">
              <a16:creationId xmlns:a16="http://schemas.microsoft.com/office/drawing/2014/main" id="{D61A1256-3E66-4833-864D-8FC629BBE8AF}"/>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13" name="直線コネクタ 412">
          <a:extLst>
            <a:ext uri="{FF2B5EF4-FFF2-40B4-BE49-F238E27FC236}">
              <a16:creationId xmlns:a16="http://schemas.microsoft.com/office/drawing/2014/main" id="{EBB89965-1887-48BB-B624-34CCEA63DE73}"/>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14" name="テキスト ボックス 413">
          <a:extLst>
            <a:ext uri="{FF2B5EF4-FFF2-40B4-BE49-F238E27FC236}">
              <a16:creationId xmlns:a16="http://schemas.microsoft.com/office/drawing/2014/main" id="{F857F372-77D9-48AC-A066-6EA52AB32901}"/>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15" name="直線コネクタ 414">
          <a:extLst>
            <a:ext uri="{FF2B5EF4-FFF2-40B4-BE49-F238E27FC236}">
              <a16:creationId xmlns:a16="http://schemas.microsoft.com/office/drawing/2014/main" id="{940D0891-6D75-4029-9F8B-E99C77F43F2E}"/>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16" name="テキスト ボックス 415">
          <a:extLst>
            <a:ext uri="{FF2B5EF4-FFF2-40B4-BE49-F238E27FC236}">
              <a16:creationId xmlns:a16="http://schemas.microsoft.com/office/drawing/2014/main" id="{57336E92-FF90-46B1-9F04-EA1E98A81F05}"/>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17" name="直線コネクタ 416">
          <a:extLst>
            <a:ext uri="{FF2B5EF4-FFF2-40B4-BE49-F238E27FC236}">
              <a16:creationId xmlns:a16="http://schemas.microsoft.com/office/drawing/2014/main" id="{B62295CB-746C-48D4-BB90-706886E8D298}"/>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18" name="テキスト ボックス 417">
          <a:extLst>
            <a:ext uri="{FF2B5EF4-FFF2-40B4-BE49-F238E27FC236}">
              <a16:creationId xmlns:a16="http://schemas.microsoft.com/office/drawing/2014/main" id="{BB0B2C16-DC60-4EC1-BD03-FBBAF2C21AF9}"/>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19" name="直線コネクタ 418">
          <a:extLst>
            <a:ext uri="{FF2B5EF4-FFF2-40B4-BE49-F238E27FC236}">
              <a16:creationId xmlns:a16="http://schemas.microsoft.com/office/drawing/2014/main" id="{C0B9BAFF-902B-41F9-BDD5-B3FDAAA31E4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20" name="テキスト ボックス 419">
          <a:extLst>
            <a:ext uri="{FF2B5EF4-FFF2-40B4-BE49-F238E27FC236}">
              <a16:creationId xmlns:a16="http://schemas.microsoft.com/office/drawing/2014/main" id="{396C60C4-98CF-49D8-B18F-96EC77DCEB4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21" name="【庁舎】&#10;一人当たり面積グラフ枠">
          <a:extLst>
            <a:ext uri="{FF2B5EF4-FFF2-40B4-BE49-F238E27FC236}">
              <a16:creationId xmlns:a16="http://schemas.microsoft.com/office/drawing/2014/main" id="{0A66A660-9574-44A8-8299-EA642663A2F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75285</xdr:rowOff>
    </xdr:from>
    <xdr:to>
      <xdr:col>116</xdr:col>
      <xdr:colOff>62864</xdr:colOff>
      <xdr:row>107</xdr:row>
      <xdr:rowOff>154381</xdr:rowOff>
    </xdr:to>
    <xdr:cxnSp macro="">
      <xdr:nvCxnSpPr>
        <xdr:cNvPr id="422" name="直線コネクタ 421">
          <a:extLst>
            <a:ext uri="{FF2B5EF4-FFF2-40B4-BE49-F238E27FC236}">
              <a16:creationId xmlns:a16="http://schemas.microsoft.com/office/drawing/2014/main" id="{2B684EB1-7BC2-4FEC-B25C-66D5A2153835}"/>
            </a:ext>
          </a:extLst>
        </xdr:cNvPr>
        <xdr:cNvCxnSpPr/>
      </xdr:nvCxnSpPr>
      <xdr:spPr>
        <a:xfrm flipV="1">
          <a:off x="22160864" y="17220285"/>
          <a:ext cx="0" cy="1279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158208</xdr:rowOff>
    </xdr:from>
    <xdr:ext cx="469744" cy="259045"/>
    <xdr:sp macro="" textlink="">
      <xdr:nvSpPr>
        <xdr:cNvPr id="423" name="【庁舎】&#10;一人当たり面積最小値テキスト">
          <a:extLst>
            <a:ext uri="{FF2B5EF4-FFF2-40B4-BE49-F238E27FC236}">
              <a16:creationId xmlns:a16="http://schemas.microsoft.com/office/drawing/2014/main" id="{DC03DD8E-BD10-4A11-A2F1-A9508F1452AE}"/>
            </a:ext>
          </a:extLst>
        </xdr:cNvPr>
        <xdr:cNvSpPr txBox="1"/>
      </xdr:nvSpPr>
      <xdr:spPr>
        <a:xfrm>
          <a:off x="22199600" y="185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154381</xdr:rowOff>
    </xdr:from>
    <xdr:to>
      <xdr:col>116</xdr:col>
      <xdr:colOff>152400</xdr:colOff>
      <xdr:row>107</xdr:row>
      <xdr:rowOff>154381</xdr:rowOff>
    </xdr:to>
    <xdr:cxnSp macro="">
      <xdr:nvCxnSpPr>
        <xdr:cNvPr id="424" name="直線コネクタ 423">
          <a:extLst>
            <a:ext uri="{FF2B5EF4-FFF2-40B4-BE49-F238E27FC236}">
              <a16:creationId xmlns:a16="http://schemas.microsoft.com/office/drawing/2014/main" id="{B6FFCCC5-1D41-492A-AEF2-CEF65E8593CD}"/>
            </a:ext>
          </a:extLst>
        </xdr:cNvPr>
        <xdr:cNvCxnSpPr/>
      </xdr:nvCxnSpPr>
      <xdr:spPr>
        <a:xfrm>
          <a:off x="22072600" y="1849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21962</xdr:rowOff>
    </xdr:from>
    <xdr:ext cx="469744" cy="259045"/>
    <xdr:sp macro="" textlink="">
      <xdr:nvSpPr>
        <xdr:cNvPr id="425" name="【庁舎】&#10;一人当たり面積最大値テキスト">
          <a:extLst>
            <a:ext uri="{FF2B5EF4-FFF2-40B4-BE49-F238E27FC236}">
              <a16:creationId xmlns:a16="http://schemas.microsoft.com/office/drawing/2014/main" id="{BEA099C6-505D-4CDB-93A1-5A6DEA362350}"/>
            </a:ext>
          </a:extLst>
        </xdr:cNvPr>
        <xdr:cNvSpPr txBox="1"/>
      </xdr:nvSpPr>
      <xdr:spPr>
        <a:xfrm>
          <a:off x="22199600" y="1699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75285</xdr:rowOff>
    </xdr:from>
    <xdr:to>
      <xdr:col>116</xdr:col>
      <xdr:colOff>152400</xdr:colOff>
      <xdr:row>100</xdr:row>
      <xdr:rowOff>75285</xdr:rowOff>
    </xdr:to>
    <xdr:cxnSp macro="">
      <xdr:nvCxnSpPr>
        <xdr:cNvPr id="426" name="直線コネクタ 425">
          <a:extLst>
            <a:ext uri="{FF2B5EF4-FFF2-40B4-BE49-F238E27FC236}">
              <a16:creationId xmlns:a16="http://schemas.microsoft.com/office/drawing/2014/main" id="{0B0742E8-5169-4B21-97F2-C2291B3AED42}"/>
            </a:ext>
          </a:extLst>
        </xdr:cNvPr>
        <xdr:cNvCxnSpPr/>
      </xdr:nvCxnSpPr>
      <xdr:spPr>
        <a:xfrm>
          <a:off x="22072600" y="1722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130929</xdr:rowOff>
    </xdr:from>
    <xdr:ext cx="469744" cy="259045"/>
    <xdr:sp macro="" textlink="">
      <xdr:nvSpPr>
        <xdr:cNvPr id="427" name="【庁舎】&#10;一人当たり面積平均値テキスト">
          <a:extLst>
            <a:ext uri="{FF2B5EF4-FFF2-40B4-BE49-F238E27FC236}">
              <a16:creationId xmlns:a16="http://schemas.microsoft.com/office/drawing/2014/main" id="{951B8A21-5559-4302-818E-9DA495AB5C47}"/>
            </a:ext>
          </a:extLst>
        </xdr:cNvPr>
        <xdr:cNvSpPr txBox="1"/>
      </xdr:nvSpPr>
      <xdr:spPr>
        <a:xfrm>
          <a:off x="22199600" y="18133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152502</xdr:rowOff>
    </xdr:from>
    <xdr:to>
      <xdr:col>116</xdr:col>
      <xdr:colOff>114300</xdr:colOff>
      <xdr:row>106</xdr:row>
      <xdr:rowOff>82652</xdr:rowOff>
    </xdr:to>
    <xdr:sp macro="" textlink="">
      <xdr:nvSpPr>
        <xdr:cNvPr id="428" name="フローチャート: 判断 427">
          <a:extLst>
            <a:ext uri="{FF2B5EF4-FFF2-40B4-BE49-F238E27FC236}">
              <a16:creationId xmlns:a16="http://schemas.microsoft.com/office/drawing/2014/main" id="{1E8FB652-185A-40D9-8A0A-6202CFD12AAF}"/>
            </a:ext>
          </a:extLst>
        </xdr:cNvPr>
        <xdr:cNvSpPr/>
      </xdr:nvSpPr>
      <xdr:spPr>
        <a:xfrm>
          <a:off x="22110700" y="1815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159359</xdr:rowOff>
    </xdr:from>
    <xdr:to>
      <xdr:col>112</xdr:col>
      <xdr:colOff>38100</xdr:colOff>
      <xdr:row>106</xdr:row>
      <xdr:rowOff>89509</xdr:rowOff>
    </xdr:to>
    <xdr:sp macro="" textlink="">
      <xdr:nvSpPr>
        <xdr:cNvPr id="429" name="フローチャート: 判断 428">
          <a:extLst>
            <a:ext uri="{FF2B5EF4-FFF2-40B4-BE49-F238E27FC236}">
              <a16:creationId xmlns:a16="http://schemas.microsoft.com/office/drawing/2014/main" id="{8EA2459D-D0C3-400E-8858-4C1F8512FAA4}"/>
            </a:ext>
          </a:extLst>
        </xdr:cNvPr>
        <xdr:cNvSpPr/>
      </xdr:nvSpPr>
      <xdr:spPr>
        <a:xfrm>
          <a:off x="21272500" y="181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10770</xdr:rowOff>
    </xdr:from>
    <xdr:to>
      <xdr:col>107</xdr:col>
      <xdr:colOff>101600</xdr:colOff>
      <xdr:row>106</xdr:row>
      <xdr:rowOff>112370</xdr:rowOff>
    </xdr:to>
    <xdr:sp macro="" textlink="">
      <xdr:nvSpPr>
        <xdr:cNvPr id="430" name="フローチャート: 判断 429">
          <a:extLst>
            <a:ext uri="{FF2B5EF4-FFF2-40B4-BE49-F238E27FC236}">
              <a16:creationId xmlns:a16="http://schemas.microsoft.com/office/drawing/2014/main" id="{C8DC6A1C-82BE-407D-9056-C7A36213B5F7}"/>
            </a:ext>
          </a:extLst>
        </xdr:cNvPr>
        <xdr:cNvSpPr/>
      </xdr:nvSpPr>
      <xdr:spPr>
        <a:xfrm>
          <a:off x="20383500" y="1818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168047</xdr:rowOff>
    </xdr:from>
    <xdr:to>
      <xdr:col>102</xdr:col>
      <xdr:colOff>165100</xdr:colOff>
      <xdr:row>106</xdr:row>
      <xdr:rowOff>98197</xdr:rowOff>
    </xdr:to>
    <xdr:sp macro="" textlink="">
      <xdr:nvSpPr>
        <xdr:cNvPr id="431" name="フローチャート: 判断 430">
          <a:extLst>
            <a:ext uri="{FF2B5EF4-FFF2-40B4-BE49-F238E27FC236}">
              <a16:creationId xmlns:a16="http://schemas.microsoft.com/office/drawing/2014/main" id="{F136B386-60D9-417F-A9B1-8F5A75BC777B}"/>
            </a:ext>
          </a:extLst>
        </xdr:cNvPr>
        <xdr:cNvSpPr/>
      </xdr:nvSpPr>
      <xdr:spPr>
        <a:xfrm>
          <a:off x="19494500" y="1817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125527</xdr:rowOff>
    </xdr:from>
    <xdr:to>
      <xdr:col>98</xdr:col>
      <xdr:colOff>38100</xdr:colOff>
      <xdr:row>106</xdr:row>
      <xdr:rowOff>55677</xdr:rowOff>
    </xdr:to>
    <xdr:sp macro="" textlink="">
      <xdr:nvSpPr>
        <xdr:cNvPr id="432" name="フローチャート: 判断 431">
          <a:extLst>
            <a:ext uri="{FF2B5EF4-FFF2-40B4-BE49-F238E27FC236}">
              <a16:creationId xmlns:a16="http://schemas.microsoft.com/office/drawing/2014/main" id="{4A2F190C-5C7E-4200-B427-472206461373}"/>
            </a:ext>
          </a:extLst>
        </xdr:cNvPr>
        <xdr:cNvSpPr/>
      </xdr:nvSpPr>
      <xdr:spPr>
        <a:xfrm>
          <a:off x="18605500" y="1812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E098095D-F753-4753-98E2-A63BBB46FF1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5955DEDE-8211-4CA5-BD34-C15AD80206C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5CE71AD4-3387-4069-AF42-E669FE76CA5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531500AA-0DD8-4675-A2B4-7DF797605B9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635B66F3-FD2C-46A4-9F0C-62F640410CC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96723</xdr:rowOff>
    </xdr:from>
    <xdr:to>
      <xdr:col>116</xdr:col>
      <xdr:colOff>114300</xdr:colOff>
      <xdr:row>106</xdr:row>
      <xdr:rowOff>26873</xdr:rowOff>
    </xdr:to>
    <xdr:sp macro="" textlink="">
      <xdr:nvSpPr>
        <xdr:cNvPr id="438" name="楕円 437">
          <a:extLst>
            <a:ext uri="{FF2B5EF4-FFF2-40B4-BE49-F238E27FC236}">
              <a16:creationId xmlns:a16="http://schemas.microsoft.com/office/drawing/2014/main" id="{2E73FC12-BFA1-4CD6-B2EE-A56F815310F5}"/>
            </a:ext>
          </a:extLst>
        </xdr:cNvPr>
        <xdr:cNvSpPr/>
      </xdr:nvSpPr>
      <xdr:spPr>
        <a:xfrm>
          <a:off x="22110700" y="1809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119600</xdr:rowOff>
    </xdr:from>
    <xdr:ext cx="469744" cy="259045"/>
    <xdr:sp macro="" textlink="">
      <xdr:nvSpPr>
        <xdr:cNvPr id="439" name="【庁舎】&#10;一人当たり面積該当値テキスト">
          <a:extLst>
            <a:ext uri="{FF2B5EF4-FFF2-40B4-BE49-F238E27FC236}">
              <a16:creationId xmlns:a16="http://schemas.microsoft.com/office/drawing/2014/main" id="{1E4AF551-FB20-4852-AEDC-7FADA1A70D97}"/>
            </a:ext>
          </a:extLst>
        </xdr:cNvPr>
        <xdr:cNvSpPr txBox="1"/>
      </xdr:nvSpPr>
      <xdr:spPr>
        <a:xfrm>
          <a:off x="22199600" y="17950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110897</xdr:rowOff>
    </xdr:from>
    <xdr:to>
      <xdr:col>112</xdr:col>
      <xdr:colOff>38100</xdr:colOff>
      <xdr:row>106</xdr:row>
      <xdr:rowOff>41047</xdr:rowOff>
    </xdr:to>
    <xdr:sp macro="" textlink="">
      <xdr:nvSpPr>
        <xdr:cNvPr id="440" name="楕円 439">
          <a:extLst>
            <a:ext uri="{FF2B5EF4-FFF2-40B4-BE49-F238E27FC236}">
              <a16:creationId xmlns:a16="http://schemas.microsoft.com/office/drawing/2014/main" id="{30E9AA23-8F69-48ED-8159-80F6F58F46C1}"/>
            </a:ext>
          </a:extLst>
        </xdr:cNvPr>
        <xdr:cNvSpPr/>
      </xdr:nvSpPr>
      <xdr:spPr>
        <a:xfrm>
          <a:off x="21272500" y="1811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147523</xdr:rowOff>
    </xdr:from>
    <xdr:to>
      <xdr:col>116</xdr:col>
      <xdr:colOff>63500</xdr:colOff>
      <xdr:row>105</xdr:row>
      <xdr:rowOff>161697</xdr:rowOff>
    </xdr:to>
    <xdr:cxnSp macro="">
      <xdr:nvCxnSpPr>
        <xdr:cNvPr id="441" name="直線コネクタ 440">
          <a:extLst>
            <a:ext uri="{FF2B5EF4-FFF2-40B4-BE49-F238E27FC236}">
              <a16:creationId xmlns:a16="http://schemas.microsoft.com/office/drawing/2014/main" id="{65CAB667-C8E5-486F-8E93-EE46D7393E2B}"/>
            </a:ext>
          </a:extLst>
        </xdr:cNvPr>
        <xdr:cNvCxnSpPr/>
      </xdr:nvCxnSpPr>
      <xdr:spPr>
        <a:xfrm flipV="1">
          <a:off x="21323300" y="18149773"/>
          <a:ext cx="8382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124155</xdr:rowOff>
    </xdr:from>
    <xdr:to>
      <xdr:col>107</xdr:col>
      <xdr:colOff>101600</xdr:colOff>
      <xdr:row>106</xdr:row>
      <xdr:rowOff>54305</xdr:rowOff>
    </xdr:to>
    <xdr:sp macro="" textlink="">
      <xdr:nvSpPr>
        <xdr:cNvPr id="442" name="楕円 441">
          <a:extLst>
            <a:ext uri="{FF2B5EF4-FFF2-40B4-BE49-F238E27FC236}">
              <a16:creationId xmlns:a16="http://schemas.microsoft.com/office/drawing/2014/main" id="{C685ADEE-FDB5-4673-A519-BA1996FBE196}"/>
            </a:ext>
          </a:extLst>
        </xdr:cNvPr>
        <xdr:cNvSpPr/>
      </xdr:nvSpPr>
      <xdr:spPr>
        <a:xfrm>
          <a:off x="20383500" y="1812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161697</xdr:rowOff>
    </xdr:from>
    <xdr:to>
      <xdr:col>111</xdr:col>
      <xdr:colOff>177800</xdr:colOff>
      <xdr:row>106</xdr:row>
      <xdr:rowOff>3505</xdr:rowOff>
    </xdr:to>
    <xdr:cxnSp macro="">
      <xdr:nvCxnSpPr>
        <xdr:cNvPr id="443" name="直線コネクタ 442">
          <a:extLst>
            <a:ext uri="{FF2B5EF4-FFF2-40B4-BE49-F238E27FC236}">
              <a16:creationId xmlns:a16="http://schemas.microsoft.com/office/drawing/2014/main" id="{884D0343-0BE8-41B2-A080-8F3F38762552}"/>
            </a:ext>
          </a:extLst>
        </xdr:cNvPr>
        <xdr:cNvCxnSpPr/>
      </xdr:nvCxnSpPr>
      <xdr:spPr>
        <a:xfrm flipV="1">
          <a:off x="20434300" y="18163947"/>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136043</xdr:rowOff>
    </xdr:from>
    <xdr:to>
      <xdr:col>102</xdr:col>
      <xdr:colOff>165100</xdr:colOff>
      <xdr:row>106</xdr:row>
      <xdr:rowOff>66193</xdr:rowOff>
    </xdr:to>
    <xdr:sp macro="" textlink="">
      <xdr:nvSpPr>
        <xdr:cNvPr id="444" name="楕円 443">
          <a:extLst>
            <a:ext uri="{FF2B5EF4-FFF2-40B4-BE49-F238E27FC236}">
              <a16:creationId xmlns:a16="http://schemas.microsoft.com/office/drawing/2014/main" id="{49F8DF67-7673-459A-9FD3-99154F712594}"/>
            </a:ext>
          </a:extLst>
        </xdr:cNvPr>
        <xdr:cNvSpPr/>
      </xdr:nvSpPr>
      <xdr:spPr>
        <a:xfrm>
          <a:off x="19494500" y="1813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3505</xdr:rowOff>
    </xdr:from>
    <xdr:to>
      <xdr:col>107</xdr:col>
      <xdr:colOff>50800</xdr:colOff>
      <xdr:row>106</xdr:row>
      <xdr:rowOff>15393</xdr:rowOff>
    </xdr:to>
    <xdr:cxnSp macro="">
      <xdr:nvCxnSpPr>
        <xdr:cNvPr id="445" name="直線コネクタ 444">
          <a:extLst>
            <a:ext uri="{FF2B5EF4-FFF2-40B4-BE49-F238E27FC236}">
              <a16:creationId xmlns:a16="http://schemas.microsoft.com/office/drawing/2014/main" id="{D2AEB4FF-F64A-438F-9E48-929096E0934C}"/>
            </a:ext>
          </a:extLst>
        </xdr:cNvPr>
        <xdr:cNvCxnSpPr/>
      </xdr:nvCxnSpPr>
      <xdr:spPr>
        <a:xfrm flipV="1">
          <a:off x="19545300" y="18177205"/>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145644</xdr:rowOff>
    </xdr:from>
    <xdr:to>
      <xdr:col>98</xdr:col>
      <xdr:colOff>38100</xdr:colOff>
      <xdr:row>106</xdr:row>
      <xdr:rowOff>75794</xdr:rowOff>
    </xdr:to>
    <xdr:sp macro="" textlink="">
      <xdr:nvSpPr>
        <xdr:cNvPr id="446" name="楕円 445">
          <a:extLst>
            <a:ext uri="{FF2B5EF4-FFF2-40B4-BE49-F238E27FC236}">
              <a16:creationId xmlns:a16="http://schemas.microsoft.com/office/drawing/2014/main" id="{FC252C04-923C-413F-8D18-69E080CDE292}"/>
            </a:ext>
          </a:extLst>
        </xdr:cNvPr>
        <xdr:cNvSpPr/>
      </xdr:nvSpPr>
      <xdr:spPr>
        <a:xfrm>
          <a:off x="18605500" y="1814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15393</xdr:rowOff>
    </xdr:from>
    <xdr:to>
      <xdr:col>102</xdr:col>
      <xdr:colOff>114300</xdr:colOff>
      <xdr:row>106</xdr:row>
      <xdr:rowOff>24994</xdr:rowOff>
    </xdr:to>
    <xdr:cxnSp macro="">
      <xdr:nvCxnSpPr>
        <xdr:cNvPr id="447" name="直線コネクタ 446">
          <a:extLst>
            <a:ext uri="{FF2B5EF4-FFF2-40B4-BE49-F238E27FC236}">
              <a16:creationId xmlns:a16="http://schemas.microsoft.com/office/drawing/2014/main" id="{34CD5388-2EE1-4F12-83F3-95BB9B0F1DFB}"/>
            </a:ext>
          </a:extLst>
        </xdr:cNvPr>
        <xdr:cNvCxnSpPr/>
      </xdr:nvCxnSpPr>
      <xdr:spPr>
        <a:xfrm flipV="1">
          <a:off x="18656300" y="18189093"/>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80636</xdr:rowOff>
    </xdr:from>
    <xdr:ext cx="469744" cy="259045"/>
    <xdr:sp macro="" textlink="">
      <xdr:nvSpPr>
        <xdr:cNvPr id="448" name="n_1aveValue【庁舎】&#10;一人当たり面積">
          <a:extLst>
            <a:ext uri="{FF2B5EF4-FFF2-40B4-BE49-F238E27FC236}">
              <a16:creationId xmlns:a16="http://schemas.microsoft.com/office/drawing/2014/main" id="{0B007FA1-ECA8-4D68-AA0D-D4318C681CE5}"/>
            </a:ext>
          </a:extLst>
        </xdr:cNvPr>
        <xdr:cNvSpPr txBox="1"/>
      </xdr:nvSpPr>
      <xdr:spPr>
        <a:xfrm>
          <a:off x="21075727" y="18254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103497</xdr:rowOff>
    </xdr:from>
    <xdr:ext cx="469744" cy="259045"/>
    <xdr:sp macro="" textlink="">
      <xdr:nvSpPr>
        <xdr:cNvPr id="449" name="n_2aveValue【庁舎】&#10;一人当たり面積">
          <a:extLst>
            <a:ext uri="{FF2B5EF4-FFF2-40B4-BE49-F238E27FC236}">
              <a16:creationId xmlns:a16="http://schemas.microsoft.com/office/drawing/2014/main" id="{25DC11BD-7645-49C9-B4A9-EAC45824AA24}"/>
            </a:ext>
          </a:extLst>
        </xdr:cNvPr>
        <xdr:cNvSpPr txBox="1"/>
      </xdr:nvSpPr>
      <xdr:spPr>
        <a:xfrm>
          <a:off x="20199427" y="1827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89324</xdr:rowOff>
    </xdr:from>
    <xdr:ext cx="469744" cy="259045"/>
    <xdr:sp macro="" textlink="">
      <xdr:nvSpPr>
        <xdr:cNvPr id="450" name="n_3aveValue【庁舎】&#10;一人当たり面積">
          <a:extLst>
            <a:ext uri="{FF2B5EF4-FFF2-40B4-BE49-F238E27FC236}">
              <a16:creationId xmlns:a16="http://schemas.microsoft.com/office/drawing/2014/main" id="{9008C35D-779E-4074-86B3-9114FE9823B8}"/>
            </a:ext>
          </a:extLst>
        </xdr:cNvPr>
        <xdr:cNvSpPr txBox="1"/>
      </xdr:nvSpPr>
      <xdr:spPr>
        <a:xfrm>
          <a:off x="19310427" y="1826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72204</xdr:rowOff>
    </xdr:from>
    <xdr:ext cx="469744" cy="259045"/>
    <xdr:sp macro="" textlink="">
      <xdr:nvSpPr>
        <xdr:cNvPr id="451" name="n_4aveValue【庁舎】&#10;一人当たり面積">
          <a:extLst>
            <a:ext uri="{FF2B5EF4-FFF2-40B4-BE49-F238E27FC236}">
              <a16:creationId xmlns:a16="http://schemas.microsoft.com/office/drawing/2014/main" id="{2EF2EB38-32C7-4D23-8404-178D61C1A3BB}"/>
            </a:ext>
          </a:extLst>
        </xdr:cNvPr>
        <xdr:cNvSpPr txBox="1"/>
      </xdr:nvSpPr>
      <xdr:spPr>
        <a:xfrm>
          <a:off x="18421427" y="1790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57574</xdr:rowOff>
    </xdr:from>
    <xdr:ext cx="469744" cy="259045"/>
    <xdr:sp macro="" textlink="">
      <xdr:nvSpPr>
        <xdr:cNvPr id="452" name="n_1mainValue【庁舎】&#10;一人当たり面積">
          <a:extLst>
            <a:ext uri="{FF2B5EF4-FFF2-40B4-BE49-F238E27FC236}">
              <a16:creationId xmlns:a16="http://schemas.microsoft.com/office/drawing/2014/main" id="{9B63573A-2290-4E3F-92D1-8B33E1D3D865}"/>
            </a:ext>
          </a:extLst>
        </xdr:cNvPr>
        <xdr:cNvSpPr txBox="1"/>
      </xdr:nvSpPr>
      <xdr:spPr>
        <a:xfrm>
          <a:off x="21075727" y="17888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70832</xdr:rowOff>
    </xdr:from>
    <xdr:ext cx="469744" cy="259045"/>
    <xdr:sp macro="" textlink="">
      <xdr:nvSpPr>
        <xdr:cNvPr id="453" name="n_2mainValue【庁舎】&#10;一人当たり面積">
          <a:extLst>
            <a:ext uri="{FF2B5EF4-FFF2-40B4-BE49-F238E27FC236}">
              <a16:creationId xmlns:a16="http://schemas.microsoft.com/office/drawing/2014/main" id="{39E72CFD-B6D4-4CD6-8E91-36E4747B1778}"/>
            </a:ext>
          </a:extLst>
        </xdr:cNvPr>
        <xdr:cNvSpPr txBox="1"/>
      </xdr:nvSpPr>
      <xdr:spPr>
        <a:xfrm>
          <a:off x="20199427" y="1790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82720</xdr:rowOff>
    </xdr:from>
    <xdr:ext cx="469744" cy="259045"/>
    <xdr:sp macro="" textlink="">
      <xdr:nvSpPr>
        <xdr:cNvPr id="454" name="n_3mainValue【庁舎】&#10;一人当たり面積">
          <a:extLst>
            <a:ext uri="{FF2B5EF4-FFF2-40B4-BE49-F238E27FC236}">
              <a16:creationId xmlns:a16="http://schemas.microsoft.com/office/drawing/2014/main" id="{543939DD-C8A5-4766-B090-5E6055CF4D7C}"/>
            </a:ext>
          </a:extLst>
        </xdr:cNvPr>
        <xdr:cNvSpPr txBox="1"/>
      </xdr:nvSpPr>
      <xdr:spPr>
        <a:xfrm>
          <a:off x="19310427" y="17913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66921</xdr:rowOff>
    </xdr:from>
    <xdr:ext cx="469744" cy="259045"/>
    <xdr:sp macro="" textlink="">
      <xdr:nvSpPr>
        <xdr:cNvPr id="455" name="n_4mainValue【庁舎】&#10;一人当たり面積">
          <a:extLst>
            <a:ext uri="{FF2B5EF4-FFF2-40B4-BE49-F238E27FC236}">
              <a16:creationId xmlns:a16="http://schemas.microsoft.com/office/drawing/2014/main" id="{97BE2418-BBE8-4FDA-A492-37AC5B63337E}"/>
            </a:ext>
          </a:extLst>
        </xdr:cNvPr>
        <xdr:cNvSpPr txBox="1"/>
      </xdr:nvSpPr>
      <xdr:spPr>
        <a:xfrm>
          <a:off x="18421427" y="1824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56" name="正方形/長方形 455">
          <a:extLst>
            <a:ext uri="{FF2B5EF4-FFF2-40B4-BE49-F238E27FC236}">
              <a16:creationId xmlns:a16="http://schemas.microsoft.com/office/drawing/2014/main" id="{5BBD6ABC-5FA1-4576-9AC5-B5C77FA9B7C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57" name="正方形/長方形 456">
          <a:extLst>
            <a:ext uri="{FF2B5EF4-FFF2-40B4-BE49-F238E27FC236}">
              <a16:creationId xmlns:a16="http://schemas.microsoft.com/office/drawing/2014/main" id="{30F34848-CE9C-4062-B79F-4A80E9BAF79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58" name="テキスト ボックス 457">
          <a:extLst>
            <a:ext uri="{FF2B5EF4-FFF2-40B4-BE49-F238E27FC236}">
              <a16:creationId xmlns:a16="http://schemas.microsoft.com/office/drawing/2014/main" id="{C753D922-BD11-4982-92CD-740423EEC4E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有形固定資産減価償却率は類似団体平均と比較すると、保健センターは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ポイント、庁舎は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ポイント高く、消防施設は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庁舎については、令和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年度に長寿命化対策として、耐震補強工事を行ったことにより、令和元年度から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それぞれの施設で長寿命化対策等を図っているところではあるが、類似団体と比べると有形固定資産減価償却率は依然として高くなっているので、今後も計画的に管理していく必要がある。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山形県戸沢村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4,186
4,136
261.31
5,345,296
4,735,374
566,517
2,856,559
5,839,250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ポイント減少しているが、依然として人口は減少傾向にあり、少子高齢化に加えて労働人口の減少がみられる。固定資産税全体で</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増収となっているが、基幹産業である農業の低迷等による自主財源の税収に目立った伸びはなく、依然として低い値で推移している。また、農業以外の主要産業も村内には少なく、税収の増加を見込むのは厳しい状況である。今後においては、事務事業の見直しと、経費削減に努め村政運営していく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157056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0023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129133</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157056</xdr:rowOff>
    </xdr:from>
    <xdr:to>
      <xdr:col>24</xdr:col>
      <xdr:colOff>12700</xdr:colOff>
      <xdr:row>44</xdr:row>
      <xdr:rowOff>157056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108796</xdr:rowOff>
    </xdr:from>
    <xdr:to>
      <xdr:col>23</xdr:col>
      <xdr:colOff>133350</xdr:colOff>
      <xdr:row>44</xdr:row>
      <xdr:rowOff>116840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65259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165540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66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149013</xdr:rowOff>
    </xdr:from>
    <xdr:to>
      <xdr:col>23</xdr:col>
      <xdr:colOff>184150</xdr:colOff>
      <xdr:row>44</xdr:row>
      <xdr:rowOff>79163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108796</xdr:rowOff>
    </xdr:from>
    <xdr:to>
      <xdr:col>19</xdr:col>
      <xdr:colOff>133350</xdr:colOff>
      <xdr:row>44</xdr:row>
      <xdr:rowOff>108796</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52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132927</xdr:rowOff>
    </xdr:from>
    <xdr:to>
      <xdr:col>19</xdr:col>
      <xdr:colOff>184150</xdr:colOff>
      <xdr:row>44</xdr:row>
      <xdr:rowOff>63077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73254</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274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108796</xdr:rowOff>
    </xdr:from>
    <xdr:to>
      <xdr:col>15</xdr:col>
      <xdr:colOff>82550</xdr:colOff>
      <xdr:row>44</xdr:row>
      <xdr:rowOff>116840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6525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140970</xdr:rowOff>
    </xdr:from>
    <xdr:to>
      <xdr:col>15</xdr:col>
      <xdr:colOff>133350</xdr:colOff>
      <xdr:row>44</xdr:row>
      <xdr:rowOff>71120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81297</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116840</xdr:rowOff>
    </xdr:from>
    <xdr:to>
      <xdr:col>11</xdr:col>
      <xdr:colOff>31750</xdr:colOff>
      <xdr:row>44</xdr:row>
      <xdr:rowOff>116840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132927</xdr:rowOff>
    </xdr:from>
    <xdr:to>
      <xdr:col>11</xdr:col>
      <xdr:colOff>82550</xdr:colOff>
      <xdr:row>44</xdr:row>
      <xdr:rowOff>63077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73254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1694</xdr:rowOff>
    </xdr:from>
    <xdr:to>
      <xdr:col>7</xdr:col>
      <xdr:colOff>31750</xdr:colOff>
      <xdr:row>44</xdr:row>
      <xdr:rowOff>103294</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113471</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66040</xdr:rowOff>
    </xdr:from>
    <xdr:to>
      <xdr:col>23</xdr:col>
      <xdr:colOff>184150</xdr:colOff>
      <xdr:row>44</xdr:row>
      <xdr:rowOff>167640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133367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0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57996</xdr:rowOff>
    </xdr:from>
    <xdr:to>
      <xdr:col>19</xdr:col>
      <xdr:colOff>184150</xdr:colOff>
      <xdr:row>44</xdr:row>
      <xdr:rowOff>159596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144373</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8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57996</xdr:rowOff>
    </xdr:from>
    <xdr:to>
      <xdr:col>15</xdr:col>
      <xdr:colOff>133350</xdr:colOff>
      <xdr:row>44</xdr:row>
      <xdr:rowOff>159596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144373</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66040</xdr:rowOff>
    </xdr:from>
    <xdr:to>
      <xdr:col>11</xdr:col>
      <xdr:colOff>82550</xdr:colOff>
      <xdr:row>44</xdr:row>
      <xdr:rowOff>167640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ポイント減少している。歳出に関しては、人件費・扶助費・公債費・操出金が増加し、物件費が減少している。歳入に関しては、地方税</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％、固定資産税全体</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％、市町村民税</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％の増加となっている。また、地方交付税も</a:t>
          </a:r>
          <a:r>
            <a:rPr kumimoji="1" lang="en-US" altLang="ja-JP" sz="1300">
              <a:latin typeface="ＭＳ Ｐゴシック" panose="020B0600070205080204" pitchFamily="50" charset="-128"/>
              <a:ea typeface="ＭＳ Ｐゴシック" panose="020B0600070205080204" pitchFamily="50" charset="-128"/>
            </a:rPr>
            <a:t>215,914</a:t>
          </a:r>
          <a:r>
            <a:rPr kumimoji="1" lang="ja-JP" altLang="en-US" sz="1300">
              <a:latin typeface="ＭＳ Ｐゴシック" panose="020B0600070205080204" pitchFamily="50" charset="-128"/>
              <a:ea typeface="ＭＳ Ｐゴシック" panose="020B0600070205080204" pitchFamily="50" charset="-128"/>
            </a:rPr>
            <a:t>千円の増加となっており、その結果が経常収支比率に反映されたと分析する。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141478</xdr:rowOff>
    </xdr:from>
    <xdr:to>
      <xdr:col>23</xdr:col>
      <xdr:colOff>133350</xdr:colOff>
      <xdr:row>67</xdr:row>
      <xdr:rowOff>65532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085578"/>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56405</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2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141478</xdr:rowOff>
    </xdr:from>
    <xdr:to>
      <xdr:col>24</xdr:col>
      <xdr:colOff>12700</xdr:colOff>
      <xdr:row>58</xdr:row>
      <xdr:rowOff>141478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08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92710</xdr:rowOff>
    </xdr:from>
    <xdr:to>
      <xdr:col>23</xdr:col>
      <xdr:colOff>133350</xdr:colOff>
      <xdr:row>64</xdr:row>
      <xdr:rowOff>102108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722610"/>
          <a:ext cx="8382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74185</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75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102108</xdr:rowOff>
    </xdr:from>
    <xdr:to>
      <xdr:col>23</xdr:col>
      <xdr:colOff>184150</xdr:colOff>
      <xdr:row>64</xdr:row>
      <xdr:rowOff>32258</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102108</xdr:rowOff>
    </xdr:from>
    <xdr:to>
      <xdr:col>19</xdr:col>
      <xdr:colOff>133350</xdr:colOff>
      <xdr:row>64</xdr:row>
      <xdr:rowOff>145542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107490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508</xdr:rowOff>
    </xdr:from>
    <xdr:to>
      <xdr:col>19</xdr:col>
      <xdr:colOff>184150</xdr:colOff>
      <xdr:row>65</xdr:row>
      <xdr:rowOff>102108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86885</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1231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145542</xdr:rowOff>
    </xdr:from>
    <xdr:to>
      <xdr:col>15</xdr:col>
      <xdr:colOff>82550</xdr:colOff>
      <xdr:row>64</xdr:row>
      <xdr:rowOff>145542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11183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48768</xdr:rowOff>
    </xdr:from>
    <xdr:to>
      <xdr:col>15</xdr:col>
      <xdr:colOff>133350</xdr:colOff>
      <xdr:row>65</xdr:row>
      <xdr:rowOff>150368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119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135145</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127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145542</xdr:rowOff>
    </xdr:from>
    <xdr:to>
      <xdr:col>11</xdr:col>
      <xdr:colOff>31750</xdr:colOff>
      <xdr:row>66</xdr:row>
      <xdr:rowOff>5334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1118342"/>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508</xdr:rowOff>
    </xdr:from>
    <xdr:to>
      <xdr:col>11</xdr:col>
      <xdr:colOff>82550</xdr:colOff>
      <xdr:row>65</xdr:row>
      <xdr:rowOff>102108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86885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5334</xdr:rowOff>
    </xdr:from>
    <xdr:to>
      <xdr:col>7</xdr:col>
      <xdr:colOff>31750</xdr:colOff>
      <xdr:row>65</xdr:row>
      <xdr:rowOff>106934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117111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91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58437</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51308</xdr:rowOff>
    </xdr:from>
    <xdr:to>
      <xdr:col>19</xdr:col>
      <xdr:colOff>184150</xdr:colOff>
      <xdr:row>64</xdr:row>
      <xdr:rowOff>152908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163085</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792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94742</xdr:rowOff>
    </xdr:from>
    <xdr:to>
      <xdr:col>15</xdr:col>
      <xdr:colOff>133350</xdr:colOff>
      <xdr:row>65</xdr:row>
      <xdr:rowOff>24892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35069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836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94742</xdr:rowOff>
    </xdr:from>
    <xdr:to>
      <xdr:col>11</xdr:col>
      <xdr:colOff>82550</xdr:colOff>
      <xdr:row>65</xdr:row>
      <xdr:rowOff>24892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35069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836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125984</xdr:rowOff>
    </xdr:from>
    <xdr:to>
      <xdr:col>7</xdr:col>
      <xdr:colOff>31750</xdr:colOff>
      <xdr:row>66</xdr:row>
      <xdr:rowOff>56134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27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40911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35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[409,551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人件費は、退職者</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人、新規採用者</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人、会計年度任用職員導入などによる職員給</a:t>
          </a:r>
          <a:r>
            <a:rPr kumimoji="1" lang="en-US" altLang="ja-JP" sz="1300">
              <a:latin typeface="ＭＳ Ｐゴシック" panose="020B0600070205080204" pitchFamily="50" charset="-128"/>
              <a:ea typeface="ＭＳ Ｐゴシック" panose="020B0600070205080204" pitchFamily="50" charset="-128"/>
            </a:rPr>
            <a:t>11,518</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％）の増加による。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物件費は、森林経営管理制度データ抽出業務委託料</a:t>
          </a:r>
          <a:r>
            <a:rPr kumimoji="1" lang="en-US" altLang="ja-JP" sz="1300">
              <a:latin typeface="ＭＳ Ｐゴシック" panose="020B0600070205080204" pitchFamily="50" charset="-128"/>
              <a:ea typeface="ＭＳ Ｐゴシック" panose="020B0600070205080204" pitchFamily="50" charset="-128"/>
            </a:rPr>
            <a:t>2,750</a:t>
          </a:r>
          <a:r>
            <a:rPr kumimoji="1" lang="ja-JP" altLang="en-US" sz="1300">
              <a:latin typeface="ＭＳ Ｐゴシック" panose="020B0600070205080204" pitchFamily="50" charset="-128"/>
              <a:ea typeface="ＭＳ Ｐゴシック" panose="020B0600070205080204" pitchFamily="50" charset="-128"/>
            </a:rPr>
            <a:t>千円、森林経営管理制度実施方針策定業務委託料</a:t>
          </a:r>
          <a:r>
            <a:rPr kumimoji="1" lang="en-US" altLang="ja-JP" sz="1300">
              <a:latin typeface="ＭＳ Ｐゴシック" panose="020B0600070205080204" pitchFamily="50" charset="-128"/>
              <a:ea typeface="ＭＳ Ｐゴシック" panose="020B0600070205080204" pitchFamily="50" charset="-128"/>
            </a:rPr>
            <a:t>3,300</a:t>
          </a:r>
          <a:r>
            <a:rPr kumimoji="1" lang="ja-JP" altLang="en-US" sz="1300">
              <a:latin typeface="ＭＳ Ｐゴシック" panose="020B0600070205080204" pitchFamily="50" charset="-128"/>
              <a:ea typeface="ＭＳ Ｐゴシック" panose="020B0600070205080204" pitchFamily="50" charset="-128"/>
            </a:rPr>
            <a:t>千円の増加、備品購入（タブレット端末購入など）</a:t>
          </a:r>
          <a:r>
            <a:rPr kumimoji="1" lang="en-US" altLang="ja-JP" sz="1300">
              <a:latin typeface="ＭＳ Ｐゴシック" panose="020B0600070205080204" pitchFamily="50" charset="-128"/>
              <a:ea typeface="ＭＳ Ｐゴシック" panose="020B0600070205080204" pitchFamily="50" charset="-128"/>
            </a:rPr>
            <a:t>45,331</a:t>
          </a:r>
          <a:r>
            <a:rPr kumimoji="1" lang="ja-JP" altLang="en-US" sz="1300">
              <a:latin typeface="ＭＳ Ｐゴシック" panose="020B0600070205080204" pitchFamily="50" charset="-128"/>
              <a:ea typeface="ＭＳ Ｐゴシック" panose="020B0600070205080204" pitchFamily="50" charset="-128"/>
            </a:rPr>
            <a:t>千円の減少となっている。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733</xdr:rowOff>
    </xdr:from>
    <xdr:to>
      <xdr:col>23</xdr:col>
      <xdr:colOff>133350</xdr:colOff>
      <xdr:row>89</xdr:row>
      <xdr:rowOff>124819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16733"/>
          <a:ext cx="0" cy="1667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96896</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35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124819</xdr:rowOff>
    </xdr:from>
    <xdr:to>
      <xdr:col>24</xdr:col>
      <xdr:colOff>12700</xdr:colOff>
      <xdr:row>89</xdr:row>
      <xdr:rowOff>124819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383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87110</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460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733</xdr:rowOff>
    </xdr:from>
    <xdr:to>
      <xdr:col>24</xdr:col>
      <xdr:colOff>12700</xdr:colOff>
      <xdr:row>80</xdr:row>
      <xdr:rowOff>733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1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35461</xdr:rowOff>
    </xdr:from>
    <xdr:to>
      <xdr:col>23</xdr:col>
      <xdr:colOff>133350</xdr:colOff>
      <xdr:row>81</xdr:row>
      <xdr:rowOff>60075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3922911"/>
          <a:ext cx="838200" cy="2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8731</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896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36654</xdr:rowOff>
    </xdr:from>
    <xdr:to>
      <xdr:col>23</xdr:col>
      <xdr:colOff>184150</xdr:colOff>
      <xdr:row>81</xdr:row>
      <xdr:rowOff>138254</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39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128031</xdr:rowOff>
    </xdr:from>
    <xdr:to>
      <xdr:col>19</xdr:col>
      <xdr:colOff>133350</xdr:colOff>
      <xdr:row>81</xdr:row>
      <xdr:rowOff>35461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3844031"/>
          <a:ext cx="889000" cy="7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21769</xdr:rowOff>
    </xdr:from>
    <xdr:to>
      <xdr:col>19</xdr:col>
      <xdr:colOff>184150</xdr:colOff>
      <xdr:row>81</xdr:row>
      <xdr:rowOff>123369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108146</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995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109079</xdr:rowOff>
    </xdr:from>
    <xdr:to>
      <xdr:col>15</xdr:col>
      <xdr:colOff>82550</xdr:colOff>
      <xdr:row>80</xdr:row>
      <xdr:rowOff>128031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3825079"/>
          <a:ext cx="889000" cy="1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126067</xdr:rowOff>
    </xdr:from>
    <xdr:to>
      <xdr:col>15</xdr:col>
      <xdr:colOff>133350</xdr:colOff>
      <xdr:row>81</xdr:row>
      <xdr:rowOff>56217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384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40994</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9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109079</xdr:rowOff>
    </xdr:from>
    <xdr:to>
      <xdr:col>11</xdr:col>
      <xdr:colOff>31750</xdr:colOff>
      <xdr:row>80</xdr:row>
      <xdr:rowOff>125288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1447800" y="13825079"/>
          <a:ext cx="889000" cy="1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125233</xdr:rowOff>
    </xdr:from>
    <xdr:to>
      <xdr:col>11</xdr:col>
      <xdr:colOff>82550</xdr:colOff>
      <xdr:row>81</xdr:row>
      <xdr:rowOff>55383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384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40160</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927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107375</xdr:rowOff>
    </xdr:from>
    <xdr:to>
      <xdr:col>7</xdr:col>
      <xdr:colOff>31750</xdr:colOff>
      <xdr:row>81</xdr:row>
      <xdr:rowOff>37525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38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22302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90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9275</xdr:rowOff>
    </xdr:from>
    <xdr:to>
      <xdr:col>23</xdr:col>
      <xdr:colOff>184150</xdr:colOff>
      <xdr:row>81</xdr:row>
      <xdr:rowOff>110875</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389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25802</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74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156111</xdr:rowOff>
    </xdr:from>
    <xdr:to>
      <xdr:col>19</xdr:col>
      <xdr:colOff>184150</xdr:colOff>
      <xdr:row>81</xdr:row>
      <xdr:rowOff>86261</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38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96438</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640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77231</xdr:rowOff>
    </xdr:from>
    <xdr:to>
      <xdr:col>15</xdr:col>
      <xdr:colOff>133350</xdr:colOff>
      <xdr:row>81</xdr:row>
      <xdr:rowOff>7381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37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17558</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562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58279</xdr:rowOff>
    </xdr:from>
    <xdr:to>
      <xdr:col>11</xdr:col>
      <xdr:colOff>82550</xdr:colOff>
      <xdr:row>80</xdr:row>
      <xdr:rowOff>159879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377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170056</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543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74488</xdr:rowOff>
    </xdr:from>
    <xdr:to>
      <xdr:col>7</xdr:col>
      <xdr:colOff>31750</xdr:colOff>
      <xdr:row>81</xdr:row>
      <xdr:rowOff>4638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379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14815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55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昨年度からポイントの増減はなく、類似団体と比較すると高い水準となっているが、主事・主任級職員が増加し、課長級職員が減少している状況が続いているため、平成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年度をピークに減少傾向にある。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36407</xdr:rowOff>
    </xdr:from>
    <xdr:to>
      <xdr:col>81</xdr:col>
      <xdr:colOff>44450</xdr:colOff>
      <xdr:row>89</xdr:row>
      <xdr:rowOff>166370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3752407"/>
          <a:ext cx="0" cy="16730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4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122784</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36407</xdr:rowOff>
    </xdr:from>
    <xdr:to>
      <xdr:col>81</xdr:col>
      <xdr:colOff>133350</xdr:colOff>
      <xdr:row>80</xdr:row>
      <xdr:rowOff>36407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107104</xdr:rowOff>
    </xdr:from>
    <xdr:to>
      <xdr:col>81</xdr:col>
      <xdr:colOff>44450</xdr:colOff>
      <xdr:row>87</xdr:row>
      <xdr:rowOff>107104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50232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110084</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511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93557</xdr:rowOff>
    </xdr:from>
    <xdr:to>
      <xdr:col>81</xdr:col>
      <xdr:colOff>95250</xdr:colOff>
      <xdr:row>86</xdr:row>
      <xdr:rowOff>23707</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107104</xdr:rowOff>
    </xdr:from>
    <xdr:to>
      <xdr:col>77</xdr:col>
      <xdr:colOff>44450</xdr:colOff>
      <xdr:row>89</xdr:row>
      <xdr:rowOff>5504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5290800" y="1502325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125730</xdr:rowOff>
    </xdr:from>
    <xdr:to>
      <xdr:col>77</xdr:col>
      <xdr:colOff>95250</xdr:colOff>
      <xdr:row>86</xdr:row>
      <xdr:rowOff>55880</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66057</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46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5504</xdr:rowOff>
    </xdr:from>
    <xdr:to>
      <xdr:col>72</xdr:col>
      <xdr:colOff>203200</xdr:colOff>
      <xdr:row>89</xdr:row>
      <xdr:rowOff>166370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4401800" y="1526455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77470</xdr:rowOff>
    </xdr:from>
    <xdr:to>
      <xdr:col>73</xdr:col>
      <xdr:colOff>44450</xdr:colOff>
      <xdr:row>86</xdr:row>
      <xdr:rowOff>7620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17797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85937</xdr:rowOff>
    </xdr:from>
    <xdr:to>
      <xdr:col>68</xdr:col>
      <xdr:colOff>152400</xdr:colOff>
      <xdr:row>89</xdr:row>
      <xdr:rowOff>166370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3512800" y="1534498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56304</xdr:rowOff>
    </xdr:from>
    <xdr:to>
      <xdr:col>81</xdr:col>
      <xdr:colOff>95250</xdr:colOff>
      <xdr:row>87</xdr:row>
      <xdr:rowOff>157904</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9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28381</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94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56304</xdr:rowOff>
    </xdr:from>
    <xdr:to>
      <xdr:col>77</xdr:col>
      <xdr:colOff>95250</xdr:colOff>
      <xdr:row>87</xdr:row>
      <xdr:rowOff>157904</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9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142681</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505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126154</xdr:rowOff>
    </xdr:from>
    <xdr:to>
      <xdr:col>73</xdr:col>
      <xdr:colOff>44450</xdr:colOff>
      <xdr:row>89</xdr:row>
      <xdr:rowOff>56304</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521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41081</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53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115570</xdr:rowOff>
    </xdr:from>
    <xdr:to>
      <xdr:col>68</xdr:col>
      <xdr:colOff>203200</xdr:colOff>
      <xdr:row>90</xdr:row>
      <xdr:rowOff>45720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53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30497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54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35137</xdr:rowOff>
    </xdr:from>
    <xdr:to>
      <xdr:col>64</xdr:col>
      <xdr:colOff>152400</xdr:colOff>
      <xdr:row>89</xdr:row>
      <xdr:rowOff>136737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121514</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538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定員に関しては、より良い住民サービスを提供するため、一般行政職の採用を行ったため、昨年度に比べ増加となっている。加えて人口も昨年度から</a:t>
          </a:r>
          <a:r>
            <a:rPr kumimoji="1" lang="en-US" altLang="ja-JP" sz="1300">
              <a:latin typeface="ＭＳ Ｐゴシック" panose="020B0600070205080204" pitchFamily="50" charset="-128"/>
              <a:ea typeface="ＭＳ Ｐゴシック" panose="020B0600070205080204" pitchFamily="50" charset="-128"/>
            </a:rPr>
            <a:t>137</a:t>
          </a:r>
          <a:r>
            <a:rPr kumimoji="1" lang="ja-JP" altLang="en-US" sz="1300">
              <a:latin typeface="ＭＳ Ｐゴシック" panose="020B0600070205080204" pitchFamily="50" charset="-128"/>
              <a:ea typeface="ＭＳ Ｐゴシック" panose="020B0600070205080204" pitchFamily="50" charset="-128"/>
            </a:rPr>
            <a:t>人減少していることから、ポイントが上昇したとみられる。</a:t>
          </a: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8" name="定員管理の状況グラフ枠">
          <a:extLst>
            <a:ext uri="{FF2B5EF4-FFF2-40B4-BE49-F238E27FC236}">
              <a16:creationId xmlns:a16="http://schemas.microsoft.com/office/drawing/2014/main" id="{00000000-0008-0000-0300-000034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94700</xdr:rowOff>
    </xdr:from>
    <xdr:to>
      <xdr:col>81</xdr:col>
      <xdr:colOff>44450</xdr:colOff>
      <xdr:row>66</xdr:row>
      <xdr:rowOff>1112</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flipV="1">
          <a:off x="17018000" y="10210250"/>
          <a:ext cx="0" cy="110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144639</xdr:rowOff>
    </xdr:from>
    <xdr:ext cx="762000" cy="259045"/>
    <xdr:sp macro="" textlink="">
      <xdr:nvSpPr>
        <xdr:cNvPr id="310" name="定員管理の状況最小値テキスト">
          <a:extLst>
            <a:ext uri="{FF2B5EF4-FFF2-40B4-BE49-F238E27FC236}">
              <a16:creationId xmlns:a16="http://schemas.microsoft.com/office/drawing/2014/main" id="{00000000-0008-0000-0300-000036010000}"/>
            </a:ext>
          </a:extLst>
        </xdr:cNvPr>
        <xdr:cNvSpPr txBox="1"/>
      </xdr:nvSpPr>
      <xdr:spPr>
        <a:xfrm>
          <a:off x="17106900" y="1128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1112</xdr:rowOff>
    </xdr:from>
    <xdr:to>
      <xdr:col>81</xdr:col>
      <xdr:colOff>133350</xdr:colOff>
      <xdr:row>66</xdr:row>
      <xdr:rowOff>1112</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131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9627</xdr:rowOff>
    </xdr:from>
    <xdr:ext cx="762000" cy="259045"/>
    <xdr:sp macro="" textlink="">
      <xdr:nvSpPr>
        <xdr:cNvPr id="312" name="定員管理の状況最大値テキスト">
          <a:extLst>
            <a:ext uri="{FF2B5EF4-FFF2-40B4-BE49-F238E27FC236}">
              <a16:creationId xmlns:a16="http://schemas.microsoft.com/office/drawing/2014/main" id="{00000000-0008-0000-0300-000038010000}"/>
            </a:ext>
          </a:extLst>
        </xdr:cNvPr>
        <xdr:cNvSpPr txBox="1"/>
      </xdr:nvSpPr>
      <xdr:spPr>
        <a:xfrm>
          <a:off x="17106900" y="99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94700</xdr:rowOff>
    </xdr:from>
    <xdr:to>
      <xdr:col>81</xdr:col>
      <xdr:colOff>133350</xdr:colOff>
      <xdr:row>59</xdr:row>
      <xdr:rowOff>94700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02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113072</xdr:rowOff>
    </xdr:from>
    <xdr:to>
      <xdr:col>81</xdr:col>
      <xdr:colOff>44450</xdr:colOff>
      <xdr:row>60</xdr:row>
      <xdr:rowOff>126343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179800" y="10400072"/>
          <a:ext cx="838200" cy="1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56680</xdr:rowOff>
    </xdr:from>
    <xdr:ext cx="762000" cy="259045"/>
    <xdr:sp macro="" textlink="">
      <xdr:nvSpPr>
        <xdr:cNvPr id="315" name="定員管理の状況平均値テキスト">
          <a:extLst>
            <a:ext uri="{FF2B5EF4-FFF2-40B4-BE49-F238E27FC236}">
              <a16:creationId xmlns:a16="http://schemas.microsoft.com/office/drawing/2014/main" id="{00000000-0008-0000-0300-00003B010000}"/>
            </a:ext>
          </a:extLst>
        </xdr:cNvPr>
        <xdr:cNvSpPr txBox="1"/>
      </xdr:nvSpPr>
      <xdr:spPr>
        <a:xfrm>
          <a:off x="17106900" y="10172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40153</xdr:rowOff>
    </xdr:from>
    <xdr:to>
      <xdr:col>81</xdr:col>
      <xdr:colOff>95250</xdr:colOff>
      <xdr:row>60</xdr:row>
      <xdr:rowOff>141753</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69672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109453</xdr:rowOff>
    </xdr:from>
    <xdr:to>
      <xdr:col>77</xdr:col>
      <xdr:colOff>44450</xdr:colOff>
      <xdr:row>60</xdr:row>
      <xdr:rowOff>113072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5290800" y="10396453"/>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59658</xdr:rowOff>
    </xdr:from>
    <xdr:to>
      <xdr:col>77</xdr:col>
      <xdr:colOff>95250</xdr:colOff>
      <xdr:row>60</xdr:row>
      <xdr:rowOff>161258</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1290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171435</xdr:rowOff>
    </xdr:from>
    <xdr:ext cx="7366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5798800" y="10115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97589</xdr:rowOff>
    </xdr:from>
    <xdr:to>
      <xdr:col>72</xdr:col>
      <xdr:colOff>203200</xdr:colOff>
      <xdr:row>60</xdr:row>
      <xdr:rowOff>109453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4401800" y="10384589"/>
          <a:ext cx="889000" cy="1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46990</xdr:rowOff>
    </xdr:from>
    <xdr:to>
      <xdr:col>73</xdr:col>
      <xdr:colOff>44450</xdr:colOff>
      <xdr:row>60</xdr:row>
      <xdr:rowOff>148590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5240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158767</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909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71247</xdr:rowOff>
    </xdr:from>
    <xdr:to>
      <xdr:col>68</xdr:col>
      <xdr:colOff>152400</xdr:colOff>
      <xdr:row>60</xdr:row>
      <xdr:rowOff>97589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3512800" y="10358247"/>
          <a:ext cx="889000" cy="2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40556</xdr:rowOff>
    </xdr:from>
    <xdr:to>
      <xdr:col>68</xdr:col>
      <xdr:colOff>203200</xdr:colOff>
      <xdr:row>60</xdr:row>
      <xdr:rowOff>142156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4351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152333</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020800" y="1009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32512</xdr:rowOff>
    </xdr:from>
    <xdr:to>
      <xdr:col>64</xdr:col>
      <xdr:colOff>152400</xdr:colOff>
      <xdr:row>60</xdr:row>
      <xdr:rowOff>134112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3462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118889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1318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75543</xdr:rowOff>
    </xdr:from>
    <xdr:to>
      <xdr:col>81</xdr:col>
      <xdr:colOff>95250</xdr:colOff>
      <xdr:row>61</xdr:row>
      <xdr:rowOff>5693</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6967200" y="1036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47620</xdr:rowOff>
    </xdr:from>
    <xdr:ext cx="762000" cy="259045"/>
    <xdr:sp macro="" textlink="">
      <xdr:nvSpPr>
        <xdr:cNvPr id="334" name="定員管理の状況該当値テキスト">
          <a:extLst>
            <a:ext uri="{FF2B5EF4-FFF2-40B4-BE49-F238E27FC236}">
              <a16:creationId xmlns:a16="http://schemas.microsoft.com/office/drawing/2014/main" id="{00000000-0008-0000-0300-00004E010000}"/>
            </a:ext>
          </a:extLst>
        </xdr:cNvPr>
        <xdr:cNvSpPr txBox="1"/>
      </xdr:nvSpPr>
      <xdr:spPr>
        <a:xfrm>
          <a:off x="17106900" y="1033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62272</xdr:rowOff>
    </xdr:from>
    <xdr:to>
      <xdr:col>77</xdr:col>
      <xdr:colOff>95250</xdr:colOff>
      <xdr:row>60</xdr:row>
      <xdr:rowOff>163872</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129000" y="1034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148649</xdr:rowOff>
    </xdr:from>
    <xdr:ext cx="7366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798800" y="1043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58653</xdr:rowOff>
    </xdr:from>
    <xdr:to>
      <xdr:col>73</xdr:col>
      <xdr:colOff>44450</xdr:colOff>
      <xdr:row>60</xdr:row>
      <xdr:rowOff>160253</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5240000" y="1034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145030</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909800" y="10432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46789</xdr:rowOff>
    </xdr:from>
    <xdr:to>
      <xdr:col>68</xdr:col>
      <xdr:colOff>203200</xdr:colOff>
      <xdr:row>60</xdr:row>
      <xdr:rowOff>148389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4351000" y="1033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133166</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020800" y="1042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20447</xdr:rowOff>
    </xdr:from>
    <xdr:to>
      <xdr:col>64</xdr:col>
      <xdr:colOff>152400</xdr:colOff>
      <xdr:row>60</xdr:row>
      <xdr:rowOff>122047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3462000" y="103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132224</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131800" y="10076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ており、類似団体全国平均・山形県平均を上回っている。要因としては、統合小学校新校舎建設や統合保育所建設関連事業、経営体育成基盤整備事業などに係る起債の償還に伴うものと分析する。今後、公債費は上昇する見込みもあるため、起債依存型の事業実施を見直していくなど、公債費の適正化に努めなければならない。</a:t>
          </a:r>
        </a:p>
      </xdr:txBody>
    </xdr:sp>
    <xdr:clientData/>
  </xdr:twoCellAnchor>
  <xdr:oneCellAnchor>
    <xdr:from>
      <xdr:col>61</xdr:col>
      <xdr:colOff>6350</xdr:colOff>
      <xdr:row>32</xdr:row>
      <xdr:rowOff>101600</xdr:rowOff>
    </xdr:from>
    <xdr:ext cx="298543" cy="22570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170604</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397837"/>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142681</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170604</xdr:rowOff>
    </xdr:from>
    <xdr:to>
      <xdr:col>81</xdr:col>
      <xdr:colOff>133350</xdr:colOff>
      <xdr:row>45</xdr:row>
      <xdr:rowOff>170604</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63077</xdr:rowOff>
    </xdr:from>
    <xdr:to>
      <xdr:col>81</xdr:col>
      <xdr:colOff>44450</xdr:colOff>
      <xdr:row>43</xdr:row>
      <xdr:rowOff>143510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179800" y="743542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9754</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86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146050</xdr:rowOff>
    </xdr:from>
    <xdr:to>
      <xdr:col>77</xdr:col>
      <xdr:colOff>44450</xdr:colOff>
      <xdr:row>43</xdr:row>
      <xdr:rowOff>63077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5290800" y="734695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49530</xdr:rowOff>
    </xdr:from>
    <xdr:to>
      <xdr:col>72</xdr:col>
      <xdr:colOff>203200</xdr:colOff>
      <xdr:row>42</xdr:row>
      <xdr:rowOff>146050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4401800" y="725043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116417</xdr:rowOff>
    </xdr:from>
    <xdr:to>
      <xdr:col>68</xdr:col>
      <xdr:colOff>152400</xdr:colOff>
      <xdr:row>42</xdr:row>
      <xdr:rowOff>49530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3512800" y="714586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92710</xdr:rowOff>
    </xdr:from>
    <xdr:to>
      <xdr:col>81</xdr:col>
      <xdr:colOff>95250</xdr:colOff>
      <xdr:row>44</xdr:row>
      <xdr:rowOff>22860</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64787</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743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12277</xdr:rowOff>
    </xdr:from>
    <xdr:to>
      <xdr:col>77</xdr:col>
      <xdr:colOff>95250</xdr:colOff>
      <xdr:row>43</xdr:row>
      <xdr:rowOff>113877</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98654</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747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95250</xdr:rowOff>
    </xdr:from>
    <xdr:to>
      <xdr:col>73</xdr:col>
      <xdr:colOff>44450</xdr:colOff>
      <xdr:row>43</xdr:row>
      <xdr:rowOff>25400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10177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170180</xdr:rowOff>
    </xdr:from>
    <xdr:to>
      <xdr:col>68</xdr:col>
      <xdr:colOff>203200</xdr:colOff>
      <xdr:row>42</xdr:row>
      <xdr:rowOff>100330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85107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前年比</a:t>
          </a:r>
          <a:r>
            <a:rPr kumimoji="1" lang="en-US" altLang="ja-JP" sz="1300">
              <a:latin typeface="ＭＳ Ｐゴシック" panose="020B0600070205080204" pitchFamily="50" charset="-128"/>
              <a:ea typeface="ＭＳ Ｐゴシック" panose="020B0600070205080204" pitchFamily="50" charset="-128"/>
            </a:rPr>
            <a:t>19.2</a:t>
          </a:r>
          <a:r>
            <a:rPr kumimoji="1" lang="ja-JP" altLang="en-US" sz="1300">
              <a:latin typeface="ＭＳ Ｐゴシック" panose="020B0600070205080204" pitchFamily="50" charset="-128"/>
              <a:ea typeface="ＭＳ Ｐゴシック" panose="020B0600070205080204" pitchFamily="50" charset="-128"/>
            </a:rPr>
            <a:t>ポイント減少しているが、統合小学校新校舎建設や統合保育所建設関連事業、経営体育成基盤整備事業などに係る起債の償還が開始され、依然として高い値となっている。事業規模を縮小し、基金への積立てなどを積極的に行うことで償還可能財源を増やしながら、地方債現在高の上昇も続く中ではあるが、事業の適正化を図り財政健全化に努める。</a:t>
          </a: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a:extLst>
            <a:ext uri="{FF2B5EF4-FFF2-40B4-BE49-F238E27FC236}">
              <a16:creationId xmlns:a16="http://schemas.microsoft.com/office/drawing/2014/main" id="{00000000-0008-0000-0300-0000A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20</xdr:row>
      <xdr:rowOff>65052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7018000" y="2370667"/>
          <a:ext cx="0" cy="1123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37129</xdr:rowOff>
    </xdr:from>
    <xdr:ext cx="762000" cy="259045"/>
    <xdr:sp macro="" textlink="">
      <xdr:nvSpPr>
        <xdr:cNvPr id="433" name="将来負担の状況最小値テキスト">
          <a:extLst>
            <a:ext uri="{FF2B5EF4-FFF2-40B4-BE49-F238E27FC236}">
              <a16:creationId xmlns:a16="http://schemas.microsoft.com/office/drawing/2014/main" id="{00000000-0008-0000-0300-0000B1010000}"/>
            </a:ext>
          </a:extLst>
        </xdr:cNvPr>
        <xdr:cNvSpPr txBox="1"/>
      </xdr:nvSpPr>
      <xdr:spPr>
        <a:xfrm>
          <a:off x="17106900" y="346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65052</xdr:rowOff>
    </xdr:from>
    <xdr:to>
      <xdr:col>81</xdr:col>
      <xdr:colOff>133350</xdr:colOff>
      <xdr:row>20</xdr:row>
      <xdr:rowOff>65052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349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5" name="将来負担の状況最大値テキスト">
          <a:extLst>
            <a:ext uri="{FF2B5EF4-FFF2-40B4-BE49-F238E27FC236}">
              <a16:creationId xmlns:a16="http://schemas.microsoft.com/office/drawing/2014/main" id="{00000000-0008-0000-0300-0000B3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65052</xdr:rowOff>
    </xdr:from>
    <xdr:to>
      <xdr:col>81</xdr:col>
      <xdr:colOff>44450</xdr:colOff>
      <xdr:row>21</xdr:row>
      <xdr:rowOff>150989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6179800" y="3494052"/>
          <a:ext cx="8382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150989</xdr:rowOff>
    </xdr:from>
    <xdr:to>
      <xdr:col>77</xdr:col>
      <xdr:colOff>44450</xdr:colOff>
      <xdr:row>22</xdr:row>
      <xdr:rowOff>23777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5290800" y="3751439"/>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170956</xdr:rowOff>
    </xdr:from>
    <xdr:to>
      <xdr:col>72</xdr:col>
      <xdr:colOff>203200</xdr:colOff>
      <xdr:row>22</xdr:row>
      <xdr:rowOff>23777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4401800" y="3599956"/>
          <a:ext cx="889000" cy="19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170956</xdr:rowOff>
    </xdr:from>
    <xdr:to>
      <xdr:col>68</xdr:col>
      <xdr:colOff>152400</xdr:colOff>
      <xdr:row>21</xdr:row>
      <xdr:rowOff>74577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3512800" y="3599956"/>
          <a:ext cx="889000" cy="7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14252</xdr:rowOff>
    </xdr:from>
    <xdr:to>
      <xdr:col>81</xdr:col>
      <xdr:colOff>95250</xdr:colOff>
      <xdr:row>20</xdr:row>
      <xdr:rowOff>115852</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6967200" y="344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81579</xdr:rowOff>
    </xdr:from>
    <xdr:ext cx="762000" cy="259045"/>
    <xdr:sp macro="" textlink="">
      <xdr:nvSpPr>
        <xdr:cNvPr id="457" name="将来負担の状況該当値テキスト">
          <a:extLst>
            <a:ext uri="{FF2B5EF4-FFF2-40B4-BE49-F238E27FC236}">
              <a16:creationId xmlns:a16="http://schemas.microsoft.com/office/drawing/2014/main" id="{00000000-0008-0000-0300-0000C9010000}"/>
            </a:ext>
          </a:extLst>
        </xdr:cNvPr>
        <xdr:cNvSpPr txBox="1"/>
      </xdr:nvSpPr>
      <xdr:spPr>
        <a:xfrm>
          <a:off x="17106900" y="333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100189</xdr:rowOff>
    </xdr:from>
    <xdr:to>
      <xdr:col>77</xdr:col>
      <xdr:colOff>95250</xdr:colOff>
      <xdr:row>22</xdr:row>
      <xdr:rowOff>30339</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129000" y="370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15116</xdr:rowOff>
    </xdr:from>
    <xdr:ext cx="7366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798800" y="378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144427</xdr:rowOff>
    </xdr:from>
    <xdr:to>
      <xdr:col>73</xdr:col>
      <xdr:colOff>44450</xdr:colOff>
      <xdr:row>22</xdr:row>
      <xdr:rowOff>74577</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5240000" y="37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59354</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909800" y="38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120156</xdr:rowOff>
    </xdr:from>
    <xdr:to>
      <xdr:col>68</xdr:col>
      <xdr:colOff>203200</xdr:colOff>
      <xdr:row>21</xdr:row>
      <xdr:rowOff>50306</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4351000" y="354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35083</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363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23777</xdr:rowOff>
    </xdr:from>
    <xdr:to>
      <xdr:col>64</xdr:col>
      <xdr:colOff>152400</xdr:colOff>
      <xdr:row>21</xdr:row>
      <xdr:rowOff>125377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3462000" y="362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110154</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131800" y="3710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145676</xdr:colOff>
      <xdr:row>26</xdr:row>
      <xdr:rowOff>67235</xdr:rowOff>
    </xdr:from>
    <xdr:ext cx="9099176" cy="430305"/>
    <xdr:sp macro="" textlink="">
      <xdr:nvSpPr>
        <xdr:cNvPr id="466" name="テキスト ボックス 465">
          <a:extLst>
            <a:ext uri="{FF2B5EF4-FFF2-40B4-BE49-F238E27FC236}">
              <a16:creationId xmlns:a16="http://schemas.microsoft.com/office/drawing/2014/main" id="{B7833EC5-7802-49C9-93AF-5F55205E114C}"/>
            </a:ext>
          </a:extLst>
        </xdr:cNvPr>
        <xdr:cNvSpPr txBox="1"/>
      </xdr:nvSpPr>
      <xdr:spPr>
        <a:xfrm>
          <a:off x="784411" y="4437529"/>
          <a:ext cx="9099176" cy="430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FF0000"/>
              </a:solidFill>
              <a:latin typeface="ＭＳ Ｐゴシック" panose="020B0600070205080204" pitchFamily="50" charset="-128"/>
              <a:ea typeface="ＭＳ Ｐゴシック" panose="020B0600070205080204" pitchFamily="50" charset="-128"/>
            </a:rPr>
            <a:t>1,000</a:t>
          </a:r>
          <a:r>
            <a:rPr kumimoji="1" lang="ja-JP" altLang="en-US" sz="1000">
              <a:solidFill>
                <a:srgbClr val="FF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rgbClr val="FF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rgbClr val="FF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山形県戸沢村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4,186
4,136
261.31
5,345,296
4,735,374
566,517
2,856,559
5,839,250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前年比</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ポイント減少している。類似団体平均を上回っている。子ども・子育て支援交付金や新型コロナウィルス接種体制確保補助金などの増加や、地方交付税が増加したことが要因と考えられる。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121557</xdr:rowOff>
    </xdr:from>
    <xdr:to>
      <xdr:col>24</xdr:col>
      <xdr:colOff>25400</xdr:colOff>
      <xdr:row>42</xdr:row>
      <xdr:rowOff>18143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07957"/>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36484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121557</xdr:rowOff>
    </xdr:from>
    <xdr:to>
      <xdr:col>24</xdr:col>
      <xdr:colOff>114300</xdr:colOff>
      <xdr:row>32</xdr:row>
      <xdr:rowOff>121557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61685</xdr:rowOff>
    </xdr:from>
    <xdr:to>
      <xdr:col>24</xdr:col>
      <xdr:colOff>25400</xdr:colOff>
      <xdr:row>40</xdr:row>
      <xdr:rowOff>45357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576785"/>
          <a:ext cx="8382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90005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26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73478</xdr:rowOff>
    </xdr:from>
    <xdr:to>
      <xdr:col>24</xdr:col>
      <xdr:colOff>76200</xdr:colOff>
      <xdr:row>38</xdr:row>
      <xdr:rowOff>3628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140607</xdr:rowOff>
    </xdr:from>
    <xdr:to>
      <xdr:col>19</xdr:col>
      <xdr:colOff>187325</xdr:colOff>
      <xdr:row>40</xdr:row>
      <xdr:rowOff>45357</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8271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76200</xdr:rowOff>
    </xdr:from>
    <xdr:to>
      <xdr:col>20</xdr:col>
      <xdr:colOff>38100</xdr:colOff>
      <xdr:row>39</xdr:row>
      <xdr:rowOff>6350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16527</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94343</xdr:rowOff>
    </xdr:from>
    <xdr:to>
      <xdr:col>15</xdr:col>
      <xdr:colOff>98425</xdr:colOff>
      <xdr:row>39</xdr:row>
      <xdr:rowOff>140607</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609443"/>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127907</xdr:rowOff>
    </xdr:from>
    <xdr:to>
      <xdr:col>15</xdr:col>
      <xdr:colOff>149225</xdr:colOff>
      <xdr:row>38</xdr:row>
      <xdr:rowOff>58057</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68234</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94343</xdr:rowOff>
    </xdr:from>
    <xdr:to>
      <xdr:col>11</xdr:col>
      <xdr:colOff>9525</xdr:colOff>
      <xdr:row>40</xdr:row>
      <xdr:rowOff>12700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609443"/>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138793</xdr:rowOff>
    </xdr:from>
    <xdr:to>
      <xdr:col>11</xdr:col>
      <xdr:colOff>60325</xdr:colOff>
      <xdr:row>38</xdr:row>
      <xdr:rowOff>68943</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79120</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106136</xdr:rowOff>
    </xdr:from>
    <xdr:to>
      <xdr:col>6</xdr:col>
      <xdr:colOff>171450</xdr:colOff>
      <xdr:row>38</xdr:row>
      <xdr:rowOff>36286</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46463</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21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10885</xdr:rowOff>
    </xdr:from>
    <xdr:to>
      <xdr:col>24</xdr:col>
      <xdr:colOff>76200</xdr:colOff>
      <xdr:row>38</xdr:row>
      <xdr:rowOff>112485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154412</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49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166007</xdr:rowOff>
    </xdr:from>
    <xdr:to>
      <xdr:col>20</xdr:col>
      <xdr:colOff>38100</xdr:colOff>
      <xdr:row>40</xdr:row>
      <xdr:rowOff>96157</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80934</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93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89807</xdr:rowOff>
    </xdr:from>
    <xdr:to>
      <xdr:col>15</xdr:col>
      <xdr:colOff>149225</xdr:colOff>
      <xdr:row>40</xdr:row>
      <xdr:rowOff>19957</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4734</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43543</xdr:rowOff>
    </xdr:from>
    <xdr:to>
      <xdr:col>11</xdr:col>
      <xdr:colOff>60325</xdr:colOff>
      <xdr:row>38</xdr:row>
      <xdr:rowOff>145143</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129920</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133350</xdr:rowOff>
    </xdr:from>
    <xdr:to>
      <xdr:col>6</xdr:col>
      <xdr:colOff>171450</xdr:colOff>
      <xdr:row>40</xdr:row>
      <xdr:rowOff>63500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48277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森林経営管理制度データ抽出業務委託料</a:t>
          </a:r>
          <a:r>
            <a:rPr kumimoji="1" lang="en-US" altLang="ja-JP" sz="1300">
              <a:latin typeface="ＭＳ Ｐゴシック" panose="020B0600070205080204" pitchFamily="50" charset="-128"/>
              <a:ea typeface="ＭＳ Ｐゴシック" panose="020B0600070205080204" pitchFamily="50" charset="-128"/>
            </a:rPr>
            <a:t>2,750</a:t>
          </a:r>
          <a:r>
            <a:rPr kumimoji="1" lang="ja-JP" altLang="en-US" sz="1300">
              <a:latin typeface="ＭＳ Ｐゴシック" panose="020B0600070205080204" pitchFamily="50" charset="-128"/>
              <a:ea typeface="ＭＳ Ｐゴシック" panose="020B0600070205080204" pitchFamily="50" charset="-128"/>
            </a:rPr>
            <a:t>千円、森林経営管理制度実施方針策定業務委託料</a:t>
          </a:r>
          <a:r>
            <a:rPr kumimoji="1" lang="en-US" altLang="ja-JP" sz="1300">
              <a:latin typeface="ＭＳ Ｐゴシック" panose="020B0600070205080204" pitchFamily="50" charset="-128"/>
              <a:ea typeface="ＭＳ Ｐゴシック" panose="020B0600070205080204" pitchFamily="50" charset="-128"/>
            </a:rPr>
            <a:t>3,300</a:t>
          </a:r>
          <a:r>
            <a:rPr kumimoji="1" lang="ja-JP" altLang="en-US" sz="1300">
              <a:latin typeface="ＭＳ Ｐゴシック" panose="020B0600070205080204" pitchFamily="50" charset="-128"/>
              <a:ea typeface="ＭＳ Ｐゴシック" panose="020B0600070205080204" pitchFamily="50" charset="-128"/>
            </a:rPr>
            <a:t>千円の増加はあったものの、備品購入費（タブレット端末等）</a:t>
          </a:r>
          <a:r>
            <a:rPr kumimoji="1" lang="en-US" altLang="ja-JP" sz="1300">
              <a:latin typeface="ＭＳ Ｐゴシック" panose="020B0600070205080204" pitchFamily="50" charset="-128"/>
              <a:ea typeface="ＭＳ Ｐゴシック" panose="020B0600070205080204" pitchFamily="50" charset="-128"/>
            </a:rPr>
            <a:t>45,331</a:t>
          </a:r>
          <a:r>
            <a:rPr kumimoji="1" lang="ja-JP" altLang="en-US" sz="1300">
              <a:latin typeface="ＭＳ Ｐゴシック" panose="020B0600070205080204" pitchFamily="50" charset="-128"/>
              <a:ea typeface="ＭＳ Ｐゴシック" panose="020B0600070205080204" pitchFamily="50" charset="-128"/>
            </a:rPr>
            <a:t>千円の減少となっている。経常経費の減少や地方交付税の増額などにより、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ポイントの減少となった。</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1270</xdr:rowOff>
    </xdr:from>
    <xdr:to>
      <xdr:col>82</xdr:col>
      <xdr:colOff>107950</xdr:colOff>
      <xdr:row>20</xdr:row>
      <xdr:rowOff>72136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57302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44213</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47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72136</xdr:rowOff>
    </xdr:from>
    <xdr:to>
      <xdr:col>82</xdr:col>
      <xdr:colOff>196850</xdr:colOff>
      <xdr:row>20</xdr:row>
      <xdr:rowOff>72136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50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87647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1270</xdr:rowOff>
    </xdr:from>
    <xdr:to>
      <xdr:col>82</xdr:col>
      <xdr:colOff>196850</xdr:colOff>
      <xdr:row>15</xdr:row>
      <xdr:rowOff>1270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143002</xdr:rowOff>
    </xdr:from>
    <xdr:to>
      <xdr:col>82</xdr:col>
      <xdr:colOff>107950</xdr:colOff>
      <xdr:row>16</xdr:row>
      <xdr:rowOff>26416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71475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93997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26416</xdr:rowOff>
    </xdr:from>
    <xdr:to>
      <xdr:col>78</xdr:col>
      <xdr:colOff>69850</xdr:colOff>
      <xdr:row>17</xdr:row>
      <xdr:rowOff>65278</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769616"/>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65278</xdr:rowOff>
    </xdr:from>
    <xdr:to>
      <xdr:col>73</xdr:col>
      <xdr:colOff>180975</xdr:colOff>
      <xdr:row>17</xdr:row>
      <xdr:rowOff>110998</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9799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78994</xdr:rowOff>
    </xdr:from>
    <xdr:to>
      <xdr:col>69</xdr:col>
      <xdr:colOff>92075</xdr:colOff>
      <xdr:row>17</xdr:row>
      <xdr:rowOff>110998</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9936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73914</xdr:rowOff>
    </xdr:from>
    <xdr:to>
      <xdr:col>69</xdr:col>
      <xdr:colOff>142875</xdr:colOff>
      <xdr:row>18</xdr:row>
      <xdr:rowOff>4064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160291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55626</xdr:rowOff>
    </xdr:from>
    <xdr:to>
      <xdr:col>65</xdr:col>
      <xdr:colOff>53975</xdr:colOff>
      <xdr:row>17</xdr:row>
      <xdr:rowOff>157226</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142003</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92202</xdr:rowOff>
    </xdr:from>
    <xdr:to>
      <xdr:col>82</xdr:col>
      <xdr:colOff>158750</xdr:colOff>
      <xdr:row>16</xdr:row>
      <xdr:rowOff>22352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66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108729</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50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147066</xdr:rowOff>
    </xdr:from>
    <xdr:to>
      <xdr:col>78</xdr:col>
      <xdr:colOff>120650</xdr:colOff>
      <xdr:row>16</xdr:row>
      <xdr:rowOff>77216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87393</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487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14478</xdr:rowOff>
    </xdr:from>
    <xdr:to>
      <xdr:col>74</xdr:col>
      <xdr:colOff>31750</xdr:colOff>
      <xdr:row>17</xdr:row>
      <xdr:rowOff>116078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60198</xdr:rowOff>
    </xdr:from>
    <xdr:to>
      <xdr:col>69</xdr:col>
      <xdr:colOff>142875</xdr:colOff>
      <xdr:row>17</xdr:row>
      <xdr:rowOff>161798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9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525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74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28194</xdr:rowOff>
    </xdr:from>
    <xdr:to>
      <xdr:col>65</xdr:col>
      <xdr:colOff>53975</xdr:colOff>
      <xdr:row>17</xdr:row>
      <xdr:rowOff>129794</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139971</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71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前年比</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ポイント減少している。例年、類似団体平均よりも低くなっているが、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今後も事業の適正化を図り続けながら財政健全化に努める。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35560</xdr:rowOff>
    </xdr:from>
    <xdr:to>
      <xdr:col>24</xdr:col>
      <xdr:colOff>25400</xdr:colOff>
      <xdr:row>62</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938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121937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35560</xdr:rowOff>
    </xdr:from>
    <xdr:to>
      <xdr:col>24</xdr:col>
      <xdr:colOff>114300</xdr:colOff>
      <xdr:row>54</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35560</xdr:rowOff>
    </xdr:from>
    <xdr:to>
      <xdr:col>24</xdr:col>
      <xdr:colOff>25400</xdr:colOff>
      <xdr:row>56</xdr:row>
      <xdr:rowOff>104140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293860"/>
          <a:ext cx="8382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93997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121920</xdr:rowOff>
    </xdr:from>
    <xdr:to>
      <xdr:col>24</xdr:col>
      <xdr:colOff>76200</xdr:colOff>
      <xdr:row>57</xdr:row>
      <xdr:rowOff>52070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81280</xdr:rowOff>
    </xdr:from>
    <xdr:to>
      <xdr:col>19</xdr:col>
      <xdr:colOff>187325</xdr:colOff>
      <xdr:row>56</xdr:row>
      <xdr:rowOff>104140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682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144780</xdr:rowOff>
    </xdr:from>
    <xdr:to>
      <xdr:col>20</xdr:col>
      <xdr:colOff>38100</xdr:colOff>
      <xdr:row>57</xdr:row>
      <xdr:rowOff>74930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59707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58420</xdr:rowOff>
    </xdr:from>
    <xdr:to>
      <xdr:col>15</xdr:col>
      <xdr:colOff>98425</xdr:colOff>
      <xdr:row>56</xdr:row>
      <xdr:rowOff>81280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659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64770</xdr:rowOff>
    </xdr:from>
    <xdr:to>
      <xdr:col>15</xdr:col>
      <xdr:colOff>149225</xdr:colOff>
      <xdr:row>57</xdr:row>
      <xdr:rowOff>166370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151147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58420</xdr:rowOff>
    </xdr:from>
    <xdr:to>
      <xdr:col>11</xdr:col>
      <xdr:colOff>9525</xdr:colOff>
      <xdr:row>56</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6596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41910</xdr:rowOff>
    </xdr:from>
    <xdr:to>
      <xdr:col>11</xdr:col>
      <xdr:colOff>60325</xdr:colOff>
      <xdr:row>57</xdr:row>
      <xdr:rowOff>143510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128287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41910</xdr:rowOff>
    </xdr:from>
    <xdr:to>
      <xdr:col>6</xdr:col>
      <xdr:colOff>171450</xdr:colOff>
      <xdr:row>57</xdr:row>
      <xdr:rowOff>143510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128287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156210</xdr:rowOff>
    </xdr:from>
    <xdr:to>
      <xdr:col>24</xdr:col>
      <xdr:colOff>76200</xdr:colOff>
      <xdr:row>54</xdr:row>
      <xdr:rowOff>86360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64787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53340</xdr:rowOff>
    </xdr:from>
    <xdr:to>
      <xdr:col>20</xdr:col>
      <xdr:colOff>38100</xdr:colOff>
      <xdr:row>56</xdr:row>
      <xdr:rowOff>154940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165117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30480</xdr:rowOff>
    </xdr:from>
    <xdr:to>
      <xdr:col>15</xdr:col>
      <xdr:colOff>149225</xdr:colOff>
      <xdr:row>56</xdr:row>
      <xdr:rowOff>132080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142257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xdr:rowOff>
    </xdr:from>
    <xdr:to>
      <xdr:col>11</xdr:col>
      <xdr:colOff>60325</xdr:colOff>
      <xdr:row>56</xdr:row>
      <xdr:rowOff>109220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119397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前年比</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ポイントの減少となっている。要因としては、普通建設事業費</a:t>
          </a:r>
          <a:r>
            <a:rPr kumimoji="1" lang="en-US" altLang="ja-JP" sz="1300">
              <a:latin typeface="ＭＳ Ｐゴシック" panose="020B0600070205080204" pitchFamily="50" charset="-128"/>
              <a:ea typeface="ＭＳ Ｐゴシック" panose="020B0600070205080204" pitchFamily="50" charset="-128"/>
            </a:rPr>
            <a:t>308,123</a:t>
          </a:r>
          <a:r>
            <a:rPr kumimoji="1" lang="ja-JP" altLang="en-US" sz="1300">
              <a:latin typeface="ＭＳ Ｐゴシック" panose="020B0600070205080204" pitchFamily="50" charset="-128"/>
              <a:ea typeface="ＭＳ Ｐゴシック" panose="020B0600070205080204" pitchFamily="50" charset="-128"/>
            </a:rPr>
            <a:t>千円減少や、災害復旧事業費</a:t>
          </a:r>
          <a:r>
            <a:rPr kumimoji="1" lang="en-US" altLang="ja-JP" sz="1300">
              <a:latin typeface="ＭＳ Ｐゴシック" panose="020B0600070205080204" pitchFamily="50" charset="-128"/>
              <a:ea typeface="ＭＳ Ｐゴシック" panose="020B0600070205080204" pitchFamily="50" charset="-128"/>
            </a:rPr>
            <a:t>28,500</a:t>
          </a:r>
          <a:r>
            <a:rPr kumimoji="1" lang="ja-JP" altLang="en-US" sz="1300">
              <a:latin typeface="ＭＳ Ｐゴシック" panose="020B0600070205080204" pitchFamily="50" charset="-128"/>
              <a:ea typeface="ＭＳ Ｐゴシック" panose="020B0600070205080204" pitchFamily="50" charset="-128"/>
            </a:rPr>
            <a:t>千円減少が考えられる。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156718</xdr:rowOff>
    </xdr:from>
    <xdr:to>
      <xdr:col>82</xdr:col>
      <xdr:colOff>107950</xdr:colOff>
      <xdr:row>59</xdr:row>
      <xdr:rowOff>78994</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71645</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156718</xdr:rowOff>
    </xdr:from>
    <xdr:to>
      <xdr:col>82</xdr:col>
      <xdr:colOff>196850</xdr:colOff>
      <xdr:row>53</xdr:row>
      <xdr:rowOff>156718</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94996</xdr:rowOff>
    </xdr:from>
    <xdr:to>
      <xdr:col>82</xdr:col>
      <xdr:colOff>107950</xdr:colOff>
      <xdr:row>57</xdr:row>
      <xdr:rowOff>1270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69619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60723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90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44196</xdr:rowOff>
    </xdr:from>
    <xdr:to>
      <xdr:col>82</xdr:col>
      <xdr:colOff>158750</xdr:colOff>
      <xdr:row>56</xdr:row>
      <xdr:rowOff>145796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168148</xdr:rowOff>
    </xdr:from>
    <xdr:to>
      <xdr:col>78</xdr:col>
      <xdr:colOff>69850</xdr:colOff>
      <xdr:row>57</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769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89916</xdr:rowOff>
    </xdr:from>
    <xdr:to>
      <xdr:col>78</xdr:col>
      <xdr:colOff>120650</xdr:colOff>
      <xdr:row>57</xdr:row>
      <xdr:rowOff>20066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30243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45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168148</xdr:rowOff>
    </xdr:from>
    <xdr:to>
      <xdr:col>73</xdr:col>
      <xdr:colOff>180975</xdr:colOff>
      <xdr:row>57</xdr:row>
      <xdr:rowOff>19558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7693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19558</xdr:rowOff>
    </xdr:from>
    <xdr:to>
      <xdr:col>69</xdr:col>
      <xdr:colOff>92075</xdr:colOff>
      <xdr:row>57</xdr:row>
      <xdr:rowOff>101854</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7922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94488</xdr:rowOff>
    </xdr:from>
    <xdr:to>
      <xdr:col>69</xdr:col>
      <xdr:colOff>142875</xdr:colOff>
      <xdr:row>57</xdr:row>
      <xdr:rowOff>24638</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34815</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112776</xdr:rowOff>
    </xdr:from>
    <xdr:to>
      <xdr:col>65</xdr:col>
      <xdr:colOff>53975</xdr:colOff>
      <xdr:row>57</xdr:row>
      <xdr:rowOff>42926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53103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44196</xdr:rowOff>
    </xdr:from>
    <xdr:to>
      <xdr:col>82</xdr:col>
      <xdr:colOff>158750</xdr:colOff>
      <xdr:row>56</xdr:row>
      <xdr:rowOff>145796</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16273</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617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121920</xdr:rowOff>
    </xdr:from>
    <xdr:to>
      <xdr:col>78</xdr:col>
      <xdr:colOff>120650</xdr:colOff>
      <xdr:row>57</xdr:row>
      <xdr:rowOff>52070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117348</xdr:rowOff>
    </xdr:from>
    <xdr:to>
      <xdr:col>74</xdr:col>
      <xdr:colOff>31750</xdr:colOff>
      <xdr:row>57</xdr:row>
      <xdr:rowOff>47498</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32275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140208</xdr:rowOff>
    </xdr:from>
    <xdr:to>
      <xdr:col>69</xdr:col>
      <xdr:colOff>142875</xdr:colOff>
      <xdr:row>57</xdr:row>
      <xdr:rowOff>70358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55135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51054</xdr:rowOff>
    </xdr:from>
    <xdr:to>
      <xdr:col>65</xdr:col>
      <xdr:colOff>53975</xdr:colOff>
      <xdr:row>57</xdr:row>
      <xdr:rowOff>152654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8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137431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91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実績ベースで、給付金や補助金の減少により</a:t>
          </a:r>
          <a:r>
            <a:rPr kumimoji="1" lang="en-US" altLang="ja-JP" sz="1300">
              <a:latin typeface="ＭＳ Ｐゴシック" panose="020B0600070205080204" pitchFamily="50" charset="-128"/>
              <a:ea typeface="ＭＳ Ｐゴシック" panose="020B0600070205080204" pitchFamily="50" charset="-128"/>
            </a:rPr>
            <a:t>551,183</a:t>
          </a:r>
          <a:r>
            <a:rPr kumimoji="1" lang="ja-JP" altLang="en-US" sz="1300">
              <a:latin typeface="ＭＳ Ｐゴシック" panose="020B0600070205080204" pitchFamily="50" charset="-128"/>
              <a:ea typeface="ＭＳ Ｐゴシック" panose="020B0600070205080204" pitchFamily="50" charset="-128"/>
            </a:rPr>
            <a:t>千円の減少となっている。一般財源の経常経費も減少しているため、経常収支比率も</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ポイントの減少となっている。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135164</xdr:rowOff>
    </xdr:from>
    <xdr:to>
      <xdr:col>82</xdr:col>
      <xdr:colOff>107950</xdr:colOff>
      <xdr:row>41</xdr:row>
      <xdr:rowOff>17599</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793014"/>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161126</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701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17599</xdr:rowOff>
    </xdr:from>
    <xdr:to>
      <xdr:col>82</xdr:col>
      <xdr:colOff>196850</xdr:colOff>
      <xdr:row>41</xdr:row>
      <xdr:rowOff>17599</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47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50091</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135164</xdr:rowOff>
    </xdr:from>
    <xdr:to>
      <xdr:col>82</xdr:col>
      <xdr:colOff>196850</xdr:colOff>
      <xdr:row>33</xdr:row>
      <xdr:rowOff>135164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110672</xdr:rowOff>
    </xdr:from>
    <xdr:to>
      <xdr:col>82</xdr:col>
      <xdr:colOff>107950</xdr:colOff>
      <xdr:row>36</xdr:row>
      <xdr:rowOff>130266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282872"/>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123388</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955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151311</xdr:rowOff>
    </xdr:from>
    <xdr:to>
      <xdr:col>82</xdr:col>
      <xdr:colOff>158750</xdr:colOff>
      <xdr:row>37</xdr:row>
      <xdr:rowOff>81461</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2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36</xdr:row>
      <xdr:rowOff>130266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27634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12519</xdr:rowOff>
    </xdr:from>
    <xdr:to>
      <xdr:col>78</xdr:col>
      <xdr:colOff>120650</xdr:colOff>
      <xdr:row>37</xdr:row>
      <xdr:rowOff>114119</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98896</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37</xdr:row>
      <xdr:rowOff>37193</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276340"/>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12519</xdr:rowOff>
    </xdr:from>
    <xdr:to>
      <xdr:col>74</xdr:col>
      <xdr:colOff>31750</xdr:colOff>
      <xdr:row>37</xdr:row>
      <xdr:rowOff>114119</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98896</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37193</xdr:rowOff>
    </xdr:from>
    <xdr:to>
      <xdr:col>69</xdr:col>
      <xdr:colOff>92075</xdr:colOff>
      <xdr:row>37</xdr:row>
      <xdr:rowOff>115570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38084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170906</xdr:rowOff>
    </xdr:from>
    <xdr:to>
      <xdr:col>69</xdr:col>
      <xdr:colOff>142875</xdr:colOff>
      <xdr:row>37</xdr:row>
      <xdr:rowOff>101056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85833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164374</xdr:rowOff>
    </xdr:from>
    <xdr:to>
      <xdr:col>65</xdr:col>
      <xdr:colOff>53975</xdr:colOff>
      <xdr:row>37</xdr:row>
      <xdr:rowOff>94524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3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104701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10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59872</xdr:rowOff>
    </xdr:from>
    <xdr:to>
      <xdr:col>82</xdr:col>
      <xdr:colOff>158750</xdr:colOff>
      <xdr:row>36</xdr:row>
      <xdr:rowOff>161472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76399</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79466</xdr:rowOff>
    </xdr:from>
    <xdr:to>
      <xdr:col>78</xdr:col>
      <xdr:colOff>120650</xdr:colOff>
      <xdr:row>37</xdr:row>
      <xdr:rowOff>9616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25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19793</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020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165117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157843</xdr:rowOff>
    </xdr:from>
    <xdr:to>
      <xdr:col>69</xdr:col>
      <xdr:colOff>142875</xdr:colOff>
      <xdr:row>37</xdr:row>
      <xdr:rowOff>87993</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98170</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64770</xdr:rowOff>
    </xdr:from>
    <xdr:to>
      <xdr:col>65</xdr:col>
      <xdr:colOff>53975</xdr:colOff>
      <xdr:row>37</xdr:row>
      <xdr:rowOff>166370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151147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前年比</a:t>
          </a:r>
          <a:r>
            <a:rPr kumimoji="1" lang="en-US" altLang="ja-JP" sz="1300">
              <a:latin typeface="ＭＳ Ｐゴシック" panose="020B0600070205080204" pitchFamily="50" charset="-128"/>
              <a:ea typeface="ＭＳ Ｐゴシック" panose="020B0600070205080204" pitchFamily="50" charset="-128"/>
            </a:rPr>
            <a:t>61,803</a:t>
          </a:r>
          <a:r>
            <a:rPr kumimoji="1" lang="ja-JP" altLang="en-US" sz="1300">
              <a:latin typeface="ＭＳ Ｐゴシック" panose="020B0600070205080204" pitchFamily="50" charset="-128"/>
              <a:ea typeface="ＭＳ Ｐゴシック" panose="020B0600070205080204" pitchFamily="50" charset="-128"/>
            </a:rPr>
            <a:t>千円の増加となっているため、</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ポイント上昇している。要因として、統合保育所建設関連事業や災害復旧事業に係る起債の償還開始が考えられる。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138430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857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110507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138430</xdr:rowOff>
    </xdr:from>
    <xdr:to>
      <xdr:col>24</xdr:col>
      <xdr:colOff>114300</xdr:colOff>
      <xdr:row>81</xdr:row>
      <xdr:rowOff>138430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152146</xdr:rowOff>
    </xdr:from>
    <xdr:to>
      <xdr:col>24</xdr:col>
      <xdr:colOff>25400</xdr:colOff>
      <xdr:row>78</xdr:row>
      <xdr:rowOff>12700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987800" y="1335379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42418</xdr:rowOff>
    </xdr:from>
    <xdr:to>
      <xdr:col>19</xdr:col>
      <xdr:colOff>187325</xdr:colOff>
      <xdr:row>77</xdr:row>
      <xdr:rowOff>152146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098800" y="132440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23385</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168148</xdr:rowOff>
    </xdr:from>
    <xdr:to>
      <xdr:col>15</xdr:col>
      <xdr:colOff>98425</xdr:colOff>
      <xdr:row>77</xdr:row>
      <xdr:rowOff>42418</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31983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131572</xdr:rowOff>
    </xdr:from>
    <xdr:to>
      <xdr:col>11</xdr:col>
      <xdr:colOff>9525</xdr:colOff>
      <xdr:row>76</xdr:row>
      <xdr:rowOff>168148</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31617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142003</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133350</xdr:rowOff>
    </xdr:from>
    <xdr:to>
      <xdr:col>24</xdr:col>
      <xdr:colOff>76200</xdr:colOff>
      <xdr:row>78</xdr:row>
      <xdr:rowOff>63500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105427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101346</xdr:rowOff>
    </xdr:from>
    <xdr:to>
      <xdr:col>20</xdr:col>
      <xdr:colOff>38100</xdr:colOff>
      <xdr:row>78</xdr:row>
      <xdr:rowOff>31496</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16273</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163068</xdr:rowOff>
    </xdr:from>
    <xdr:to>
      <xdr:col>15</xdr:col>
      <xdr:colOff>149225</xdr:colOff>
      <xdr:row>77</xdr:row>
      <xdr:rowOff>93218</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103395</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117348</xdr:rowOff>
    </xdr:from>
    <xdr:to>
      <xdr:col>11</xdr:col>
      <xdr:colOff>60325</xdr:colOff>
      <xdr:row>77</xdr:row>
      <xdr:rowOff>47498</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57675</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80772</xdr:rowOff>
    </xdr:from>
    <xdr:to>
      <xdr:col>6</xdr:col>
      <xdr:colOff>171450</xdr:colOff>
      <xdr:row>77</xdr:row>
      <xdr:rowOff>10922</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21099</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前年比</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ポイント下回っている。公債費以外で経常経費に占める割合が大きいのは、人件費・物件費・繰出金となっている。今後は、適正な水準の維持に努める。</a:t>
          </a: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81</xdr:row>
      <xdr:rowOff>148227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39980"/>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120304</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0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148227</xdr:rowOff>
    </xdr:from>
    <xdr:to>
      <xdr:col>82</xdr:col>
      <xdr:colOff>196850</xdr:colOff>
      <xdr:row>81</xdr:row>
      <xdr:rowOff>148227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3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118835</xdr:rowOff>
    </xdr:from>
    <xdr:to>
      <xdr:col>82</xdr:col>
      <xdr:colOff>107950</xdr:colOff>
      <xdr:row>77</xdr:row>
      <xdr:rowOff>37193</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2977585"/>
          <a:ext cx="8382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37193</xdr:rowOff>
    </xdr:from>
    <xdr:to>
      <xdr:col>78</xdr:col>
      <xdr:colOff>69850</xdr:colOff>
      <xdr:row>77</xdr:row>
      <xdr:rowOff>144962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238843"/>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81099</xdr:rowOff>
    </xdr:from>
    <xdr:to>
      <xdr:col>78</xdr:col>
      <xdr:colOff>120650</xdr:colOff>
      <xdr:row>78</xdr:row>
      <xdr:rowOff>11249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28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167476</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369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144962</xdr:rowOff>
    </xdr:from>
    <xdr:to>
      <xdr:col>73</xdr:col>
      <xdr:colOff>180975</xdr:colOff>
      <xdr:row>78</xdr:row>
      <xdr:rowOff>6169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3466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120287</xdr:rowOff>
    </xdr:from>
    <xdr:to>
      <xdr:col>74</xdr:col>
      <xdr:colOff>31750</xdr:colOff>
      <xdr:row>78</xdr:row>
      <xdr:rowOff>50437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3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35214</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40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6169</xdr:rowOff>
    </xdr:from>
    <xdr:to>
      <xdr:col>69</xdr:col>
      <xdr:colOff>92075</xdr:colOff>
      <xdr:row>78</xdr:row>
      <xdr:rowOff>169455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379269"/>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117021</xdr:rowOff>
    </xdr:from>
    <xdr:to>
      <xdr:col>69</xdr:col>
      <xdr:colOff>142875</xdr:colOff>
      <xdr:row>78</xdr:row>
      <xdr:rowOff>47171</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57348</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103958</xdr:rowOff>
    </xdr:from>
    <xdr:to>
      <xdr:col>65</xdr:col>
      <xdr:colOff>53975</xdr:colOff>
      <xdr:row>78</xdr:row>
      <xdr:rowOff>34108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30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44285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07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68035</xdr:rowOff>
    </xdr:from>
    <xdr:to>
      <xdr:col>82</xdr:col>
      <xdr:colOff>158750</xdr:colOff>
      <xdr:row>75</xdr:row>
      <xdr:rowOff>169636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84562</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77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157843</xdr:rowOff>
    </xdr:from>
    <xdr:to>
      <xdr:col>78</xdr:col>
      <xdr:colOff>120650</xdr:colOff>
      <xdr:row>77</xdr:row>
      <xdr:rowOff>87993</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98170</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95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94162</xdr:rowOff>
    </xdr:from>
    <xdr:to>
      <xdr:col>74</xdr:col>
      <xdr:colOff>31750</xdr:colOff>
      <xdr:row>78</xdr:row>
      <xdr:rowOff>24312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29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34489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06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126819</xdr:rowOff>
    </xdr:from>
    <xdr:to>
      <xdr:col>69</xdr:col>
      <xdr:colOff>142875</xdr:colOff>
      <xdr:row>78</xdr:row>
      <xdr:rowOff>56969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32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41746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41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118655</xdr:rowOff>
    </xdr:from>
    <xdr:to>
      <xdr:col>65</xdr:col>
      <xdr:colOff>53975</xdr:colOff>
      <xdr:row>79</xdr:row>
      <xdr:rowOff>48805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49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33582</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57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山形県戸沢村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64579</xdr:rowOff>
    </xdr:from>
    <xdr:to>
      <xdr:col>29</xdr:col>
      <xdr:colOff>127000</xdr:colOff>
      <xdr:row>18</xdr:row>
      <xdr:rowOff>87789</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1998154"/>
          <a:ext cx="0" cy="1223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59866</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9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87789</xdr:rowOff>
    </xdr:from>
    <xdr:to>
      <xdr:col>30</xdr:col>
      <xdr:colOff>25400</xdr:colOff>
      <xdr:row>18</xdr:row>
      <xdr:rowOff>87789</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2215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150956</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41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64579</xdr:rowOff>
    </xdr:from>
    <xdr:to>
      <xdr:col>30</xdr:col>
      <xdr:colOff>25400</xdr:colOff>
      <xdr:row>11</xdr:row>
      <xdr:rowOff>64579</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19981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161881</xdr:rowOff>
    </xdr:from>
    <xdr:to>
      <xdr:col>29</xdr:col>
      <xdr:colOff>127000</xdr:colOff>
      <xdr:row>17</xdr:row>
      <xdr:rowOff>12150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952706"/>
          <a:ext cx="647700" cy="21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146658</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937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141583</xdr:rowOff>
    </xdr:from>
    <xdr:to>
      <xdr:col>29</xdr:col>
      <xdr:colOff>177800</xdr:colOff>
      <xdr:row>17</xdr:row>
      <xdr:rowOff>71733</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32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12150</xdr:rowOff>
    </xdr:from>
    <xdr:to>
      <xdr:col>26</xdr:col>
      <xdr:colOff>50800</xdr:colOff>
      <xdr:row>17</xdr:row>
      <xdr:rowOff>41557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974425"/>
          <a:ext cx="698500" cy="29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125000</xdr:rowOff>
    </xdr:from>
    <xdr:to>
      <xdr:col>26</xdr:col>
      <xdr:colOff>101600</xdr:colOff>
      <xdr:row>17</xdr:row>
      <xdr:rowOff>55150</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15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65327</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68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41557</xdr:rowOff>
    </xdr:from>
    <xdr:to>
      <xdr:col>22</xdr:col>
      <xdr:colOff>114300</xdr:colOff>
      <xdr:row>17</xdr:row>
      <xdr:rowOff>66061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003832"/>
          <a:ext cx="698500" cy="24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140513</xdr:rowOff>
    </xdr:from>
    <xdr:to>
      <xdr:col>22</xdr:col>
      <xdr:colOff>165100</xdr:colOff>
      <xdr:row>17</xdr:row>
      <xdr:rowOff>70663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313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80840</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700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60174</xdr:rowOff>
    </xdr:from>
    <xdr:to>
      <xdr:col>18</xdr:col>
      <xdr:colOff>177800</xdr:colOff>
      <xdr:row>17</xdr:row>
      <xdr:rowOff>66061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2908300" y="3022449"/>
          <a:ext cx="698500" cy="5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149213</xdr:rowOff>
    </xdr:from>
    <xdr:to>
      <xdr:col>19</xdr:col>
      <xdr:colOff>38100</xdr:colOff>
      <xdr:row>17</xdr:row>
      <xdr:rowOff>79363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40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89540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70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164744</xdr:rowOff>
    </xdr:from>
    <xdr:to>
      <xdr:col>15</xdr:col>
      <xdr:colOff>101600</xdr:colOff>
      <xdr:row>17</xdr:row>
      <xdr:rowOff>94894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105071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724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111081</xdr:rowOff>
    </xdr:from>
    <xdr:to>
      <xdr:col>29</xdr:col>
      <xdr:colOff>177800</xdr:colOff>
      <xdr:row>17</xdr:row>
      <xdr:rowOff>41231</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901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127608</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746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132800</xdr:rowOff>
    </xdr:from>
    <xdr:to>
      <xdr:col>26</xdr:col>
      <xdr:colOff>101600</xdr:colOff>
      <xdr:row>17</xdr:row>
      <xdr:rowOff>62950</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923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47727</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01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162207</xdr:rowOff>
    </xdr:from>
    <xdr:to>
      <xdr:col>22</xdr:col>
      <xdr:colOff>165100</xdr:colOff>
      <xdr:row>17</xdr:row>
      <xdr:rowOff>92357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953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77134</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03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15261</xdr:rowOff>
    </xdr:from>
    <xdr:to>
      <xdr:col>19</xdr:col>
      <xdr:colOff>38100</xdr:colOff>
      <xdr:row>17</xdr:row>
      <xdr:rowOff>116861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977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101638</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06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9374</xdr:rowOff>
    </xdr:from>
    <xdr:to>
      <xdr:col>15</xdr:col>
      <xdr:colOff>101600</xdr:colOff>
      <xdr:row>17</xdr:row>
      <xdr:rowOff>110974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971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95751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058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99" name="人口1人当たり決算額の推移グラフ枠445">
          <a:extLst>
            <a:ext uri="{FF2B5EF4-FFF2-40B4-BE49-F238E27FC236}">
              <a16:creationId xmlns:a16="http://schemas.microsoft.com/office/drawing/2014/main" id="{00000000-0008-0000-0500-000063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35914</xdr:rowOff>
    </xdr:from>
    <xdr:to>
      <xdr:col>29</xdr:col>
      <xdr:colOff>127000</xdr:colOff>
      <xdr:row>38</xdr:row>
      <xdr:rowOff>22896</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flipV="1">
          <a:off x="5651500" y="6303364"/>
          <a:ext cx="0" cy="11871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337873</xdr:rowOff>
    </xdr:from>
    <xdr:ext cx="762000" cy="259045"/>
    <xdr:sp macro="" textlink="">
      <xdr:nvSpPr>
        <xdr:cNvPr id="101" name="人口1人当たり決算額の推移最小値テキスト445">
          <a:extLst>
            <a:ext uri="{FF2B5EF4-FFF2-40B4-BE49-F238E27FC236}">
              <a16:creationId xmlns:a16="http://schemas.microsoft.com/office/drawing/2014/main" id="{00000000-0008-0000-0500-000065000000}"/>
            </a:ext>
          </a:extLst>
        </xdr:cNvPr>
        <xdr:cNvSpPr txBox="1"/>
      </xdr:nvSpPr>
      <xdr:spPr>
        <a:xfrm>
          <a:off x="5740400" y="746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22896</xdr:rowOff>
    </xdr:from>
    <xdr:to>
      <xdr:col>30</xdr:col>
      <xdr:colOff>25400</xdr:colOff>
      <xdr:row>38</xdr:row>
      <xdr:rowOff>22896</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5562600" y="74904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122291</xdr:rowOff>
    </xdr:from>
    <xdr:ext cx="762000" cy="259045"/>
    <xdr:sp macro="" textlink="">
      <xdr:nvSpPr>
        <xdr:cNvPr id="103" name="人口1人当たり決算額の推移最大値テキスト445">
          <a:extLst>
            <a:ext uri="{FF2B5EF4-FFF2-40B4-BE49-F238E27FC236}">
              <a16:creationId xmlns:a16="http://schemas.microsoft.com/office/drawing/2014/main" id="{00000000-0008-0000-0500-000067000000}"/>
            </a:ext>
          </a:extLst>
        </xdr:cNvPr>
        <xdr:cNvSpPr txBox="1"/>
      </xdr:nvSpPr>
      <xdr:spPr>
        <a:xfrm>
          <a:off x="5740400" y="60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35914</xdr:rowOff>
    </xdr:from>
    <xdr:to>
      <xdr:col>30</xdr:col>
      <xdr:colOff>25400</xdr:colOff>
      <xdr:row>34</xdr:row>
      <xdr:rowOff>35914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63033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341650</xdr:rowOff>
    </xdr:from>
    <xdr:to>
      <xdr:col>29</xdr:col>
      <xdr:colOff>127000</xdr:colOff>
      <xdr:row>36</xdr:row>
      <xdr:rowOff>88870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003800" y="6952000"/>
          <a:ext cx="647700" cy="90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125464</xdr:rowOff>
    </xdr:from>
    <xdr:ext cx="762000" cy="259045"/>
    <xdr:sp macro="" textlink="">
      <xdr:nvSpPr>
        <xdr:cNvPr id="106" name="人口1人当たり決算額の推移平均値テキスト445">
          <a:extLst>
            <a:ext uri="{FF2B5EF4-FFF2-40B4-BE49-F238E27FC236}">
              <a16:creationId xmlns:a16="http://schemas.microsoft.com/office/drawing/2014/main" id="{00000000-0008-0000-0500-00006A000000}"/>
            </a:ext>
          </a:extLst>
        </xdr:cNvPr>
        <xdr:cNvSpPr txBox="1"/>
      </xdr:nvSpPr>
      <xdr:spPr>
        <a:xfrm>
          <a:off x="5740400" y="7078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153387</xdr:rowOff>
    </xdr:from>
    <xdr:to>
      <xdr:col>29</xdr:col>
      <xdr:colOff>177800</xdr:colOff>
      <xdr:row>37</xdr:row>
      <xdr:rowOff>83537</xdr:rowOff>
    </xdr:to>
    <xdr:sp macro="" textlink="">
      <xdr:nvSpPr>
        <xdr:cNvPr id="107" name="フローチャート: 判断 106">
          <a:extLst>
            <a:ext uri="{FF2B5EF4-FFF2-40B4-BE49-F238E27FC236}">
              <a16:creationId xmlns:a16="http://schemas.microsoft.com/office/drawing/2014/main" id="{00000000-0008-0000-0500-00006B000000}"/>
            </a:ext>
          </a:extLst>
        </xdr:cNvPr>
        <xdr:cNvSpPr/>
      </xdr:nvSpPr>
      <xdr:spPr bwMode="auto">
        <a:xfrm>
          <a:off x="5600700" y="7106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88870</xdr:rowOff>
    </xdr:from>
    <xdr:to>
      <xdr:col>26</xdr:col>
      <xdr:colOff>50800</xdr:colOff>
      <xdr:row>36</xdr:row>
      <xdr:rowOff>125446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4305300" y="7042120"/>
          <a:ext cx="698500" cy="36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161737</xdr:rowOff>
    </xdr:from>
    <xdr:to>
      <xdr:col>26</xdr:col>
      <xdr:colOff>101600</xdr:colOff>
      <xdr:row>37</xdr:row>
      <xdr:rowOff>91887</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4953000" y="7114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76664</xdr:rowOff>
    </xdr:from>
    <xdr:ext cx="7366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4622800" y="7201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125446</xdr:rowOff>
    </xdr:from>
    <xdr:to>
      <xdr:col>22</xdr:col>
      <xdr:colOff>114300</xdr:colOff>
      <xdr:row>36</xdr:row>
      <xdr:rowOff>164605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3606800" y="7078696"/>
          <a:ext cx="698500" cy="39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2391</xdr:rowOff>
    </xdr:from>
    <xdr:to>
      <xdr:col>22</xdr:col>
      <xdr:colOff>165100</xdr:colOff>
      <xdr:row>37</xdr:row>
      <xdr:rowOff>103991</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254500" y="7127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88768</xdr:rowOff>
    </xdr:from>
    <xdr:ext cx="7620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3924300" y="721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164605</xdr:rowOff>
    </xdr:from>
    <xdr:to>
      <xdr:col>18</xdr:col>
      <xdr:colOff>177800</xdr:colOff>
      <xdr:row>37</xdr:row>
      <xdr:rowOff>45562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2908300" y="7117855"/>
          <a:ext cx="698500" cy="52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24999</xdr:rowOff>
    </xdr:from>
    <xdr:to>
      <xdr:col>19</xdr:col>
      <xdr:colOff>38100</xdr:colOff>
      <xdr:row>37</xdr:row>
      <xdr:rowOff>126599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3556000" y="714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111376</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225800" y="723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21033</xdr:rowOff>
    </xdr:from>
    <xdr:to>
      <xdr:col>15</xdr:col>
      <xdr:colOff>101600</xdr:colOff>
      <xdr:row>37</xdr:row>
      <xdr:rowOff>122633</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2857500" y="7145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107410</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2527300" y="7232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290850</xdr:rowOff>
    </xdr:from>
    <xdr:to>
      <xdr:col>29</xdr:col>
      <xdr:colOff>177800</xdr:colOff>
      <xdr:row>36</xdr:row>
      <xdr:rowOff>49550</xdr:rowOff>
    </xdr:to>
    <xdr:sp macro="" textlink="">
      <xdr:nvSpPr>
        <xdr:cNvPr id="124" name="楕円 123">
          <a:extLst>
            <a:ext uri="{FF2B5EF4-FFF2-40B4-BE49-F238E27FC236}">
              <a16:creationId xmlns:a16="http://schemas.microsoft.com/office/drawing/2014/main" id="{00000000-0008-0000-0500-00007C000000}"/>
            </a:ext>
          </a:extLst>
        </xdr:cNvPr>
        <xdr:cNvSpPr/>
      </xdr:nvSpPr>
      <xdr:spPr bwMode="auto">
        <a:xfrm>
          <a:off x="5600700" y="6901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135927</xdr:rowOff>
    </xdr:from>
    <xdr:ext cx="762000" cy="259045"/>
    <xdr:sp macro="" textlink="">
      <xdr:nvSpPr>
        <xdr:cNvPr id="125" name="人口1人当たり決算額の推移該当値テキスト445">
          <a:extLst>
            <a:ext uri="{FF2B5EF4-FFF2-40B4-BE49-F238E27FC236}">
              <a16:creationId xmlns:a16="http://schemas.microsoft.com/office/drawing/2014/main" id="{00000000-0008-0000-0500-00007D000000}"/>
            </a:ext>
          </a:extLst>
        </xdr:cNvPr>
        <xdr:cNvSpPr txBox="1"/>
      </xdr:nvSpPr>
      <xdr:spPr>
        <a:xfrm>
          <a:off x="5740400" y="67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38070</xdr:rowOff>
    </xdr:from>
    <xdr:to>
      <xdr:col>26</xdr:col>
      <xdr:colOff>101600</xdr:colOff>
      <xdr:row>36</xdr:row>
      <xdr:rowOff>139670</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4953000" y="6991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149847</xdr:rowOff>
    </xdr:from>
    <xdr:ext cx="7366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622800" y="6760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74646</xdr:rowOff>
    </xdr:from>
    <xdr:to>
      <xdr:col>22</xdr:col>
      <xdr:colOff>165100</xdr:colOff>
      <xdr:row>37</xdr:row>
      <xdr:rowOff>4796</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254500" y="7027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186423</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924300" y="679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113805</xdr:rowOff>
    </xdr:from>
    <xdr:to>
      <xdr:col>19</xdr:col>
      <xdr:colOff>38100</xdr:colOff>
      <xdr:row>37</xdr:row>
      <xdr:rowOff>43955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3556000" y="7067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225582</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225800" y="683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166212</xdr:rowOff>
    </xdr:from>
    <xdr:to>
      <xdr:col>15</xdr:col>
      <xdr:colOff>101600</xdr:colOff>
      <xdr:row>37</xdr:row>
      <xdr:rowOff>96362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2857500" y="7119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277989</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527300" y="688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山形県戸沢村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4,186
4,136
261.31
5,345,296
4,735,374
566,517
2,856,559
5,839,250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35319</xdr:rowOff>
    </xdr:from>
    <xdr:to>
      <xdr:col>24</xdr:col>
      <xdr:colOff>62865</xdr:colOff>
      <xdr:row>37</xdr:row>
      <xdr:rowOff>83257</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78819"/>
          <a:ext cx="1270" cy="1248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87084</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3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83257</xdr:rowOff>
    </xdr:from>
    <xdr:to>
      <xdr:col>24</xdr:col>
      <xdr:colOff>152400</xdr:colOff>
      <xdr:row>37</xdr:row>
      <xdr:rowOff>83257</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153446</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5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35319</xdr:rowOff>
    </xdr:from>
    <xdr:to>
      <xdr:col>24</xdr:col>
      <xdr:colOff>152400</xdr:colOff>
      <xdr:row>30</xdr:row>
      <xdr:rowOff>35319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78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166641</xdr:rowOff>
    </xdr:from>
    <xdr:to>
      <xdr:col>24</xdr:col>
      <xdr:colOff>63500</xdr:colOff>
      <xdr:row>36</xdr:row>
      <xdr:rowOff>16729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167391"/>
          <a:ext cx="838200" cy="2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136415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371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157988</xdr:rowOff>
    </xdr:from>
    <xdr:to>
      <xdr:col>24</xdr:col>
      <xdr:colOff>114300</xdr:colOff>
      <xdr:row>36</xdr:row>
      <xdr:rowOff>88138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16729</xdr:rowOff>
    </xdr:from>
    <xdr:to>
      <xdr:col>19</xdr:col>
      <xdr:colOff>177800</xdr:colOff>
      <xdr:row>36</xdr:row>
      <xdr:rowOff>112366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188929"/>
          <a:ext cx="889000" cy="9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146683</xdr:rowOff>
    </xdr:from>
    <xdr:to>
      <xdr:col>20</xdr:col>
      <xdr:colOff>38100</xdr:colOff>
      <xdr:row>36</xdr:row>
      <xdr:rowOff>76833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4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67960</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4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112366</xdr:rowOff>
    </xdr:from>
    <xdr:to>
      <xdr:col>15</xdr:col>
      <xdr:colOff>50800</xdr:colOff>
      <xdr:row>36</xdr:row>
      <xdr:rowOff>130497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84566"/>
          <a:ext cx="889000" cy="1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38141</xdr:rowOff>
    </xdr:from>
    <xdr:to>
      <xdr:col>15</xdr:col>
      <xdr:colOff>101600</xdr:colOff>
      <xdr:row>36</xdr:row>
      <xdr:rowOff>139741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1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156268</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985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124647</xdr:rowOff>
    </xdr:from>
    <xdr:to>
      <xdr:col>10</xdr:col>
      <xdr:colOff>114300</xdr:colOff>
      <xdr:row>36</xdr:row>
      <xdr:rowOff>130497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6296847"/>
          <a:ext cx="889000" cy="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46541</xdr:rowOff>
    </xdr:from>
    <xdr:to>
      <xdr:col>10</xdr:col>
      <xdr:colOff>165100</xdr:colOff>
      <xdr:row>36</xdr:row>
      <xdr:rowOff>148141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1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164668</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599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57426</xdr:rowOff>
    </xdr:from>
    <xdr:to>
      <xdr:col>6</xdr:col>
      <xdr:colOff>38100</xdr:colOff>
      <xdr:row>36</xdr:row>
      <xdr:rowOff>159026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2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4103</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00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115841</xdr:rowOff>
    </xdr:from>
    <xdr:to>
      <xdr:col>24</xdr:col>
      <xdr:colOff>114300</xdr:colOff>
      <xdr:row>36</xdr:row>
      <xdr:rowOff>45991</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1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138718</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968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137379</xdr:rowOff>
    </xdr:from>
    <xdr:to>
      <xdr:col>20</xdr:col>
      <xdr:colOff>38100</xdr:colOff>
      <xdr:row>36</xdr:row>
      <xdr:rowOff>67529</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3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84056</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91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61566</xdr:rowOff>
    </xdr:from>
    <xdr:to>
      <xdr:col>15</xdr:col>
      <xdr:colOff>101600</xdr:colOff>
      <xdr:row>36</xdr:row>
      <xdr:rowOff>163166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3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154293</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6326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79697</xdr:rowOff>
    </xdr:from>
    <xdr:to>
      <xdr:col>10</xdr:col>
      <xdr:colOff>165100</xdr:colOff>
      <xdr:row>37</xdr:row>
      <xdr:rowOff>9847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5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974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6344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73847</xdr:rowOff>
    </xdr:from>
    <xdr:to>
      <xdr:col>6</xdr:col>
      <xdr:colOff>38100</xdr:colOff>
      <xdr:row>37</xdr:row>
      <xdr:rowOff>3997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166574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633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124506</xdr:rowOff>
    </xdr:from>
    <xdr:to>
      <xdr:col>24</xdr:col>
      <xdr:colOff>62865</xdr:colOff>
      <xdr:row>58</xdr:row>
      <xdr:rowOff>15828</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97006"/>
          <a:ext cx="1270" cy="1262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19655</xdr:rowOff>
    </xdr:from>
    <xdr:ext cx="599010"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96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15828</xdr:rowOff>
    </xdr:from>
    <xdr:to>
      <xdr:col>24</xdr:col>
      <xdr:colOff>152400</xdr:colOff>
      <xdr:row>58</xdr:row>
      <xdr:rowOff>15828</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95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71183</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4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124506</xdr:rowOff>
    </xdr:from>
    <xdr:to>
      <xdr:col>24</xdr:col>
      <xdr:colOff>152400</xdr:colOff>
      <xdr:row>50</xdr:row>
      <xdr:rowOff>124506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9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103187</xdr:rowOff>
    </xdr:from>
    <xdr:to>
      <xdr:col>24</xdr:col>
      <xdr:colOff>63500</xdr:colOff>
      <xdr:row>57</xdr:row>
      <xdr:rowOff>103322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875837"/>
          <a:ext cx="838200" cy="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110653</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540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87776</xdr:rowOff>
    </xdr:from>
    <xdr:to>
      <xdr:col>24</xdr:col>
      <xdr:colOff>114300</xdr:colOff>
      <xdr:row>57</xdr:row>
      <xdr:rowOff>17926</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8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103322</xdr:rowOff>
    </xdr:from>
    <xdr:to>
      <xdr:col>19</xdr:col>
      <xdr:colOff>177800</xdr:colOff>
      <xdr:row>57</xdr:row>
      <xdr:rowOff>109024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875972"/>
          <a:ext cx="889000" cy="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121906</xdr:rowOff>
    </xdr:from>
    <xdr:to>
      <xdr:col>20</xdr:col>
      <xdr:colOff>38100</xdr:colOff>
      <xdr:row>57</xdr:row>
      <xdr:rowOff>52056</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72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68583</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5" y="9498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109024</xdr:rowOff>
    </xdr:from>
    <xdr:to>
      <xdr:col>15</xdr:col>
      <xdr:colOff>50800</xdr:colOff>
      <xdr:row>57</xdr:row>
      <xdr:rowOff>128544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881674"/>
          <a:ext cx="889000" cy="1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148205</xdr:rowOff>
    </xdr:from>
    <xdr:to>
      <xdr:col>15</xdr:col>
      <xdr:colOff>101600</xdr:colOff>
      <xdr:row>57</xdr:row>
      <xdr:rowOff>78355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74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94882</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5" y="9524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112927</xdr:rowOff>
    </xdr:from>
    <xdr:to>
      <xdr:col>10</xdr:col>
      <xdr:colOff>114300</xdr:colOff>
      <xdr:row>57</xdr:row>
      <xdr:rowOff>128544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1130300" y="9885577"/>
          <a:ext cx="889000" cy="1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145142</xdr:rowOff>
    </xdr:from>
    <xdr:to>
      <xdr:col>10</xdr:col>
      <xdr:colOff>165100</xdr:colOff>
      <xdr:row>57</xdr:row>
      <xdr:rowOff>75292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74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91819</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5" y="9521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165906</xdr:rowOff>
    </xdr:from>
    <xdr:to>
      <xdr:col>6</xdr:col>
      <xdr:colOff>38100</xdr:colOff>
      <xdr:row>57</xdr:row>
      <xdr:rowOff>96056</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6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112583</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5" y="954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52387</xdr:rowOff>
    </xdr:from>
    <xdr:to>
      <xdr:col>24</xdr:col>
      <xdr:colOff>114300</xdr:colOff>
      <xdr:row>57</xdr:row>
      <xdr:rowOff>153987</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82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138764</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739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52522</xdr:rowOff>
    </xdr:from>
    <xdr:to>
      <xdr:col>20</xdr:col>
      <xdr:colOff>38100</xdr:colOff>
      <xdr:row>57</xdr:row>
      <xdr:rowOff>154122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82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145249</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9917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58224</xdr:rowOff>
    </xdr:from>
    <xdr:to>
      <xdr:col>15</xdr:col>
      <xdr:colOff>101600</xdr:colOff>
      <xdr:row>57</xdr:row>
      <xdr:rowOff>159824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83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150951</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5" y="992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77744</xdr:rowOff>
    </xdr:from>
    <xdr:to>
      <xdr:col>10</xdr:col>
      <xdr:colOff>165100</xdr:colOff>
      <xdr:row>58</xdr:row>
      <xdr:rowOff>7894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85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170471</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5" y="994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62127</xdr:rowOff>
    </xdr:from>
    <xdr:to>
      <xdr:col>6</xdr:col>
      <xdr:colOff>38100</xdr:colOff>
      <xdr:row>57</xdr:row>
      <xdr:rowOff>163727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83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154854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795" y="992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10109</xdr:rowOff>
    </xdr:from>
    <xdr:to>
      <xdr:col>24</xdr:col>
      <xdr:colOff>62865</xdr:colOff>
      <xdr:row>79</xdr:row>
      <xdr:rowOff>38151</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83059"/>
          <a:ext cx="1270" cy="1399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41978</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8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38151</xdr:rowOff>
    </xdr:from>
    <xdr:to>
      <xdr:col>24</xdr:col>
      <xdr:colOff>152400</xdr:colOff>
      <xdr:row>79</xdr:row>
      <xdr:rowOff>38151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8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128236</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5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10109</xdr:rowOff>
    </xdr:from>
    <xdr:to>
      <xdr:col>24</xdr:col>
      <xdr:colOff>152400</xdr:colOff>
      <xdr:row>71</xdr:row>
      <xdr:rowOff>10109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83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4673</xdr:rowOff>
    </xdr:from>
    <xdr:to>
      <xdr:col>24</xdr:col>
      <xdr:colOff>63500</xdr:colOff>
      <xdr:row>75</xdr:row>
      <xdr:rowOff>143421</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2863423"/>
          <a:ext cx="8382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160557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9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10680</xdr:rowOff>
    </xdr:from>
    <xdr:to>
      <xdr:col>24</xdr:col>
      <xdr:colOff>114300</xdr:colOff>
      <xdr:row>77</xdr:row>
      <xdr:rowOff>112280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143421</xdr:rowOff>
    </xdr:from>
    <xdr:to>
      <xdr:col>19</xdr:col>
      <xdr:colOff>177800</xdr:colOff>
      <xdr:row>76</xdr:row>
      <xdr:rowOff>169838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002171"/>
          <a:ext cx="889000" cy="19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161773</xdr:rowOff>
    </xdr:from>
    <xdr:to>
      <xdr:col>20</xdr:col>
      <xdr:colOff>38100</xdr:colOff>
      <xdr:row>77</xdr:row>
      <xdr:rowOff>91923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83050</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28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105981</xdr:rowOff>
    </xdr:from>
    <xdr:to>
      <xdr:col>15</xdr:col>
      <xdr:colOff>50800</xdr:colOff>
      <xdr:row>76</xdr:row>
      <xdr:rowOff>169838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136181"/>
          <a:ext cx="889000" cy="6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97117</xdr:rowOff>
    </xdr:from>
    <xdr:to>
      <xdr:col>15</xdr:col>
      <xdr:colOff>101600</xdr:colOff>
      <xdr:row>78</xdr:row>
      <xdr:rowOff>27267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18394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39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88658</xdr:rowOff>
    </xdr:from>
    <xdr:to>
      <xdr:col>10</xdr:col>
      <xdr:colOff>114300</xdr:colOff>
      <xdr:row>76</xdr:row>
      <xdr:rowOff>105981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118858"/>
          <a:ext cx="889000" cy="1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72149</xdr:rowOff>
    </xdr:from>
    <xdr:to>
      <xdr:col>10</xdr:col>
      <xdr:colOff>165100</xdr:colOff>
      <xdr:row>78</xdr:row>
      <xdr:rowOff>2299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164876</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36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41275</xdr:rowOff>
    </xdr:from>
    <xdr:to>
      <xdr:col>6</xdr:col>
      <xdr:colOff>38100</xdr:colOff>
      <xdr:row>77</xdr:row>
      <xdr:rowOff>142875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134002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33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125323</xdr:rowOff>
    </xdr:from>
    <xdr:to>
      <xdr:col>24</xdr:col>
      <xdr:colOff>114300</xdr:colOff>
      <xdr:row>75</xdr:row>
      <xdr:rowOff>55473</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281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148200</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66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92621</xdr:rowOff>
    </xdr:from>
    <xdr:to>
      <xdr:col>20</xdr:col>
      <xdr:colOff>38100</xdr:colOff>
      <xdr:row>76</xdr:row>
      <xdr:rowOff>22771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295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39298</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272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119038</xdr:rowOff>
    </xdr:from>
    <xdr:to>
      <xdr:col>15</xdr:col>
      <xdr:colOff>101600</xdr:colOff>
      <xdr:row>77</xdr:row>
      <xdr:rowOff>49188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14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65714</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29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55181</xdr:rowOff>
    </xdr:from>
    <xdr:to>
      <xdr:col>10</xdr:col>
      <xdr:colOff>165100</xdr:colOff>
      <xdr:row>76</xdr:row>
      <xdr:rowOff>156781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08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1858</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286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37858</xdr:rowOff>
    </xdr:from>
    <xdr:to>
      <xdr:col>6</xdr:col>
      <xdr:colOff>38100</xdr:colOff>
      <xdr:row>76</xdr:row>
      <xdr:rowOff>139458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06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155986</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284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110897</xdr:rowOff>
    </xdr:from>
    <xdr:to>
      <xdr:col>24</xdr:col>
      <xdr:colOff>62865</xdr:colOff>
      <xdr:row>98</xdr:row>
      <xdr:rowOff>115624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41397"/>
          <a:ext cx="1270" cy="137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119451</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92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115624</xdr:rowOff>
    </xdr:from>
    <xdr:to>
      <xdr:col>24</xdr:col>
      <xdr:colOff>152400</xdr:colOff>
      <xdr:row>98</xdr:row>
      <xdr:rowOff>115624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91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57574</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1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110897</xdr:rowOff>
    </xdr:from>
    <xdr:to>
      <xdr:col>24</xdr:col>
      <xdr:colOff>152400</xdr:colOff>
      <xdr:row>90</xdr:row>
      <xdr:rowOff>110897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41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92974</xdr:rowOff>
    </xdr:from>
    <xdr:to>
      <xdr:col>24</xdr:col>
      <xdr:colOff>63500</xdr:colOff>
      <xdr:row>98</xdr:row>
      <xdr:rowOff>109269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723624"/>
          <a:ext cx="838200" cy="18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110698</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398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87821</xdr:rowOff>
    </xdr:from>
    <xdr:to>
      <xdr:col>24</xdr:col>
      <xdr:colOff>114300</xdr:colOff>
      <xdr:row>97</xdr:row>
      <xdr:rowOff>17971</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54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109269</xdr:rowOff>
    </xdr:from>
    <xdr:to>
      <xdr:col>19</xdr:col>
      <xdr:colOff>177800</xdr:colOff>
      <xdr:row>98</xdr:row>
      <xdr:rowOff>151907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911369"/>
          <a:ext cx="889000" cy="4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99279</xdr:rowOff>
    </xdr:from>
    <xdr:to>
      <xdr:col>20</xdr:col>
      <xdr:colOff>38100</xdr:colOff>
      <xdr:row>98</xdr:row>
      <xdr:rowOff>29429</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72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45956</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50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150847</xdr:rowOff>
    </xdr:from>
    <xdr:to>
      <xdr:col>15</xdr:col>
      <xdr:colOff>50800</xdr:colOff>
      <xdr:row>98</xdr:row>
      <xdr:rowOff>151907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019300" y="16952947"/>
          <a:ext cx="889000" cy="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101564</xdr:rowOff>
    </xdr:from>
    <xdr:to>
      <xdr:col>15</xdr:col>
      <xdr:colOff>101600</xdr:colOff>
      <xdr:row>98</xdr:row>
      <xdr:rowOff>31714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73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48241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50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120104</xdr:rowOff>
    </xdr:from>
    <xdr:to>
      <xdr:col>10</xdr:col>
      <xdr:colOff>114300</xdr:colOff>
      <xdr:row>98</xdr:row>
      <xdr:rowOff>150847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1130300" y="16922204"/>
          <a:ext cx="889000" cy="3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152478</xdr:rowOff>
    </xdr:from>
    <xdr:to>
      <xdr:col>10</xdr:col>
      <xdr:colOff>165100</xdr:colOff>
      <xdr:row>98</xdr:row>
      <xdr:rowOff>82628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7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99155</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55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158431</xdr:rowOff>
    </xdr:from>
    <xdr:to>
      <xdr:col>6</xdr:col>
      <xdr:colOff>38100</xdr:colOff>
      <xdr:row>98</xdr:row>
      <xdr:rowOff>88581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78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105108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56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42174</xdr:rowOff>
    </xdr:from>
    <xdr:to>
      <xdr:col>24</xdr:col>
      <xdr:colOff>114300</xdr:colOff>
      <xdr:row>97</xdr:row>
      <xdr:rowOff>143774</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67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20601</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65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58469</xdr:rowOff>
    </xdr:from>
    <xdr:to>
      <xdr:col>20</xdr:col>
      <xdr:colOff>38100</xdr:colOff>
      <xdr:row>98</xdr:row>
      <xdr:rowOff>160069</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86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151196</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95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101107</xdr:rowOff>
    </xdr:from>
    <xdr:to>
      <xdr:col>15</xdr:col>
      <xdr:colOff>101600</xdr:colOff>
      <xdr:row>99</xdr:row>
      <xdr:rowOff>31257</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9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22384</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99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100047</xdr:rowOff>
    </xdr:from>
    <xdr:to>
      <xdr:col>10</xdr:col>
      <xdr:colOff>165100</xdr:colOff>
      <xdr:row>99</xdr:row>
      <xdr:rowOff>30197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90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21324</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99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69304</xdr:rowOff>
    </xdr:from>
    <xdr:to>
      <xdr:col>6</xdr:col>
      <xdr:colOff>38100</xdr:colOff>
      <xdr:row>98</xdr:row>
      <xdr:rowOff>170904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87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162031</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96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67988</xdr:rowOff>
    </xdr:from>
    <xdr:to>
      <xdr:col>54</xdr:col>
      <xdr:colOff>189865</xdr:colOff>
      <xdr:row>37</xdr:row>
      <xdr:rowOff>107052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382938"/>
          <a:ext cx="1270" cy="106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110879</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5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107052</xdr:rowOff>
    </xdr:from>
    <xdr:to>
      <xdr:col>55</xdr:col>
      <xdr:colOff>88900</xdr:colOff>
      <xdr:row>37</xdr:row>
      <xdr:rowOff>107052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5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14665</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15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67988</xdr:rowOff>
    </xdr:from>
    <xdr:to>
      <xdr:col>55</xdr:col>
      <xdr:colOff>88900</xdr:colOff>
      <xdr:row>31</xdr:row>
      <xdr:rowOff>67988</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3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150867</xdr:rowOff>
    </xdr:from>
    <xdr:to>
      <xdr:col>55</xdr:col>
      <xdr:colOff>0</xdr:colOff>
      <xdr:row>36</xdr:row>
      <xdr:rowOff>108009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9639300" y="5808717"/>
          <a:ext cx="838200" cy="47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44032</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8733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21155</xdr:rowOff>
    </xdr:from>
    <xdr:to>
      <xdr:col>55</xdr:col>
      <xdr:colOff>50800</xdr:colOff>
      <xdr:row>35</xdr:row>
      <xdr:rowOff>122755</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02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55545</xdr:rowOff>
    </xdr:from>
    <xdr:to>
      <xdr:col>50</xdr:col>
      <xdr:colOff>114300</xdr:colOff>
      <xdr:row>33</xdr:row>
      <xdr:rowOff>150867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750300" y="5199045"/>
          <a:ext cx="889000" cy="60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101869</xdr:rowOff>
    </xdr:from>
    <xdr:to>
      <xdr:col>50</xdr:col>
      <xdr:colOff>165100</xdr:colOff>
      <xdr:row>33</xdr:row>
      <xdr:rowOff>32019</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558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48546</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5363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55545</xdr:rowOff>
    </xdr:from>
    <xdr:to>
      <xdr:col>45</xdr:col>
      <xdr:colOff>177800</xdr:colOff>
      <xdr:row>36</xdr:row>
      <xdr:rowOff>166602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5199045"/>
          <a:ext cx="889000" cy="113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152725</xdr:rowOff>
    </xdr:from>
    <xdr:to>
      <xdr:col>46</xdr:col>
      <xdr:colOff>38100</xdr:colOff>
      <xdr:row>36</xdr:row>
      <xdr:rowOff>82875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15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74002</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50795" y="624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166602</xdr:rowOff>
    </xdr:from>
    <xdr:to>
      <xdr:col>41</xdr:col>
      <xdr:colOff>50800</xdr:colOff>
      <xdr:row>37</xdr:row>
      <xdr:rowOff>2730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338802"/>
          <a:ext cx="889000" cy="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120462</xdr:rowOff>
    </xdr:from>
    <xdr:to>
      <xdr:col>41</xdr:col>
      <xdr:colOff>101600</xdr:colOff>
      <xdr:row>36</xdr:row>
      <xdr:rowOff>50612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12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67139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61795" y="589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139535</xdr:rowOff>
    </xdr:from>
    <xdr:to>
      <xdr:col>36</xdr:col>
      <xdr:colOff>165100</xdr:colOff>
      <xdr:row>36</xdr:row>
      <xdr:rowOff>69685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1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86212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672795" y="591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57209</xdr:rowOff>
    </xdr:from>
    <xdr:to>
      <xdr:col>55</xdr:col>
      <xdr:colOff>50800</xdr:colOff>
      <xdr:row>36</xdr:row>
      <xdr:rowOff>158809</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622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35636</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620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100067</xdr:rowOff>
    </xdr:from>
    <xdr:to>
      <xdr:col>50</xdr:col>
      <xdr:colOff>165100</xdr:colOff>
      <xdr:row>34</xdr:row>
      <xdr:rowOff>30217</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575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21344</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39795" y="5850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4745</xdr:rowOff>
    </xdr:from>
    <xdr:to>
      <xdr:col>46</xdr:col>
      <xdr:colOff>38100</xdr:colOff>
      <xdr:row>30</xdr:row>
      <xdr:rowOff>106345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514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122872</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50795" y="4923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115802</xdr:rowOff>
    </xdr:from>
    <xdr:to>
      <xdr:col>41</xdr:col>
      <xdr:colOff>101600</xdr:colOff>
      <xdr:row>37</xdr:row>
      <xdr:rowOff>45952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28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37079</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61795" y="6380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123380</xdr:rowOff>
    </xdr:from>
    <xdr:to>
      <xdr:col>36</xdr:col>
      <xdr:colOff>165100</xdr:colOff>
      <xdr:row>37</xdr:row>
      <xdr:rowOff>53530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29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44657</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672795" y="638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75600</xdr:rowOff>
    </xdr:from>
    <xdr:to>
      <xdr:col>54</xdr:col>
      <xdr:colOff>189865</xdr:colOff>
      <xdr:row>59</xdr:row>
      <xdr:rowOff>17600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648100"/>
          <a:ext cx="1270" cy="1485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21427</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3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17600</xdr:rowOff>
    </xdr:from>
    <xdr:to>
      <xdr:col>55</xdr:col>
      <xdr:colOff>88900</xdr:colOff>
      <xdr:row>59</xdr:row>
      <xdr:rowOff>17600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3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22277</xdr:rowOff>
    </xdr:from>
    <xdr:ext cx="690189"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423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75600</xdr:rowOff>
    </xdr:from>
    <xdr:to>
      <xdr:col>55</xdr:col>
      <xdr:colOff>88900</xdr:colOff>
      <xdr:row>50</xdr:row>
      <xdr:rowOff>75600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64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66375</xdr:rowOff>
    </xdr:from>
    <xdr:to>
      <xdr:col>55</xdr:col>
      <xdr:colOff>0</xdr:colOff>
      <xdr:row>58</xdr:row>
      <xdr:rowOff>117571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10010475"/>
          <a:ext cx="838200" cy="5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107947</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709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85070</xdr:rowOff>
    </xdr:from>
    <xdr:to>
      <xdr:col>55</xdr:col>
      <xdr:colOff>50800</xdr:colOff>
      <xdr:row>58</xdr:row>
      <xdr:rowOff>15220</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85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66375</xdr:rowOff>
    </xdr:from>
    <xdr:to>
      <xdr:col>50</xdr:col>
      <xdr:colOff>114300</xdr:colOff>
      <xdr:row>58</xdr:row>
      <xdr:rowOff>96741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10010475"/>
          <a:ext cx="889000" cy="3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135677</xdr:rowOff>
    </xdr:from>
    <xdr:to>
      <xdr:col>50</xdr:col>
      <xdr:colOff>165100</xdr:colOff>
      <xdr:row>58</xdr:row>
      <xdr:rowOff>65827</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9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82354</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683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96741</xdr:rowOff>
    </xdr:from>
    <xdr:to>
      <xdr:col>45</xdr:col>
      <xdr:colOff>177800</xdr:colOff>
      <xdr:row>58</xdr:row>
      <xdr:rowOff>132415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10040841"/>
          <a:ext cx="889000" cy="3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135205</xdr:rowOff>
    </xdr:from>
    <xdr:to>
      <xdr:col>46</xdr:col>
      <xdr:colOff>38100</xdr:colOff>
      <xdr:row>58</xdr:row>
      <xdr:rowOff>65355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90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81882</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968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65157</xdr:rowOff>
    </xdr:from>
    <xdr:to>
      <xdr:col>41</xdr:col>
      <xdr:colOff>50800</xdr:colOff>
      <xdr:row>58</xdr:row>
      <xdr:rowOff>132415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10009257"/>
          <a:ext cx="889000" cy="6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162651</xdr:rowOff>
    </xdr:from>
    <xdr:to>
      <xdr:col>41</xdr:col>
      <xdr:colOff>101600</xdr:colOff>
      <xdr:row>58</xdr:row>
      <xdr:rowOff>92801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93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109328</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61795" y="971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132402</xdr:rowOff>
    </xdr:from>
    <xdr:to>
      <xdr:col>36</xdr:col>
      <xdr:colOff>165100</xdr:colOff>
      <xdr:row>58</xdr:row>
      <xdr:rowOff>62552</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90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79079</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680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66771</xdr:rowOff>
    </xdr:from>
    <xdr:to>
      <xdr:col>55</xdr:col>
      <xdr:colOff>50800</xdr:colOff>
      <xdr:row>58</xdr:row>
      <xdr:rowOff>168371</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1001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153148</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925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15575</xdr:rowOff>
    </xdr:from>
    <xdr:to>
      <xdr:col>50</xdr:col>
      <xdr:colOff>165100</xdr:colOff>
      <xdr:row>58</xdr:row>
      <xdr:rowOff>117175</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95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108302</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39795" y="1005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45941</xdr:rowOff>
    </xdr:from>
    <xdr:to>
      <xdr:col>46</xdr:col>
      <xdr:colOff>38100</xdr:colOff>
      <xdr:row>58</xdr:row>
      <xdr:rowOff>147541</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99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138668</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10082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81615</xdr:rowOff>
    </xdr:from>
    <xdr:to>
      <xdr:col>41</xdr:col>
      <xdr:colOff>101600</xdr:colOff>
      <xdr:row>59</xdr:row>
      <xdr:rowOff>11765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1002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2892</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795" y="10118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14357</xdr:rowOff>
    </xdr:from>
    <xdr:to>
      <xdr:col>36</xdr:col>
      <xdr:colOff>165100</xdr:colOff>
      <xdr:row>58</xdr:row>
      <xdr:rowOff>115957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95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107084</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672795" y="1005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4583</xdr:rowOff>
    </xdr:from>
    <xdr:to>
      <xdr:col>54</xdr:col>
      <xdr:colOff>189865</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06083"/>
          <a:ext cx="1270" cy="150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122710</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78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4583</xdr:rowOff>
    </xdr:from>
    <xdr:to>
      <xdr:col>55</xdr:col>
      <xdr:colOff>88900</xdr:colOff>
      <xdr:row>70</xdr:row>
      <xdr:rowOff>4583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06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99896</xdr:rowOff>
    </xdr:from>
    <xdr:to>
      <xdr:col>55</xdr:col>
      <xdr:colOff>0</xdr:colOff>
      <xdr:row>78</xdr:row>
      <xdr:rowOff>134045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3472996"/>
          <a:ext cx="838200" cy="3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7115</xdr:rowOff>
    </xdr:from>
    <xdr:ext cx="599010"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037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155688</xdr:rowOff>
    </xdr:from>
    <xdr:to>
      <xdr:col>55</xdr:col>
      <xdr:colOff>50800</xdr:colOff>
      <xdr:row>77</xdr:row>
      <xdr:rowOff>85838</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18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133321</xdr:rowOff>
    </xdr:from>
    <xdr:to>
      <xdr:col>50</xdr:col>
      <xdr:colOff>114300</xdr:colOff>
      <xdr:row>78</xdr:row>
      <xdr:rowOff>134045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506421"/>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86502</xdr:rowOff>
    </xdr:from>
    <xdr:to>
      <xdr:col>50</xdr:col>
      <xdr:colOff>165100</xdr:colOff>
      <xdr:row>78</xdr:row>
      <xdr:rowOff>16652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8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33179</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06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68946</xdr:rowOff>
    </xdr:from>
    <xdr:to>
      <xdr:col>45</xdr:col>
      <xdr:colOff>177800</xdr:colOff>
      <xdr:row>78</xdr:row>
      <xdr:rowOff>133321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3442046"/>
          <a:ext cx="889000" cy="6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91280</xdr:rowOff>
    </xdr:from>
    <xdr:to>
      <xdr:col>46</xdr:col>
      <xdr:colOff>38100</xdr:colOff>
      <xdr:row>78</xdr:row>
      <xdr:rowOff>21430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29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37957</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06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68946</xdr:rowOff>
    </xdr:from>
    <xdr:to>
      <xdr:col>41</xdr:col>
      <xdr:colOff>50800</xdr:colOff>
      <xdr:row>78</xdr:row>
      <xdr:rowOff>79328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442046"/>
          <a:ext cx="889000" cy="1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138426</xdr:rowOff>
    </xdr:from>
    <xdr:to>
      <xdr:col>41</xdr:col>
      <xdr:colOff>101600</xdr:colOff>
      <xdr:row>78</xdr:row>
      <xdr:rowOff>68576</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4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85103</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11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22907</xdr:rowOff>
    </xdr:from>
    <xdr:to>
      <xdr:col>36</xdr:col>
      <xdr:colOff>165100</xdr:colOff>
      <xdr:row>77</xdr:row>
      <xdr:rowOff>124507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22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141034</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672795" y="1299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49096</xdr:rowOff>
    </xdr:from>
    <xdr:to>
      <xdr:col>55</xdr:col>
      <xdr:colOff>50800</xdr:colOff>
      <xdr:row>78</xdr:row>
      <xdr:rowOff>150696</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2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135473</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33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83245</xdr:rowOff>
    </xdr:from>
    <xdr:to>
      <xdr:col>50</xdr:col>
      <xdr:colOff>165100</xdr:colOff>
      <xdr:row>79</xdr:row>
      <xdr:rowOff>13395</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5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4522</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428" y="1354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82521</xdr:rowOff>
    </xdr:from>
    <xdr:to>
      <xdr:col>46</xdr:col>
      <xdr:colOff>38100</xdr:colOff>
      <xdr:row>79</xdr:row>
      <xdr:rowOff>12671</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5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3798</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15428" y="1354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18146</xdr:rowOff>
    </xdr:from>
    <xdr:to>
      <xdr:col>41</xdr:col>
      <xdr:colOff>101600</xdr:colOff>
      <xdr:row>78</xdr:row>
      <xdr:rowOff>119746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39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110873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48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28528</xdr:rowOff>
    </xdr:from>
    <xdr:to>
      <xdr:col>36</xdr:col>
      <xdr:colOff>165100</xdr:colOff>
      <xdr:row>78</xdr:row>
      <xdr:rowOff>130128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40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121255</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49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52639</xdr:rowOff>
    </xdr:from>
    <xdr:to>
      <xdr:col>54</xdr:col>
      <xdr:colOff>189865</xdr:colOff>
      <xdr:row>99</xdr:row>
      <xdr:rowOff>93042</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654589"/>
          <a:ext cx="1270" cy="1412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96869</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707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93042</xdr:rowOff>
    </xdr:from>
    <xdr:to>
      <xdr:col>55</xdr:col>
      <xdr:colOff>88900</xdr:colOff>
      <xdr:row>99</xdr:row>
      <xdr:rowOff>93042</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706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170766</xdr:rowOff>
    </xdr:from>
    <xdr:ext cx="690189"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4298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52639</xdr:rowOff>
    </xdr:from>
    <xdr:to>
      <xdr:col>55</xdr:col>
      <xdr:colOff>88900</xdr:colOff>
      <xdr:row>91</xdr:row>
      <xdr:rowOff>52639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6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92114</xdr:rowOff>
    </xdr:from>
    <xdr:to>
      <xdr:col>55</xdr:col>
      <xdr:colOff>0</xdr:colOff>
      <xdr:row>99</xdr:row>
      <xdr:rowOff>4766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6894214"/>
          <a:ext cx="838200" cy="8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36072</xdr:rowOff>
    </xdr:from>
    <xdr:ext cx="599010"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666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13195</xdr:rowOff>
    </xdr:from>
    <xdr:to>
      <xdr:col>55</xdr:col>
      <xdr:colOff>50800</xdr:colOff>
      <xdr:row>98</xdr:row>
      <xdr:rowOff>114795</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8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92114</xdr:rowOff>
    </xdr:from>
    <xdr:to>
      <xdr:col>50</xdr:col>
      <xdr:colOff>114300</xdr:colOff>
      <xdr:row>98</xdr:row>
      <xdr:rowOff>119039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894214"/>
          <a:ext cx="889000" cy="26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46287</xdr:rowOff>
    </xdr:from>
    <xdr:to>
      <xdr:col>50</xdr:col>
      <xdr:colOff>165100</xdr:colOff>
      <xdr:row>98</xdr:row>
      <xdr:rowOff>147887</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848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139014</xdr:rowOff>
    </xdr:from>
    <xdr:ext cx="59901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39795" y="1694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119039</xdr:rowOff>
    </xdr:from>
    <xdr:to>
      <xdr:col>45</xdr:col>
      <xdr:colOff>177800</xdr:colOff>
      <xdr:row>99</xdr:row>
      <xdr:rowOff>26927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921139"/>
          <a:ext cx="889000" cy="7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36627</xdr:rowOff>
    </xdr:from>
    <xdr:to>
      <xdr:col>46</xdr:col>
      <xdr:colOff>38100</xdr:colOff>
      <xdr:row>98</xdr:row>
      <xdr:rowOff>138227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83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154754</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50795" y="16613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105854</xdr:rowOff>
    </xdr:from>
    <xdr:to>
      <xdr:col>41</xdr:col>
      <xdr:colOff>50800</xdr:colOff>
      <xdr:row>99</xdr:row>
      <xdr:rowOff>26927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972300" y="16907954"/>
          <a:ext cx="889000" cy="9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49850</xdr:rowOff>
    </xdr:from>
    <xdr:to>
      <xdr:col>41</xdr:col>
      <xdr:colOff>101600</xdr:colOff>
      <xdr:row>98</xdr:row>
      <xdr:rowOff>151450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85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167977</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61795" y="1662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66720</xdr:rowOff>
    </xdr:from>
    <xdr:to>
      <xdr:col>36</xdr:col>
      <xdr:colOff>165100</xdr:colOff>
      <xdr:row>98</xdr:row>
      <xdr:rowOff>168320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86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159447</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672795" y="16961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125416</xdr:rowOff>
    </xdr:from>
    <xdr:to>
      <xdr:col>55</xdr:col>
      <xdr:colOff>50800</xdr:colOff>
      <xdr:row>99</xdr:row>
      <xdr:rowOff>55566</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92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40343</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84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41314</xdr:rowOff>
    </xdr:from>
    <xdr:to>
      <xdr:col>50</xdr:col>
      <xdr:colOff>165100</xdr:colOff>
      <xdr:row>98</xdr:row>
      <xdr:rowOff>142914</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84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159441</xdr:rowOff>
    </xdr:from>
    <xdr:ext cx="59901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39795" y="16618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68239</xdr:rowOff>
    </xdr:from>
    <xdr:to>
      <xdr:col>46</xdr:col>
      <xdr:colOff>38100</xdr:colOff>
      <xdr:row>98</xdr:row>
      <xdr:rowOff>169839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87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160966</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50795" y="1696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147577</xdr:rowOff>
    </xdr:from>
    <xdr:to>
      <xdr:col>41</xdr:col>
      <xdr:colOff>101600</xdr:colOff>
      <xdr:row>99</xdr:row>
      <xdr:rowOff>77727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94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68854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704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55054</xdr:rowOff>
    </xdr:from>
    <xdr:to>
      <xdr:col>36</xdr:col>
      <xdr:colOff>165100</xdr:colOff>
      <xdr:row>98</xdr:row>
      <xdr:rowOff>156654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85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1731</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672795" y="16632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169075</xdr:rowOff>
    </xdr:from>
    <xdr:to>
      <xdr:col>85</xdr:col>
      <xdr:colOff>126364</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484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115752</xdr:rowOff>
    </xdr:from>
    <xdr:ext cx="599010"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5259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169075</xdr:rowOff>
    </xdr:from>
    <xdr:to>
      <xdr:col>86</xdr:col>
      <xdr:colOff>25400</xdr:colOff>
      <xdr:row>31</xdr:row>
      <xdr:rowOff>169075</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48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97391</xdr:rowOff>
    </xdr:from>
    <xdr:to>
      <xdr:col>85</xdr:col>
      <xdr:colOff>127000</xdr:colOff>
      <xdr:row>38</xdr:row>
      <xdr:rowOff>111571</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5481300" y="6612491"/>
          <a:ext cx="838200" cy="1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37498</xdr:rowOff>
    </xdr:from>
    <xdr:ext cx="534377"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381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14621</xdr:rowOff>
    </xdr:from>
    <xdr:to>
      <xdr:col>85</xdr:col>
      <xdr:colOff>177800</xdr:colOff>
      <xdr:row>38</xdr:row>
      <xdr:rowOff>116221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52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114552</xdr:rowOff>
    </xdr:from>
    <xdr:to>
      <xdr:col>81</xdr:col>
      <xdr:colOff>50800</xdr:colOff>
      <xdr:row>38</xdr:row>
      <xdr:rowOff>97391</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4592300" y="6458202"/>
          <a:ext cx="889000" cy="15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16456</xdr:rowOff>
    </xdr:from>
    <xdr:to>
      <xdr:col>81</xdr:col>
      <xdr:colOff>101600</xdr:colOff>
      <xdr:row>38</xdr:row>
      <xdr:rowOff>118056</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5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134584</xdr:rowOff>
    </xdr:from>
    <xdr:ext cx="534377"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14111" y="630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114552</xdr:rowOff>
    </xdr:from>
    <xdr:to>
      <xdr:col>76</xdr:col>
      <xdr:colOff>114300</xdr:colOff>
      <xdr:row>38</xdr:row>
      <xdr:rowOff>5935</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3703300" y="6458202"/>
          <a:ext cx="889000" cy="6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56777</xdr:rowOff>
    </xdr:from>
    <xdr:to>
      <xdr:col>76</xdr:col>
      <xdr:colOff>165100</xdr:colOff>
      <xdr:row>38</xdr:row>
      <xdr:rowOff>158377</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5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149504</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325111" y="666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5935</xdr:rowOff>
    </xdr:from>
    <xdr:to>
      <xdr:col>71</xdr:col>
      <xdr:colOff>177800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2814300" y="6521035"/>
          <a:ext cx="889000" cy="13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60709</xdr:rowOff>
    </xdr:from>
    <xdr:to>
      <xdr:col>72</xdr:col>
      <xdr:colOff>38100</xdr:colOff>
      <xdr:row>38</xdr:row>
      <xdr:rowOff>162309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575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153436</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436111" y="666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63630</xdr:rowOff>
    </xdr:from>
    <xdr:to>
      <xdr:col>67</xdr:col>
      <xdr:colOff>101600</xdr:colOff>
      <xdr:row>38</xdr:row>
      <xdr:rowOff>165230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10308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547111" y="635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60771</xdr:rowOff>
    </xdr:from>
    <xdr:to>
      <xdr:col>85</xdr:col>
      <xdr:colOff>177800</xdr:colOff>
      <xdr:row>38</xdr:row>
      <xdr:rowOff>162371</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5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164498</xdr:rowOff>
    </xdr:from>
    <xdr:ext cx="534377"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50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46591</xdr:rowOff>
    </xdr:from>
    <xdr:to>
      <xdr:col>81</xdr:col>
      <xdr:colOff>101600</xdr:colOff>
      <xdr:row>38</xdr:row>
      <xdr:rowOff>148191</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56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139318</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14111" y="665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63752</xdr:rowOff>
    </xdr:from>
    <xdr:to>
      <xdr:col>76</xdr:col>
      <xdr:colOff>165100</xdr:colOff>
      <xdr:row>37</xdr:row>
      <xdr:rowOff>165351</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4074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10429</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25111" y="618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126585</xdr:rowOff>
    </xdr:from>
    <xdr:to>
      <xdr:col>72</xdr:col>
      <xdr:colOff>38100</xdr:colOff>
      <xdr:row>38</xdr:row>
      <xdr:rowOff>56735</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47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73262</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36111" y="624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36517</xdr:rowOff>
    </xdr:from>
    <xdr:to>
      <xdr:col>85</xdr:col>
      <xdr:colOff>126364</xdr:colOff>
      <xdr:row>78</xdr:row>
      <xdr:rowOff>138131</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209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141958</xdr:rowOff>
    </xdr:from>
    <xdr:ext cx="378565"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15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138131</xdr:rowOff>
    </xdr:from>
    <xdr:to>
      <xdr:col>86</xdr:col>
      <xdr:colOff>25400</xdr:colOff>
      <xdr:row>78</xdr:row>
      <xdr:rowOff>138131</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1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154644</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1984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36517</xdr:rowOff>
    </xdr:from>
    <xdr:to>
      <xdr:col>86</xdr:col>
      <xdr:colOff>25400</xdr:colOff>
      <xdr:row>71</xdr:row>
      <xdr:rowOff>36517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209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32237</xdr:rowOff>
    </xdr:from>
    <xdr:to>
      <xdr:col>85</xdr:col>
      <xdr:colOff>127000</xdr:colOff>
      <xdr:row>77</xdr:row>
      <xdr:rowOff>73758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3233887"/>
          <a:ext cx="838200" cy="4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166667</xdr:rowOff>
    </xdr:from>
    <xdr:ext cx="599010"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3025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143790</xdr:rowOff>
    </xdr:from>
    <xdr:to>
      <xdr:col>85</xdr:col>
      <xdr:colOff>177800</xdr:colOff>
      <xdr:row>77</xdr:row>
      <xdr:rowOff>73940</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73758</xdr:rowOff>
    </xdr:from>
    <xdr:to>
      <xdr:col>81</xdr:col>
      <xdr:colOff>50800</xdr:colOff>
      <xdr:row>77</xdr:row>
      <xdr:rowOff>125316</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4592300" y="13275408"/>
          <a:ext cx="889000" cy="5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150414</xdr:rowOff>
    </xdr:from>
    <xdr:to>
      <xdr:col>81</xdr:col>
      <xdr:colOff>101600</xdr:colOff>
      <xdr:row>77</xdr:row>
      <xdr:rowOff>80564</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97091</xdr:rowOff>
    </xdr:from>
    <xdr:ext cx="59901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181795" y="12955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125316</xdr:rowOff>
    </xdr:from>
    <xdr:to>
      <xdr:col>76</xdr:col>
      <xdr:colOff>114300</xdr:colOff>
      <xdr:row>77</xdr:row>
      <xdr:rowOff>145552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3703300" y="13326966"/>
          <a:ext cx="889000" cy="2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169298</xdr:rowOff>
    </xdr:from>
    <xdr:to>
      <xdr:col>76</xdr:col>
      <xdr:colOff>165100</xdr:colOff>
      <xdr:row>77</xdr:row>
      <xdr:rowOff>99448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115975</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292795" y="1297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145552</xdr:rowOff>
    </xdr:from>
    <xdr:to>
      <xdr:col>71</xdr:col>
      <xdr:colOff>177800</xdr:colOff>
      <xdr:row>77</xdr:row>
      <xdr:rowOff>155663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2814300" y="13347202"/>
          <a:ext cx="889000" cy="1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16720</xdr:rowOff>
    </xdr:from>
    <xdr:to>
      <xdr:col>72</xdr:col>
      <xdr:colOff>38100</xdr:colOff>
      <xdr:row>77</xdr:row>
      <xdr:rowOff>118320</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134847</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03795" y="1299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18104</xdr:rowOff>
    </xdr:from>
    <xdr:to>
      <xdr:col>67</xdr:col>
      <xdr:colOff>101600</xdr:colOff>
      <xdr:row>77</xdr:row>
      <xdr:rowOff>119704</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136231</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14795" y="12994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152887</xdr:rowOff>
    </xdr:from>
    <xdr:to>
      <xdr:col>85</xdr:col>
      <xdr:colOff>177800</xdr:colOff>
      <xdr:row>77</xdr:row>
      <xdr:rowOff>83037</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318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131314</xdr:rowOff>
    </xdr:from>
    <xdr:ext cx="599010"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316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22958</xdr:rowOff>
    </xdr:from>
    <xdr:to>
      <xdr:col>81</xdr:col>
      <xdr:colOff>101600</xdr:colOff>
      <xdr:row>77</xdr:row>
      <xdr:rowOff>124558</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322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115685</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31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74516</xdr:rowOff>
    </xdr:from>
    <xdr:to>
      <xdr:col>76</xdr:col>
      <xdr:colOff>165100</xdr:colOff>
      <xdr:row>78</xdr:row>
      <xdr:rowOff>4666</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327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167243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36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94752</xdr:rowOff>
    </xdr:from>
    <xdr:to>
      <xdr:col>72</xdr:col>
      <xdr:colOff>38100</xdr:colOff>
      <xdr:row>78</xdr:row>
      <xdr:rowOff>24902</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329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16029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38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104863</xdr:rowOff>
    </xdr:from>
    <xdr:to>
      <xdr:col>67</xdr:col>
      <xdr:colOff>101600</xdr:colOff>
      <xdr:row>78</xdr:row>
      <xdr:rowOff>35013</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330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26140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39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150439</xdr:rowOff>
    </xdr:from>
    <xdr:to>
      <xdr:col>85</xdr:col>
      <xdr:colOff>126364</xdr:colOff>
      <xdr:row>99</xdr:row>
      <xdr:rowOff>43120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flipV="1">
          <a:off x="16317595" y="15409489"/>
          <a:ext cx="1269" cy="160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46947</xdr:rowOff>
    </xdr:from>
    <xdr:ext cx="378565" cy="259045"/>
    <xdr:sp macro="" textlink="">
      <xdr:nvSpPr>
        <xdr:cNvPr id="668" name="積立金最小値テキスト">
          <a:extLst>
            <a:ext uri="{FF2B5EF4-FFF2-40B4-BE49-F238E27FC236}">
              <a16:creationId xmlns:a16="http://schemas.microsoft.com/office/drawing/2014/main" id="{00000000-0008-0000-0600-00009C020000}"/>
            </a:ext>
          </a:extLst>
        </xdr:cNvPr>
        <xdr:cNvSpPr txBox="1"/>
      </xdr:nvSpPr>
      <xdr:spPr>
        <a:xfrm>
          <a:off x="16370300" y="17020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43120</xdr:rowOff>
    </xdr:from>
    <xdr:to>
      <xdr:col>86</xdr:col>
      <xdr:colOff>25400</xdr:colOff>
      <xdr:row>99</xdr:row>
      <xdr:rowOff>43120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70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97116</xdr:rowOff>
    </xdr:from>
    <xdr:ext cx="599010" cy="259045"/>
    <xdr:sp macro="" textlink="">
      <xdr:nvSpPr>
        <xdr:cNvPr id="670" name="積立金最大値テキスト">
          <a:extLst>
            <a:ext uri="{FF2B5EF4-FFF2-40B4-BE49-F238E27FC236}">
              <a16:creationId xmlns:a16="http://schemas.microsoft.com/office/drawing/2014/main" id="{00000000-0008-0000-0600-00009E020000}"/>
            </a:ext>
          </a:extLst>
        </xdr:cNvPr>
        <xdr:cNvSpPr txBox="1"/>
      </xdr:nvSpPr>
      <xdr:spPr>
        <a:xfrm>
          <a:off x="16370300" y="1518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150439</xdr:rowOff>
    </xdr:from>
    <xdr:to>
      <xdr:col>86</xdr:col>
      <xdr:colOff>25400</xdr:colOff>
      <xdr:row>89</xdr:row>
      <xdr:rowOff>150439</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540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141855</xdr:rowOff>
    </xdr:from>
    <xdr:to>
      <xdr:col>85</xdr:col>
      <xdr:colOff>127000</xdr:colOff>
      <xdr:row>98</xdr:row>
      <xdr:rowOff>141895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5481300" y="16772505"/>
          <a:ext cx="838200" cy="17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131159</xdr:rowOff>
    </xdr:from>
    <xdr:ext cx="599010" cy="259045"/>
    <xdr:sp macro="" textlink="">
      <xdr:nvSpPr>
        <xdr:cNvPr id="673" name="積立金平均値テキスト">
          <a:extLst>
            <a:ext uri="{FF2B5EF4-FFF2-40B4-BE49-F238E27FC236}">
              <a16:creationId xmlns:a16="http://schemas.microsoft.com/office/drawing/2014/main" id="{00000000-0008-0000-0600-0000A1020000}"/>
            </a:ext>
          </a:extLst>
        </xdr:cNvPr>
        <xdr:cNvSpPr txBox="1"/>
      </xdr:nvSpPr>
      <xdr:spPr>
        <a:xfrm>
          <a:off x="16370300" y="16418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108282</xdr:rowOff>
    </xdr:from>
    <xdr:to>
      <xdr:col>85</xdr:col>
      <xdr:colOff>177800</xdr:colOff>
      <xdr:row>97</xdr:row>
      <xdr:rowOff>38432</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6268700" y="1656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141895</xdr:rowOff>
    </xdr:from>
    <xdr:to>
      <xdr:col>81</xdr:col>
      <xdr:colOff>50800</xdr:colOff>
      <xdr:row>99</xdr:row>
      <xdr:rowOff>34806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4592300" y="16943995"/>
          <a:ext cx="889000" cy="6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115418</xdr:rowOff>
    </xdr:from>
    <xdr:to>
      <xdr:col>81</xdr:col>
      <xdr:colOff>101600</xdr:colOff>
      <xdr:row>98</xdr:row>
      <xdr:rowOff>45568</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54305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62095</xdr:rowOff>
    </xdr:from>
    <xdr:ext cx="59901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5181795" y="16521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126603</xdr:rowOff>
    </xdr:from>
    <xdr:to>
      <xdr:col>76</xdr:col>
      <xdr:colOff>114300</xdr:colOff>
      <xdr:row>99</xdr:row>
      <xdr:rowOff>34806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3703300" y="16928703"/>
          <a:ext cx="889000" cy="7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58420</xdr:rowOff>
    </xdr:from>
    <xdr:to>
      <xdr:col>76</xdr:col>
      <xdr:colOff>165100</xdr:colOff>
      <xdr:row>98</xdr:row>
      <xdr:rowOff>160020</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4541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5097</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4325111" y="166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126603</xdr:rowOff>
    </xdr:from>
    <xdr:to>
      <xdr:col>71</xdr:col>
      <xdr:colOff>177800</xdr:colOff>
      <xdr:row>98</xdr:row>
      <xdr:rowOff>144112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2814300" y="16928703"/>
          <a:ext cx="889000" cy="1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158848</xdr:rowOff>
    </xdr:from>
    <xdr:to>
      <xdr:col>72</xdr:col>
      <xdr:colOff>38100</xdr:colOff>
      <xdr:row>98</xdr:row>
      <xdr:rowOff>88998</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3652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105525</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3436111" y="165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110765</xdr:rowOff>
    </xdr:from>
    <xdr:to>
      <xdr:col>67</xdr:col>
      <xdr:colOff>101600</xdr:colOff>
      <xdr:row>98</xdr:row>
      <xdr:rowOff>40915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2763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57442</xdr:rowOff>
    </xdr:from>
    <xdr:ext cx="59901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514795" y="1651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91055</xdr:rowOff>
    </xdr:from>
    <xdr:to>
      <xdr:col>85</xdr:col>
      <xdr:colOff>177800</xdr:colOff>
      <xdr:row>98</xdr:row>
      <xdr:rowOff>21205</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6268700" y="1672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69482</xdr:rowOff>
    </xdr:from>
    <xdr:ext cx="599010" cy="259045"/>
    <xdr:sp macro="" textlink="">
      <xdr:nvSpPr>
        <xdr:cNvPr id="692" name="積立金該当値テキスト">
          <a:extLst>
            <a:ext uri="{FF2B5EF4-FFF2-40B4-BE49-F238E27FC236}">
              <a16:creationId xmlns:a16="http://schemas.microsoft.com/office/drawing/2014/main" id="{00000000-0008-0000-0600-0000B4020000}"/>
            </a:ext>
          </a:extLst>
        </xdr:cNvPr>
        <xdr:cNvSpPr txBox="1"/>
      </xdr:nvSpPr>
      <xdr:spPr>
        <a:xfrm>
          <a:off x="16370300" y="16700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91095</xdr:rowOff>
    </xdr:from>
    <xdr:to>
      <xdr:col>81</xdr:col>
      <xdr:colOff>101600</xdr:colOff>
      <xdr:row>99</xdr:row>
      <xdr:rowOff>21245</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5430500" y="1689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12372</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98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155456</xdr:rowOff>
    </xdr:from>
    <xdr:to>
      <xdr:col>76</xdr:col>
      <xdr:colOff>165100</xdr:colOff>
      <xdr:row>99</xdr:row>
      <xdr:rowOff>85606</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4541500" y="1695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76733</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57428" y="1705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75803</xdr:rowOff>
    </xdr:from>
    <xdr:to>
      <xdr:col>72</xdr:col>
      <xdr:colOff>38100</xdr:colOff>
      <xdr:row>99</xdr:row>
      <xdr:rowOff>5953</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3652500" y="1687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168530</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7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93312</xdr:rowOff>
    </xdr:from>
    <xdr:to>
      <xdr:col>67</xdr:col>
      <xdr:colOff>101600</xdr:colOff>
      <xdr:row>99</xdr:row>
      <xdr:rowOff>23462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2763500" y="1689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14589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8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79248</xdr:rowOff>
    </xdr:from>
    <xdr:to>
      <xdr:col>116</xdr:col>
      <xdr:colOff>62864</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22159595" y="5394198"/>
          <a:ext cx="1269" cy="13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5" name="投資及び出資金最小値テキスト">
          <a:extLst>
            <a:ext uri="{FF2B5EF4-FFF2-40B4-BE49-F238E27FC236}">
              <a16:creationId xmlns:a16="http://schemas.microsoft.com/office/drawing/2014/main" id="{00000000-0008-0000-0600-0000D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25925</xdr:rowOff>
    </xdr:from>
    <xdr:ext cx="534377" cy="259045"/>
    <xdr:sp macro="" textlink="">
      <xdr:nvSpPr>
        <xdr:cNvPr id="727" name="投資及び出資金最大値テキスト">
          <a:extLst>
            <a:ext uri="{FF2B5EF4-FFF2-40B4-BE49-F238E27FC236}">
              <a16:creationId xmlns:a16="http://schemas.microsoft.com/office/drawing/2014/main" id="{00000000-0008-0000-0600-0000D7020000}"/>
            </a:ext>
          </a:extLst>
        </xdr:cNvPr>
        <xdr:cNvSpPr txBox="1"/>
      </xdr:nvSpPr>
      <xdr:spPr>
        <a:xfrm>
          <a:off x="22212300" y="516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79248</xdr:rowOff>
    </xdr:from>
    <xdr:to>
      <xdr:col>116</xdr:col>
      <xdr:colOff>152400</xdr:colOff>
      <xdr:row>31</xdr:row>
      <xdr:rowOff>79248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539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82186</xdr:rowOff>
    </xdr:from>
    <xdr:ext cx="378565" cy="259045"/>
    <xdr:sp macro="" textlink="">
      <xdr:nvSpPr>
        <xdr:cNvPr id="730" name="投資及び出資金平均値テキスト">
          <a:extLst>
            <a:ext uri="{FF2B5EF4-FFF2-40B4-BE49-F238E27FC236}">
              <a16:creationId xmlns:a16="http://schemas.microsoft.com/office/drawing/2014/main" id="{00000000-0008-0000-0600-0000DA020000}"/>
            </a:ext>
          </a:extLst>
        </xdr:cNvPr>
        <xdr:cNvSpPr txBox="1"/>
      </xdr:nvSpPr>
      <xdr:spPr>
        <a:xfrm>
          <a:off x="22212300" y="64258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59309</xdr:rowOff>
    </xdr:from>
    <xdr:to>
      <xdr:col>116</xdr:col>
      <xdr:colOff>114300</xdr:colOff>
      <xdr:row>38</xdr:row>
      <xdr:rowOff>160909</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21107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46990</xdr:rowOff>
    </xdr:from>
    <xdr:to>
      <xdr:col>112</xdr:col>
      <xdr:colOff>38100</xdr:colOff>
      <xdr:row>38</xdr:row>
      <xdr:rowOff>148590</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1272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165117</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134017" y="6337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136652</xdr:rowOff>
    </xdr:from>
    <xdr:to>
      <xdr:col>107</xdr:col>
      <xdr:colOff>101600</xdr:colOff>
      <xdr:row>39</xdr:row>
      <xdr:rowOff>66802</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0383500" y="66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83329</xdr:rowOff>
    </xdr:from>
    <xdr:ext cx="378565"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0245017" y="6426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145796</xdr:rowOff>
    </xdr:from>
    <xdr:to>
      <xdr:col>102</xdr:col>
      <xdr:colOff>165100</xdr:colOff>
      <xdr:row>39</xdr:row>
      <xdr:rowOff>75946</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9494500" y="666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92473</xdr:rowOff>
    </xdr:from>
    <xdr:ext cx="378565"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9356017" y="6436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144145</xdr:rowOff>
    </xdr:from>
    <xdr:to>
      <xdr:col>98</xdr:col>
      <xdr:colOff>38100</xdr:colOff>
      <xdr:row>39</xdr:row>
      <xdr:rowOff>74295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8605500" y="66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90822</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67017" y="6434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9" name="投資及び出資金該当値テキスト">
          <a:extLst>
            <a:ext uri="{FF2B5EF4-FFF2-40B4-BE49-F238E27FC236}">
              <a16:creationId xmlns:a16="http://schemas.microsoft.com/office/drawing/2014/main" id="{00000000-0008-0000-0600-0000ED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61656</xdr:rowOff>
    </xdr:from>
    <xdr:to>
      <xdr:col>116</xdr:col>
      <xdr:colOff>62864</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22159595" y="8634156"/>
          <a:ext cx="1269" cy="144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a:extLst>
            <a:ext uri="{FF2B5EF4-FFF2-40B4-BE49-F238E27FC236}">
              <a16:creationId xmlns:a16="http://schemas.microsoft.com/office/drawing/2014/main" id="{00000000-0008-0000-0600-00000C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8333</xdr:rowOff>
    </xdr:from>
    <xdr:ext cx="534377" cy="259045"/>
    <xdr:sp macro="" textlink="">
      <xdr:nvSpPr>
        <xdr:cNvPr id="782" name="貸付金最大値テキスト">
          <a:extLst>
            <a:ext uri="{FF2B5EF4-FFF2-40B4-BE49-F238E27FC236}">
              <a16:creationId xmlns:a16="http://schemas.microsoft.com/office/drawing/2014/main" id="{00000000-0008-0000-0600-00000E030000}"/>
            </a:ext>
          </a:extLst>
        </xdr:cNvPr>
        <xdr:cNvSpPr txBox="1"/>
      </xdr:nvSpPr>
      <xdr:spPr>
        <a:xfrm>
          <a:off x="22212300" y="84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61656</xdr:rowOff>
    </xdr:from>
    <xdr:to>
      <xdr:col>116</xdr:col>
      <xdr:colOff>152400</xdr:colOff>
      <xdr:row>50</xdr:row>
      <xdr:rowOff>61656</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863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85088</xdr:rowOff>
    </xdr:from>
    <xdr:to>
      <xdr:col>116</xdr:col>
      <xdr:colOff>63500</xdr:colOff>
      <xdr:row>58</xdr:row>
      <xdr:rowOff>86825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1323300" y="10029188"/>
          <a:ext cx="8382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140786</xdr:rowOff>
    </xdr:from>
    <xdr:ext cx="469744" cy="259045"/>
    <xdr:sp macro="" textlink="">
      <xdr:nvSpPr>
        <xdr:cNvPr id="785" name="貸付金平均値テキスト">
          <a:extLst>
            <a:ext uri="{FF2B5EF4-FFF2-40B4-BE49-F238E27FC236}">
              <a16:creationId xmlns:a16="http://schemas.microsoft.com/office/drawing/2014/main" id="{00000000-0008-0000-0600-000011030000}"/>
            </a:ext>
          </a:extLst>
        </xdr:cNvPr>
        <xdr:cNvSpPr txBox="1"/>
      </xdr:nvSpPr>
      <xdr:spPr>
        <a:xfrm>
          <a:off x="22212300" y="9741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117909</xdr:rowOff>
    </xdr:from>
    <xdr:to>
      <xdr:col>116</xdr:col>
      <xdr:colOff>114300</xdr:colOff>
      <xdr:row>58</xdr:row>
      <xdr:rowOff>48059</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21107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86825</xdr:rowOff>
    </xdr:from>
    <xdr:to>
      <xdr:col>111</xdr:col>
      <xdr:colOff>177800</xdr:colOff>
      <xdr:row>58</xdr:row>
      <xdr:rowOff>103810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0434300" y="10030925"/>
          <a:ext cx="889000" cy="1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63891</xdr:rowOff>
    </xdr:from>
    <xdr:to>
      <xdr:col>112</xdr:col>
      <xdr:colOff>38100</xdr:colOff>
      <xdr:row>57</xdr:row>
      <xdr:rowOff>165491</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1272500" y="983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10568</xdr:rowOff>
    </xdr:from>
    <xdr:ext cx="469744"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1088428" y="961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103810</xdr:rowOff>
    </xdr:from>
    <xdr:to>
      <xdr:col>107</xdr:col>
      <xdr:colOff>50800</xdr:colOff>
      <xdr:row>58</xdr:row>
      <xdr:rowOff>104884</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19545300" y="10047910"/>
          <a:ext cx="889000" cy="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10193</xdr:rowOff>
    </xdr:from>
    <xdr:to>
      <xdr:col>107</xdr:col>
      <xdr:colOff>101600</xdr:colOff>
      <xdr:row>57</xdr:row>
      <xdr:rowOff>111793</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0383500" y="97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128320</xdr:rowOff>
    </xdr:from>
    <xdr:ext cx="534377"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0167111" y="955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104884</xdr:rowOff>
    </xdr:from>
    <xdr:to>
      <xdr:col>102</xdr:col>
      <xdr:colOff>114300</xdr:colOff>
      <xdr:row>58</xdr:row>
      <xdr:rowOff>105684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18656300" y="10048984"/>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8844</xdr:rowOff>
    </xdr:from>
    <xdr:to>
      <xdr:col>102</xdr:col>
      <xdr:colOff>165100</xdr:colOff>
      <xdr:row>57</xdr:row>
      <xdr:rowOff>110444</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9494500" y="978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126971</xdr:rowOff>
    </xdr:from>
    <xdr:ext cx="534377"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9278111" y="955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15656</xdr:rowOff>
    </xdr:from>
    <xdr:to>
      <xdr:col>98</xdr:col>
      <xdr:colOff>38100</xdr:colOff>
      <xdr:row>57</xdr:row>
      <xdr:rowOff>117256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8605500" y="978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133783</xdr:rowOff>
    </xdr:from>
    <xdr:ext cx="534377"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389111" y="956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34288</xdr:rowOff>
    </xdr:from>
    <xdr:to>
      <xdr:col>116</xdr:col>
      <xdr:colOff>114300</xdr:colOff>
      <xdr:row>58</xdr:row>
      <xdr:rowOff>135888</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2110700" y="997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120665</xdr:rowOff>
    </xdr:from>
    <xdr:ext cx="469744" cy="259045"/>
    <xdr:sp macro="" textlink="">
      <xdr:nvSpPr>
        <xdr:cNvPr id="804" name="貸付金該当値テキスト">
          <a:extLst>
            <a:ext uri="{FF2B5EF4-FFF2-40B4-BE49-F238E27FC236}">
              <a16:creationId xmlns:a16="http://schemas.microsoft.com/office/drawing/2014/main" id="{00000000-0008-0000-0600-000024030000}"/>
            </a:ext>
          </a:extLst>
        </xdr:cNvPr>
        <xdr:cNvSpPr txBox="1"/>
      </xdr:nvSpPr>
      <xdr:spPr>
        <a:xfrm>
          <a:off x="22212300" y="989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36025</xdr:rowOff>
    </xdr:from>
    <xdr:to>
      <xdr:col>112</xdr:col>
      <xdr:colOff>38100</xdr:colOff>
      <xdr:row>58</xdr:row>
      <xdr:rowOff>137625</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1272500" y="998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128752</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07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53010</xdr:rowOff>
    </xdr:from>
    <xdr:to>
      <xdr:col>107</xdr:col>
      <xdr:colOff>101600</xdr:colOff>
      <xdr:row>58</xdr:row>
      <xdr:rowOff>154610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0383500" y="99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145737</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1008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54084</xdr:rowOff>
    </xdr:from>
    <xdr:to>
      <xdr:col>102</xdr:col>
      <xdr:colOff>165100</xdr:colOff>
      <xdr:row>58</xdr:row>
      <xdr:rowOff>155684</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9494500" y="99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146811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10090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54884</xdr:rowOff>
    </xdr:from>
    <xdr:to>
      <xdr:col>98</xdr:col>
      <xdr:colOff>38100</xdr:colOff>
      <xdr:row>58</xdr:row>
      <xdr:rowOff>156484</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8605500" y="999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147611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1009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12819</xdr:rowOff>
    </xdr:from>
    <xdr:to>
      <xdr:col>116</xdr:col>
      <xdr:colOff>62864</xdr:colOff>
      <xdr:row>77</xdr:row>
      <xdr:rowOff>143700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2159595" y="12014319"/>
          <a:ext cx="1269" cy="1331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147527</xdr:rowOff>
    </xdr:from>
    <xdr:ext cx="534377" cy="259045"/>
    <xdr:sp macro="" textlink="">
      <xdr:nvSpPr>
        <xdr:cNvPr id="837" name="繰出金最小値テキスト">
          <a:extLst>
            <a:ext uri="{FF2B5EF4-FFF2-40B4-BE49-F238E27FC236}">
              <a16:creationId xmlns:a16="http://schemas.microsoft.com/office/drawing/2014/main" id="{00000000-0008-0000-0600-000045030000}"/>
            </a:ext>
          </a:extLst>
        </xdr:cNvPr>
        <xdr:cNvSpPr txBox="1"/>
      </xdr:nvSpPr>
      <xdr:spPr>
        <a:xfrm>
          <a:off x="22212300" y="1334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143700</xdr:rowOff>
    </xdr:from>
    <xdr:to>
      <xdr:col>116</xdr:col>
      <xdr:colOff>152400</xdr:colOff>
      <xdr:row>77</xdr:row>
      <xdr:rowOff>143700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334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130946</xdr:rowOff>
    </xdr:from>
    <xdr:ext cx="599010" cy="259045"/>
    <xdr:sp macro="" textlink="">
      <xdr:nvSpPr>
        <xdr:cNvPr id="839" name="繰出金最大値テキスト">
          <a:extLst>
            <a:ext uri="{FF2B5EF4-FFF2-40B4-BE49-F238E27FC236}">
              <a16:creationId xmlns:a16="http://schemas.microsoft.com/office/drawing/2014/main" id="{00000000-0008-0000-0600-000047030000}"/>
            </a:ext>
          </a:extLst>
        </xdr:cNvPr>
        <xdr:cNvSpPr txBox="1"/>
      </xdr:nvSpPr>
      <xdr:spPr>
        <a:xfrm>
          <a:off x="22212300" y="11789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12819</xdr:rowOff>
    </xdr:from>
    <xdr:to>
      <xdr:col>116</xdr:col>
      <xdr:colOff>152400</xdr:colOff>
      <xdr:row>70</xdr:row>
      <xdr:rowOff>12819</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201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121130</xdr:rowOff>
    </xdr:from>
    <xdr:to>
      <xdr:col>116</xdr:col>
      <xdr:colOff>63500</xdr:colOff>
      <xdr:row>74</xdr:row>
      <xdr:rowOff>62372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1323300" y="12636980"/>
          <a:ext cx="838200" cy="11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25654</xdr:rowOff>
    </xdr:from>
    <xdr:ext cx="599010" cy="259045"/>
    <xdr:sp macro="" textlink="">
      <xdr:nvSpPr>
        <xdr:cNvPr id="842" name="繰出金平均値テキスト">
          <a:extLst>
            <a:ext uri="{FF2B5EF4-FFF2-40B4-BE49-F238E27FC236}">
              <a16:creationId xmlns:a16="http://schemas.microsoft.com/office/drawing/2014/main" id="{00000000-0008-0000-0600-00004A030000}"/>
            </a:ext>
          </a:extLst>
        </xdr:cNvPr>
        <xdr:cNvSpPr txBox="1"/>
      </xdr:nvSpPr>
      <xdr:spPr>
        <a:xfrm>
          <a:off x="22212300" y="127129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47227</xdr:rowOff>
    </xdr:from>
    <xdr:to>
      <xdr:col>116</xdr:col>
      <xdr:colOff>114300</xdr:colOff>
      <xdr:row>74</xdr:row>
      <xdr:rowOff>148827</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2110700" y="1273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62372</xdr:rowOff>
    </xdr:from>
    <xdr:to>
      <xdr:col>111</xdr:col>
      <xdr:colOff>177800</xdr:colOff>
      <xdr:row>74</xdr:row>
      <xdr:rowOff>63378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0434300" y="12749672"/>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15062</xdr:rowOff>
    </xdr:from>
    <xdr:to>
      <xdr:col>112</xdr:col>
      <xdr:colOff>38100</xdr:colOff>
      <xdr:row>74</xdr:row>
      <xdr:rowOff>116662</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1272500" y="1270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107789</xdr:rowOff>
    </xdr:from>
    <xdr:ext cx="59901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23795" y="1279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63378</xdr:rowOff>
    </xdr:from>
    <xdr:to>
      <xdr:col>107</xdr:col>
      <xdr:colOff>50800</xdr:colOff>
      <xdr:row>74</xdr:row>
      <xdr:rowOff>78062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19545300" y="12750678"/>
          <a:ext cx="889000" cy="1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31834</xdr:rowOff>
    </xdr:from>
    <xdr:to>
      <xdr:col>107</xdr:col>
      <xdr:colOff>101600</xdr:colOff>
      <xdr:row>74</xdr:row>
      <xdr:rowOff>133434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0383500" y="1271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124561</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34795" y="12811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78062</xdr:rowOff>
    </xdr:from>
    <xdr:to>
      <xdr:col>102</xdr:col>
      <xdr:colOff>114300</xdr:colOff>
      <xdr:row>75</xdr:row>
      <xdr:rowOff>4918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8656300" y="12765362"/>
          <a:ext cx="889000" cy="9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31879</xdr:rowOff>
    </xdr:from>
    <xdr:to>
      <xdr:col>102</xdr:col>
      <xdr:colOff>165100</xdr:colOff>
      <xdr:row>74</xdr:row>
      <xdr:rowOff>133479</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494500" y="1271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124606</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245795" y="12811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12891</xdr:rowOff>
    </xdr:from>
    <xdr:to>
      <xdr:col>98</xdr:col>
      <xdr:colOff>38100</xdr:colOff>
      <xdr:row>74</xdr:row>
      <xdr:rowOff>114491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605500" y="1270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131018</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356795" y="1247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70330</xdr:rowOff>
    </xdr:from>
    <xdr:to>
      <xdr:col>116</xdr:col>
      <xdr:colOff>114300</xdr:colOff>
      <xdr:row>74</xdr:row>
      <xdr:rowOff>480</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2110700" y="125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93207</xdr:rowOff>
    </xdr:from>
    <xdr:ext cx="599010" cy="259045"/>
    <xdr:sp macro="" textlink="">
      <xdr:nvSpPr>
        <xdr:cNvPr id="861" name="繰出金該当値テキスト">
          <a:extLst>
            <a:ext uri="{FF2B5EF4-FFF2-40B4-BE49-F238E27FC236}">
              <a16:creationId xmlns:a16="http://schemas.microsoft.com/office/drawing/2014/main" id="{00000000-0008-0000-0600-00005D030000}"/>
            </a:ext>
          </a:extLst>
        </xdr:cNvPr>
        <xdr:cNvSpPr txBox="1"/>
      </xdr:nvSpPr>
      <xdr:spPr>
        <a:xfrm>
          <a:off x="22212300" y="12437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11572</xdr:rowOff>
    </xdr:from>
    <xdr:to>
      <xdr:col>112</xdr:col>
      <xdr:colOff>38100</xdr:colOff>
      <xdr:row>74</xdr:row>
      <xdr:rowOff>113172</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1272500" y="1269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129699</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2474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12578</xdr:rowOff>
    </xdr:from>
    <xdr:to>
      <xdr:col>107</xdr:col>
      <xdr:colOff>101600</xdr:colOff>
      <xdr:row>74</xdr:row>
      <xdr:rowOff>114178</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0383500" y="1269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130705</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34795" y="12475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27262</xdr:rowOff>
    </xdr:from>
    <xdr:to>
      <xdr:col>102</xdr:col>
      <xdr:colOff>165100</xdr:colOff>
      <xdr:row>74</xdr:row>
      <xdr:rowOff>128862</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494500" y="1271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145389</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45795" y="1248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125568</xdr:rowOff>
    </xdr:from>
    <xdr:to>
      <xdr:col>98</xdr:col>
      <xdr:colOff>38100</xdr:colOff>
      <xdr:row>75</xdr:row>
      <xdr:rowOff>55718</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605500" y="1281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46845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90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1,131</a:t>
          </a:r>
          <a:r>
            <a:rPr kumimoji="1" lang="ja-JP" altLang="en-US" sz="1300">
              <a:latin typeface="ＭＳ Ｐゴシック" panose="020B0600070205080204" pitchFamily="50" charset="-128"/>
              <a:ea typeface="ＭＳ Ｐゴシック" panose="020B0600070205080204" pitchFamily="50" charset="-128"/>
            </a:rPr>
            <a:t>千円となっており、前年比</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千円の減額となっている。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213,215</a:t>
          </a:r>
          <a:r>
            <a:rPr kumimoji="1" lang="ja-JP" altLang="en-US" sz="1300">
              <a:latin typeface="ＭＳ Ｐゴシック" panose="020B0600070205080204" pitchFamily="50" charset="-128"/>
              <a:ea typeface="ＭＳ Ｐゴシック" panose="020B0600070205080204" pitchFamily="50" charset="-128"/>
            </a:rPr>
            <a:t>円となっており、前年比</a:t>
          </a:r>
          <a:r>
            <a:rPr kumimoji="1" lang="en-US" altLang="ja-JP" sz="1300">
              <a:latin typeface="ＭＳ Ｐゴシック" panose="020B0600070205080204" pitchFamily="50" charset="-128"/>
              <a:ea typeface="ＭＳ Ｐゴシック" panose="020B0600070205080204" pitchFamily="50" charset="-128"/>
            </a:rPr>
            <a:t>9,422</a:t>
          </a:r>
          <a:r>
            <a:rPr kumimoji="1" lang="ja-JP" altLang="en-US" sz="1300">
              <a:latin typeface="ＭＳ Ｐゴシック" panose="020B0600070205080204" pitchFamily="50" charset="-128"/>
              <a:ea typeface="ＭＳ Ｐゴシック" panose="020B0600070205080204" pitchFamily="50" charset="-128"/>
            </a:rPr>
            <a:t>円の増額である。要因として、新規採用職員、会計年度任用職員の導入による報酬・手当の増額が考えられる。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補助費等は、住民一人当たり</a:t>
          </a:r>
          <a:r>
            <a:rPr kumimoji="1" lang="en-US" altLang="ja-JP" sz="1300">
              <a:latin typeface="ＭＳ Ｐゴシック" panose="020B0600070205080204" pitchFamily="50" charset="-128"/>
              <a:ea typeface="ＭＳ Ｐゴシック" panose="020B0600070205080204" pitchFamily="50" charset="-128"/>
            </a:rPr>
            <a:t>118,318</a:t>
          </a:r>
          <a:r>
            <a:rPr kumimoji="1" lang="ja-JP" altLang="en-US" sz="1300">
              <a:latin typeface="ＭＳ Ｐゴシック" panose="020B0600070205080204" pitchFamily="50" charset="-128"/>
              <a:ea typeface="ＭＳ Ｐゴシック" panose="020B0600070205080204" pitchFamily="50" charset="-128"/>
            </a:rPr>
            <a:t>円と前年度に比べて大幅な減額となっている。大きな要因としては、令和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度に実施された新型コロナウイルス関連補助金の減額などが考えられる。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積立金は、住民一人当たり</a:t>
          </a:r>
          <a:r>
            <a:rPr kumimoji="1" lang="en-US" altLang="ja-JP" sz="1300">
              <a:latin typeface="ＭＳ Ｐゴシック" panose="020B0600070205080204" pitchFamily="50" charset="-128"/>
              <a:ea typeface="ＭＳ Ｐゴシック" panose="020B0600070205080204" pitchFamily="50" charset="-128"/>
            </a:rPr>
            <a:t>128,869</a:t>
          </a:r>
          <a:r>
            <a:rPr kumimoji="1" lang="ja-JP" altLang="en-US" sz="1300">
              <a:latin typeface="ＭＳ Ｐゴシック" panose="020B0600070205080204" pitchFamily="50" charset="-128"/>
              <a:ea typeface="ＭＳ Ｐゴシック" panose="020B0600070205080204" pitchFamily="50" charset="-128"/>
            </a:rPr>
            <a:t>円と前年度に比べて大幅な増額となっている。要因としては、財政調整基金元金積立</a:t>
          </a:r>
          <a:r>
            <a:rPr kumimoji="1" lang="en-US" altLang="ja-JP" sz="1300">
              <a:latin typeface="ＭＳ Ｐゴシック" panose="020B0600070205080204" pitchFamily="50" charset="-128"/>
              <a:ea typeface="ＭＳ Ｐゴシック" panose="020B0600070205080204" pitchFamily="50" charset="-128"/>
            </a:rPr>
            <a:t>241,000</a:t>
          </a:r>
          <a:r>
            <a:rPr kumimoji="1" lang="ja-JP" altLang="en-US" sz="1300">
              <a:latin typeface="ＭＳ Ｐゴシック" panose="020B0600070205080204" pitchFamily="50" charset="-128"/>
              <a:ea typeface="ＭＳ Ｐゴシック" panose="020B0600070205080204" pitchFamily="50" charset="-128"/>
            </a:rPr>
            <a:t>千円、村有施設整備基金元金積立</a:t>
          </a:r>
          <a:r>
            <a:rPr kumimoji="1" lang="en-US" altLang="ja-JP" sz="1300">
              <a:latin typeface="ＭＳ Ｐゴシック" panose="020B0600070205080204" pitchFamily="50" charset="-128"/>
              <a:ea typeface="ＭＳ Ｐゴシック" panose="020B0600070205080204" pitchFamily="50" charset="-128"/>
            </a:rPr>
            <a:t>49,988</a:t>
          </a:r>
          <a:r>
            <a:rPr kumimoji="1" lang="ja-JP" altLang="en-US" sz="1300">
              <a:latin typeface="ＭＳ Ｐゴシック" panose="020B0600070205080204" pitchFamily="50" charset="-128"/>
              <a:ea typeface="ＭＳ Ｐゴシック" panose="020B0600070205080204" pitchFamily="50" charset="-128"/>
            </a:rPr>
            <a:t>千円の増額が考えられる。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繰出金は、住民一人当たり</a:t>
          </a:r>
          <a:r>
            <a:rPr kumimoji="1" lang="en-US" altLang="ja-JP" sz="1300">
              <a:latin typeface="ＭＳ Ｐゴシック" panose="020B0600070205080204" pitchFamily="50" charset="-128"/>
              <a:ea typeface="ＭＳ Ｐゴシック" panose="020B0600070205080204" pitchFamily="50" charset="-128"/>
            </a:rPr>
            <a:t>124,937</a:t>
          </a:r>
          <a:r>
            <a:rPr kumimoji="1" lang="ja-JP" altLang="en-US" sz="1300">
              <a:latin typeface="ＭＳ Ｐゴシック" panose="020B0600070205080204" pitchFamily="50" charset="-128"/>
              <a:ea typeface="ＭＳ Ｐゴシック" panose="020B0600070205080204" pitchFamily="50" charset="-128"/>
            </a:rPr>
            <a:t>円となっており、前年比</a:t>
          </a:r>
          <a:r>
            <a:rPr kumimoji="1" lang="en-US" altLang="ja-JP" sz="1300">
              <a:latin typeface="ＭＳ Ｐゴシック" panose="020B0600070205080204" pitchFamily="50" charset="-128"/>
              <a:ea typeface="ＭＳ Ｐゴシック" panose="020B0600070205080204" pitchFamily="50" charset="-128"/>
            </a:rPr>
            <a:t>14,789</a:t>
          </a:r>
          <a:r>
            <a:rPr kumimoji="1" lang="ja-JP" altLang="en-US" sz="1300">
              <a:latin typeface="ＭＳ Ｐゴシック" panose="020B0600070205080204" pitchFamily="50" charset="-128"/>
              <a:ea typeface="ＭＳ Ｐゴシック" panose="020B0600070205080204" pitchFamily="50" charset="-128"/>
            </a:rPr>
            <a:t>円の増額である。要因として、簡易水道事業、下水道事業への繰出金の増額によるものと考えられる。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129,041</a:t>
          </a:r>
          <a:r>
            <a:rPr kumimoji="1" lang="ja-JP" altLang="en-US" sz="1300">
              <a:latin typeface="ＭＳ Ｐゴシック" panose="020B0600070205080204" pitchFamily="50" charset="-128"/>
              <a:ea typeface="ＭＳ Ｐゴシック" panose="020B0600070205080204" pitchFamily="50" charset="-128"/>
            </a:rPr>
            <a:t>円となっており、前年比</a:t>
          </a:r>
          <a:r>
            <a:rPr kumimoji="1" lang="en-US" altLang="ja-JP" sz="1300">
              <a:latin typeface="ＭＳ Ｐゴシック" panose="020B0600070205080204" pitchFamily="50" charset="-128"/>
              <a:ea typeface="ＭＳ Ｐゴシック" panose="020B0600070205080204" pitchFamily="50" charset="-128"/>
            </a:rPr>
            <a:t>67,186</a:t>
          </a:r>
          <a:r>
            <a:rPr kumimoji="1" lang="ja-JP" altLang="en-US" sz="1300">
              <a:latin typeface="ＭＳ Ｐゴシック" panose="020B0600070205080204" pitchFamily="50" charset="-128"/>
              <a:ea typeface="ＭＳ Ｐゴシック" panose="020B0600070205080204" pitchFamily="50" charset="-128"/>
            </a:rPr>
            <a:t>円の減額である。要因として、役場庁舎耐震補強等工事やぽんぽ館改修工事の事業完了が考えられる。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山形県戸沢村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4,186
4,136
261.31
5,345,296
4,735,374
566,517
2,856,559
5,839,250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144435</xdr:rowOff>
    </xdr:from>
    <xdr:to>
      <xdr:col>24</xdr:col>
      <xdr:colOff>62865</xdr:colOff>
      <xdr:row>38</xdr:row>
      <xdr:rowOff>48097</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16485"/>
          <a:ext cx="127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51924</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56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48097</xdr:rowOff>
    </xdr:from>
    <xdr:to>
      <xdr:col>24</xdr:col>
      <xdr:colOff>152400</xdr:colOff>
      <xdr:row>38</xdr:row>
      <xdr:rowOff>48097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56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91112</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89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144435</xdr:rowOff>
    </xdr:from>
    <xdr:to>
      <xdr:col>24</xdr:col>
      <xdr:colOff>152400</xdr:colOff>
      <xdr:row>29</xdr:row>
      <xdr:rowOff>144435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1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111713</xdr:rowOff>
    </xdr:from>
    <xdr:to>
      <xdr:col>24</xdr:col>
      <xdr:colOff>63500</xdr:colOff>
      <xdr:row>36</xdr:row>
      <xdr:rowOff>127617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283913"/>
          <a:ext cx="838200" cy="1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51554</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23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73127</xdr:rowOff>
    </xdr:from>
    <xdr:to>
      <xdr:col>24</xdr:col>
      <xdr:colOff>114300</xdr:colOff>
      <xdr:row>37</xdr:row>
      <xdr:rowOff>3277</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24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127617</xdr:rowOff>
    </xdr:from>
    <xdr:to>
      <xdr:col>19</xdr:col>
      <xdr:colOff>177800</xdr:colOff>
      <xdr:row>36</xdr:row>
      <xdr:rowOff>139863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299817"/>
          <a:ext cx="889000" cy="1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26558</xdr:rowOff>
    </xdr:from>
    <xdr:to>
      <xdr:col>20</xdr:col>
      <xdr:colOff>38100</xdr:colOff>
      <xdr:row>36</xdr:row>
      <xdr:rowOff>128158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19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144685</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597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139863</xdr:rowOff>
    </xdr:from>
    <xdr:to>
      <xdr:col>15</xdr:col>
      <xdr:colOff>50800</xdr:colOff>
      <xdr:row>36</xdr:row>
      <xdr:rowOff>169908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312063"/>
          <a:ext cx="889000" cy="3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7714</xdr:rowOff>
    </xdr:from>
    <xdr:to>
      <xdr:col>15</xdr:col>
      <xdr:colOff>101600</xdr:colOff>
      <xdr:row>36</xdr:row>
      <xdr:rowOff>109314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17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125841</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595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169908</xdr:rowOff>
    </xdr:from>
    <xdr:to>
      <xdr:col>10</xdr:col>
      <xdr:colOff>114300</xdr:colOff>
      <xdr:row>37</xdr:row>
      <xdr:rowOff>7994</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342108"/>
          <a:ext cx="889000" cy="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16956</xdr:rowOff>
    </xdr:from>
    <xdr:to>
      <xdr:col>10</xdr:col>
      <xdr:colOff>165100</xdr:colOff>
      <xdr:row>36</xdr:row>
      <xdr:rowOff>118556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18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135083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596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30901</xdr:rowOff>
    </xdr:from>
    <xdr:to>
      <xdr:col>6</xdr:col>
      <xdr:colOff>38100</xdr:colOff>
      <xdr:row>36</xdr:row>
      <xdr:rowOff>132501</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20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149028</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597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60913</xdr:rowOff>
    </xdr:from>
    <xdr:to>
      <xdr:col>24</xdr:col>
      <xdr:colOff>114300</xdr:colOff>
      <xdr:row>36</xdr:row>
      <xdr:rowOff>162513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23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83790</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08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76817</xdr:rowOff>
    </xdr:from>
    <xdr:to>
      <xdr:col>20</xdr:col>
      <xdr:colOff>38100</xdr:colOff>
      <xdr:row>37</xdr:row>
      <xdr:rowOff>6967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24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169544</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3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89063</xdr:rowOff>
    </xdr:from>
    <xdr:to>
      <xdr:col>15</xdr:col>
      <xdr:colOff>101600</xdr:colOff>
      <xdr:row>37</xdr:row>
      <xdr:rowOff>19213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2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10340</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35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119108</xdr:rowOff>
    </xdr:from>
    <xdr:to>
      <xdr:col>10</xdr:col>
      <xdr:colOff>165100</xdr:colOff>
      <xdr:row>37</xdr:row>
      <xdr:rowOff>49258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29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40385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38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128644</xdr:rowOff>
    </xdr:from>
    <xdr:to>
      <xdr:col>6</xdr:col>
      <xdr:colOff>38100</xdr:colOff>
      <xdr:row>37</xdr:row>
      <xdr:rowOff>58794</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3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49921</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39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132644</xdr:rowOff>
    </xdr:from>
    <xdr:to>
      <xdr:col>24</xdr:col>
      <xdr:colOff>62865</xdr:colOff>
      <xdr:row>58</xdr:row>
      <xdr:rowOff>85311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33694"/>
          <a:ext cx="1270" cy="1495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89138</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33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85311</xdr:rowOff>
    </xdr:from>
    <xdr:to>
      <xdr:col>24</xdr:col>
      <xdr:colOff>152400</xdr:colOff>
      <xdr:row>58</xdr:row>
      <xdr:rowOff>85311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29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79321</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089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132644</xdr:rowOff>
    </xdr:from>
    <xdr:to>
      <xdr:col>24</xdr:col>
      <xdr:colOff>152400</xdr:colOff>
      <xdr:row>49</xdr:row>
      <xdr:rowOff>132644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3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53839</xdr:rowOff>
    </xdr:from>
    <xdr:to>
      <xdr:col>24</xdr:col>
      <xdr:colOff>63500</xdr:colOff>
      <xdr:row>56</xdr:row>
      <xdr:rowOff>120901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655039"/>
          <a:ext cx="838200" cy="6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168505</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426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145628</xdr:rowOff>
    </xdr:from>
    <xdr:to>
      <xdr:col>24</xdr:col>
      <xdr:colOff>114300</xdr:colOff>
      <xdr:row>56</xdr:row>
      <xdr:rowOff>75778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57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53839</xdr:rowOff>
    </xdr:from>
    <xdr:to>
      <xdr:col>19</xdr:col>
      <xdr:colOff>177800</xdr:colOff>
      <xdr:row>58</xdr:row>
      <xdr:rowOff>42176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655039"/>
          <a:ext cx="889000" cy="33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141656</xdr:rowOff>
    </xdr:from>
    <xdr:to>
      <xdr:col>20</xdr:col>
      <xdr:colOff>38100</xdr:colOff>
      <xdr:row>56</xdr:row>
      <xdr:rowOff>71806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57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88333</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346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162591</xdr:rowOff>
    </xdr:from>
    <xdr:to>
      <xdr:col>15</xdr:col>
      <xdr:colOff>50800</xdr:colOff>
      <xdr:row>58</xdr:row>
      <xdr:rowOff>42176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935241"/>
          <a:ext cx="889000" cy="5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27579</xdr:rowOff>
    </xdr:from>
    <xdr:to>
      <xdr:col>15</xdr:col>
      <xdr:colOff>101600</xdr:colOff>
      <xdr:row>57</xdr:row>
      <xdr:rowOff>129179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0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145706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57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162591</xdr:rowOff>
    </xdr:from>
    <xdr:to>
      <xdr:col>10</xdr:col>
      <xdr:colOff>114300</xdr:colOff>
      <xdr:row>58</xdr:row>
      <xdr:rowOff>666</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93524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137440</xdr:rowOff>
    </xdr:from>
    <xdr:to>
      <xdr:col>10</xdr:col>
      <xdr:colOff>165100</xdr:colOff>
      <xdr:row>57</xdr:row>
      <xdr:rowOff>67590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73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84117</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51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135290</xdr:rowOff>
    </xdr:from>
    <xdr:to>
      <xdr:col>6</xdr:col>
      <xdr:colOff>38100</xdr:colOff>
      <xdr:row>57</xdr:row>
      <xdr:rowOff>65440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73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81967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51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70101</xdr:rowOff>
    </xdr:from>
    <xdr:to>
      <xdr:col>24</xdr:col>
      <xdr:colOff>114300</xdr:colOff>
      <xdr:row>57</xdr:row>
      <xdr:rowOff>251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67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48528</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649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3039</xdr:rowOff>
    </xdr:from>
    <xdr:to>
      <xdr:col>20</xdr:col>
      <xdr:colOff>38100</xdr:colOff>
      <xdr:row>56</xdr:row>
      <xdr:rowOff>104639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60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95766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696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162826</xdr:rowOff>
    </xdr:from>
    <xdr:to>
      <xdr:col>15</xdr:col>
      <xdr:colOff>101600</xdr:colOff>
      <xdr:row>58</xdr:row>
      <xdr:rowOff>92976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3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84103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1002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111791</xdr:rowOff>
    </xdr:from>
    <xdr:to>
      <xdr:col>10</xdr:col>
      <xdr:colOff>165100</xdr:colOff>
      <xdr:row>58</xdr:row>
      <xdr:rowOff>41941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8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33068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977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121316</xdr:rowOff>
    </xdr:from>
    <xdr:to>
      <xdr:col>6</xdr:col>
      <xdr:colOff>38100</xdr:colOff>
      <xdr:row>58</xdr:row>
      <xdr:rowOff>51466</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9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42593</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98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111262</xdr:rowOff>
    </xdr:from>
    <xdr:to>
      <xdr:col>24</xdr:col>
      <xdr:colOff>62865</xdr:colOff>
      <xdr:row>77</xdr:row>
      <xdr:rowOff>464</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12762"/>
          <a:ext cx="1270" cy="108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4291</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205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464</xdr:rowOff>
    </xdr:from>
    <xdr:to>
      <xdr:col>24</xdr:col>
      <xdr:colOff>152400</xdr:colOff>
      <xdr:row>77</xdr:row>
      <xdr:rowOff>464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202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57939</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88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406,220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111262</xdr:rowOff>
    </xdr:from>
    <xdr:to>
      <xdr:col>24</xdr:col>
      <xdr:colOff>152400</xdr:colOff>
      <xdr:row>70</xdr:row>
      <xdr:rowOff>111262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1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26735</xdr:rowOff>
    </xdr:from>
    <xdr:to>
      <xdr:col>24</xdr:col>
      <xdr:colOff>63500</xdr:colOff>
      <xdr:row>76</xdr:row>
      <xdr:rowOff>144614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056935"/>
          <a:ext cx="838200" cy="11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120656</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636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97779</xdr:rowOff>
    </xdr:from>
    <xdr:to>
      <xdr:col>24</xdr:col>
      <xdr:colOff>114300</xdr:colOff>
      <xdr:row>75</xdr:row>
      <xdr:rowOff>27929</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144614</xdr:rowOff>
    </xdr:from>
    <xdr:to>
      <xdr:col>19</xdr:col>
      <xdr:colOff>177800</xdr:colOff>
      <xdr:row>77</xdr:row>
      <xdr:rowOff>18642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174814"/>
          <a:ext cx="889000" cy="4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37104</xdr:rowOff>
    </xdr:from>
    <xdr:to>
      <xdr:col>20</xdr:col>
      <xdr:colOff>38100</xdr:colOff>
      <xdr:row>75</xdr:row>
      <xdr:rowOff>138704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155231</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671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18642</xdr:rowOff>
    </xdr:from>
    <xdr:to>
      <xdr:col>15</xdr:col>
      <xdr:colOff>50800</xdr:colOff>
      <xdr:row>77</xdr:row>
      <xdr:rowOff>30218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220292"/>
          <a:ext cx="889000" cy="1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123496</xdr:rowOff>
    </xdr:from>
    <xdr:to>
      <xdr:col>15</xdr:col>
      <xdr:colOff>101600</xdr:colOff>
      <xdr:row>76</xdr:row>
      <xdr:rowOff>53646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70173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75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110330</xdr:rowOff>
    </xdr:from>
    <xdr:to>
      <xdr:col>10</xdr:col>
      <xdr:colOff>114300</xdr:colOff>
      <xdr:row>77</xdr:row>
      <xdr:rowOff>30218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1130300" y="12797630"/>
          <a:ext cx="889000" cy="43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33141</xdr:rowOff>
    </xdr:from>
    <xdr:to>
      <xdr:col>10</xdr:col>
      <xdr:colOff>165100</xdr:colOff>
      <xdr:row>76</xdr:row>
      <xdr:rowOff>134741</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151267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83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163973</xdr:rowOff>
    </xdr:from>
    <xdr:to>
      <xdr:col>6</xdr:col>
      <xdr:colOff>38100</xdr:colOff>
      <xdr:row>76</xdr:row>
      <xdr:rowOff>94123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85250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115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147385</xdr:rowOff>
    </xdr:from>
    <xdr:to>
      <xdr:col>24</xdr:col>
      <xdr:colOff>114300</xdr:colOff>
      <xdr:row>76</xdr:row>
      <xdr:rowOff>77535</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0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125812</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984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93814</xdr:rowOff>
    </xdr:from>
    <xdr:to>
      <xdr:col>20</xdr:col>
      <xdr:colOff>38100</xdr:colOff>
      <xdr:row>77</xdr:row>
      <xdr:rowOff>23964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12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15091</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216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139292</xdr:rowOff>
    </xdr:from>
    <xdr:to>
      <xdr:col>15</xdr:col>
      <xdr:colOff>101600</xdr:colOff>
      <xdr:row>77</xdr:row>
      <xdr:rowOff>69442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16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60569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26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150868</xdr:rowOff>
    </xdr:from>
    <xdr:to>
      <xdr:col>10</xdr:col>
      <xdr:colOff>165100</xdr:colOff>
      <xdr:row>77</xdr:row>
      <xdr:rowOff>81018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18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72145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273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59530</xdr:rowOff>
    </xdr:from>
    <xdr:to>
      <xdr:col>6</xdr:col>
      <xdr:colOff>38100</xdr:colOff>
      <xdr:row>74</xdr:row>
      <xdr:rowOff>161130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274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6207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2522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120664</xdr:rowOff>
    </xdr:from>
    <xdr:to>
      <xdr:col>24</xdr:col>
      <xdr:colOff>62865</xdr:colOff>
      <xdr:row>98</xdr:row>
      <xdr:rowOff>127402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379714"/>
          <a:ext cx="1270" cy="154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131229</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3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127402</xdr:rowOff>
    </xdr:from>
    <xdr:to>
      <xdr:col>24</xdr:col>
      <xdr:colOff>152400</xdr:colOff>
      <xdr:row>98</xdr:row>
      <xdr:rowOff>127402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29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67341</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15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859,993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120664</xdr:rowOff>
    </xdr:from>
    <xdr:to>
      <xdr:col>24</xdr:col>
      <xdr:colOff>152400</xdr:colOff>
      <xdr:row>89</xdr:row>
      <xdr:rowOff>120664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37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27175</xdr:rowOff>
    </xdr:from>
    <xdr:to>
      <xdr:col>24</xdr:col>
      <xdr:colOff>63500</xdr:colOff>
      <xdr:row>98</xdr:row>
      <xdr:rowOff>68635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829275"/>
          <a:ext cx="838200" cy="4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115571</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747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92694</xdr:rowOff>
    </xdr:from>
    <xdr:to>
      <xdr:col>24</xdr:col>
      <xdr:colOff>114300</xdr:colOff>
      <xdr:row>98</xdr:row>
      <xdr:rowOff>22844</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72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65906</xdr:rowOff>
    </xdr:from>
    <xdr:to>
      <xdr:col>19</xdr:col>
      <xdr:colOff>177800</xdr:colOff>
      <xdr:row>98</xdr:row>
      <xdr:rowOff>68635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868006"/>
          <a:ext cx="889000" cy="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133041</xdr:rowOff>
    </xdr:from>
    <xdr:to>
      <xdr:col>20</xdr:col>
      <xdr:colOff>38100</xdr:colOff>
      <xdr:row>98</xdr:row>
      <xdr:rowOff>63191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79718</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538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65906</xdr:rowOff>
    </xdr:from>
    <xdr:to>
      <xdr:col>15</xdr:col>
      <xdr:colOff>50800</xdr:colOff>
      <xdr:row>98</xdr:row>
      <xdr:rowOff>75467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868006"/>
          <a:ext cx="889000" cy="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160052</xdr:rowOff>
    </xdr:from>
    <xdr:to>
      <xdr:col>15</xdr:col>
      <xdr:colOff>101600</xdr:colOff>
      <xdr:row>98</xdr:row>
      <xdr:rowOff>90202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106729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56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75467</xdr:rowOff>
    </xdr:from>
    <xdr:to>
      <xdr:col>10</xdr:col>
      <xdr:colOff>114300</xdr:colOff>
      <xdr:row>98</xdr:row>
      <xdr:rowOff>79522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877567"/>
          <a:ext cx="889000" cy="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4790</xdr:rowOff>
    </xdr:from>
    <xdr:to>
      <xdr:col>10</xdr:col>
      <xdr:colOff>165100</xdr:colOff>
      <xdr:row>98</xdr:row>
      <xdr:rowOff>106390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122917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58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5358</xdr:rowOff>
    </xdr:from>
    <xdr:to>
      <xdr:col>6</xdr:col>
      <xdr:colOff>38100</xdr:colOff>
      <xdr:row>98</xdr:row>
      <xdr:rowOff>106958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123485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5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147825</xdr:rowOff>
    </xdr:from>
    <xdr:to>
      <xdr:col>24</xdr:col>
      <xdr:colOff>114300</xdr:colOff>
      <xdr:row>98</xdr:row>
      <xdr:rowOff>77975</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77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71119</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70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17835</xdr:rowOff>
    </xdr:from>
    <xdr:to>
      <xdr:col>20</xdr:col>
      <xdr:colOff>38100</xdr:colOff>
      <xdr:row>98</xdr:row>
      <xdr:rowOff>119435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81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110562</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91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15106</xdr:rowOff>
    </xdr:from>
    <xdr:to>
      <xdr:col>15</xdr:col>
      <xdr:colOff>101600</xdr:colOff>
      <xdr:row>98</xdr:row>
      <xdr:rowOff>116706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81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107833</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90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24667</xdr:rowOff>
    </xdr:from>
    <xdr:to>
      <xdr:col>10</xdr:col>
      <xdr:colOff>165100</xdr:colOff>
      <xdr:row>98</xdr:row>
      <xdr:rowOff>126267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82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117394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91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28722</xdr:rowOff>
    </xdr:from>
    <xdr:to>
      <xdr:col>6</xdr:col>
      <xdr:colOff>38100</xdr:colOff>
      <xdr:row>98</xdr:row>
      <xdr:rowOff>130322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83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121449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92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41021</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55971"/>
          <a:ext cx="127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159148</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3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41021</xdr:rowOff>
    </xdr:from>
    <xdr:to>
      <xdr:col>55</xdr:col>
      <xdr:colOff>88900</xdr:colOff>
      <xdr:row>31</xdr:row>
      <xdr:rowOff>41021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5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56642</xdr:rowOff>
    </xdr:from>
    <xdr:to>
      <xdr:col>55</xdr:col>
      <xdr:colOff>0</xdr:colOff>
      <xdr:row>37</xdr:row>
      <xdr:rowOff>83693</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400292"/>
          <a:ext cx="8382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41165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556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62738</xdr:rowOff>
    </xdr:from>
    <xdr:to>
      <xdr:col>55</xdr:col>
      <xdr:colOff>50800</xdr:colOff>
      <xdr:row>38</xdr:row>
      <xdr:rowOff>164338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7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56642</xdr:rowOff>
    </xdr:from>
    <xdr:to>
      <xdr:col>50</xdr:col>
      <xdr:colOff>114300</xdr:colOff>
      <xdr:row>38</xdr:row>
      <xdr:rowOff>7366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400292"/>
          <a:ext cx="889000" cy="1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5461</xdr:rowOff>
    </xdr:from>
    <xdr:to>
      <xdr:col>50</xdr:col>
      <xdr:colOff>165100</xdr:colOff>
      <xdr:row>38</xdr:row>
      <xdr:rowOff>107061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98188</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61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7366</xdr:rowOff>
    </xdr:from>
    <xdr:to>
      <xdr:col>45</xdr:col>
      <xdr:colOff>177800</xdr:colOff>
      <xdr:row>38</xdr:row>
      <xdr:rowOff>9144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522466"/>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31877</xdr:rowOff>
    </xdr:from>
    <xdr:to>
      <xdr:col>46</xdr:col>
      <xdr:colOff>38100</xdr:colOff>
      <xdr:row>38</xdr:row>
      <xdr:rowOff>133477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124604</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63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9144</xdr:rowOff>
    </xdr:from>
    <xdr:to>
      <xdr:col>41</xdr:col>
      <xdr:colOff>50800</xdr:colOff>
      <xdr:row>38</xdr:row>
      <xdr:rowOff>13462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524244"/>
          <a:ext cx="889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32893</xdr:rowOff>
    </xdr:from>
    <xdr:to>
      <xdr:col>41</xdr:col>
      <xdr:colOff>101600</xdr:colOff>
      <xdr:row>38</xdr:row>
      <xdr:rowOff>134493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125620</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64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3556</xdr:rowOff>
    </xdr:from>
    <xdr:to>
      <xdr:col>36</xdr:col>
      <xdr:colOff>165100</xdr:colOff>
      <xdr:row>38</xdr:row>
      <xdr:rowOff>105156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96283</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61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32893</xdr:rowOff>
    </xdr:from>
    <xdr:to>
      <xdr:col>55</xdr:col>
      <xdr:colOff>50800</xdr:colOff>
      <xdr:row>37</xdr:row>
      <xdr:rowOff>134493</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37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55770</xdr:rowOff>
    </xdr:from>
    <xdr:ext cx="469744"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227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5842</xdr:rowOff>
    </xdr:from>
    <xdr:to>
      <xdr:col>50</xdr:col>
      <xdr:colOff>165100</xdr:colOff>
      <xdr:row>37</xdr:row>
      <xdr:rowOff>107442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34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123969</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04428" y="612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128016</xdr:rowOff>
    </xdr:from>
    <xdr:to>
      <xdr:col>46</xdr:col>
      <xdr:colOff>38100</xdr:colOff>
      <xdr:row>38</xdr:row>
      <xdr:rowOff>58165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4716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74693</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8" y="6246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129794</xdr:rowOff>
    </xdr:from>
    <xdr:to>
      <xdr:col>41</xdr:col>
      <xdr:colOff>101600</xdr:colOff>
      <xdr:row>38</xdr:row>
      <xdr:rowOff>59944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47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76471</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624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134112</xdr:rowOff>
    </xdr:from>
    <xdr:to>
      <xdr:col>36</xdr:col>
      <xdr:colOff>165100</xdr:colOff>
      <xdr:row>38</xdr:row>
      <xdr:rowOff>64262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47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80789</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625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133734</xdr:rowOff>
    </xdr:from>
    <xdr:to>
      <xdr:col>54</xdr:col>
      <xdr:colOff>189865</xdr:colOff>
      <xdr:row>59</xdr:row>
      <xdr:rowOff>91270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06234"/>
          <a:ext cx="1270" cy="150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95097</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21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91270</xdr:rowOff>
    </xdr:from>
    <xdr:to>
      <xdr:col>55</xdr:col>
      <xdr:colOff>88900</xdr:colOff>
      <xdr:row>59</xdr:row>
      <xdr:rowOff>91270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20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80411</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814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1,385,481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133734</xdr:rowOff>
    </xdr:from>
    <xdr:to>
      <xdr:col>55</xdr:col>
      <xdr:colOff>88900</xdr:colOff>
      <xdr:row>50</xdr:row>
      <xdr:rowOff>133734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150109</xdr:rowOff>
    </xdr:from>
    <xdr:to>
      <xdr:col>55</xdr:col>
      <xdr:colOff>0</xdr:colOff>
      <xdr:row>58</xdr:row>
      <xdr:rowOff>167087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094209"/>
          <a:ext cx="838200" cy="1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72424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45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49547</xdr:rowOff>
    </xdr:from>
    <xdr:to>
      <xdr:col>55</xdr:col>
      <xdr:colOff>50800</xdr:colOff>
      <xdr:row>58</xdr:row>
      <xdr:rowOff>151147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3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162117</xdr:rowOff>
    </xdr:from>
    <xdr:to>
      <xdr:col>50</xdr:col>
      <xdr:colOff>114300</xdr:colOff>
      <xdr:row>58</xdr:row>
      <xdr:rowOff>150109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763317"/>
          <a:ext cx="889000" cy="33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73349</xdr:rowOff>
    </xdr:from>
    <xdr:to>
      <xdr:col>50</xdr:col>
      <xdr:colOff>165100</xdr:colOff>
      <xdr:row>59</xdr:row>
      <xdr:rowOff>3499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1001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20026</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9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162117</xdr:rowOff>
    </xdr:from>
    <xdr:to>
      <xdr:col>45</xdr:col>
      <xdr:colOff>177800</xdr:colOff>
      <xdr:row>59</xdr:row>
      <xdr:rowOff>3390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763317"/>
          <a:ext cx="889000" cy="35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89727</xdr:rowOff>
    </xdr:from>
    <xdr:to>
      <xdr:col>46</xdr:col>
      <xdr:colOff>38100</xdr:colOff>
      <xdr:row>59</xdr:row>
      <xdr:rowOff>19877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100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11004</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12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3390</xdr:rowOff>
    </xdr:from>
    <xdr:to>
      <xdr:col>41</xdr:col>
      <xdr:colOff>50800</xdr:colOff>
      <xdr:row>59</xdr:row>
      <xdr:rowOff>11971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118940"/>
          <a:ext cx="889000" cy="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103150</xdr:rowOff>
    </xdr:from>
    <xdr:to>
      <xdr:col>41</xdr:col>
      <xdr:colOff>101600</xdr:colOff>
      <xdr:row>59</xdr:row>
      <xdr:rowOff>33300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1004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49827</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822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100431</xdr:rowOff>
    </xdr:from>
    <xdr:to>
      <xdr:col>36</xdr:col>
      <xdr:colOff>165100</xdr:colOff>
      <xdr:row>59</xdr:row>
      <xdr:rowOff>30581</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1004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47108</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81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116287</xdr:rowOff>
    </xdr:from>
    <xdr:to>
      <xdr:col>55</xdr:col>
      <xdr:colOff>50800</xdr:colOff>
      <xdr:row>59</xdr:row>
      <xdr:rowOff>46437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6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31214</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7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99309</xdr:rowOff>
    </xdr:from>
    <xdr:to>
      <xdr:col>50</xdr:col>
      <xdr:colOff>165100</xdr:colOff>
      <xdr:row>59</xdr:row>
      <xdr:rowOff>29459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4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20586</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10136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111317</xdr:rowOff>
    </xdr:from>
    <xdr:to>
      <xdr:col>46</xdr:col>
      <xdr:colOff>38100</xdr:colOff>
      <xdr:row>57</xdr:row>
      <xdr:rowOff>41467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71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57994</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487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124040</xdr:rowOff>
    </xdr:from>
    <xdr:to>
      <xdr:col>41</xdr:col>
      <xdr:colOff>101600</xdr:colOff>
      <xdr:row>59</xdr:row>
      <xdr:rowOff>54190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6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45317</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16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132621</xdr:rowOff>
    </xdr:from>
    <xdr:to>
      <xdr:col>36</xdr:col>
      <xdr:colOff>165100</xdr:colOff>
      <xdr:row>59</xdr:row>
      <xdr:rowOff>62771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7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53898</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1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68600</xdr:rowOff>
    </xdr:from>
    <xdr:to>
      <xdr:col>54</xdr:col>
      <xdr:colOff>189865</xdr:colOff>
      <xdr:row>78</xdr:row>
      <xdr:rowOff>114993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70100"/>
          <a:ext cx="1270" cy="1417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118820</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49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114993</xdr:rowOff>
    </xdr:from>
    <xdr:to>
      <xdr:col>55</xdr:col>
      <xdr:colOff>88900</xdr:colOff>
      <xdr:row>78</xdr:row>
      <xdr:rowOff>114993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48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15277</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84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68600</xdr:rowOff>
    </xdr:from>
    <xdr:to>
      <xdr:col>55</xdr:col>
      <xdr:colOff>88900</xdr:colOff>
      <xdr:row>70</xdr:row>
      <xdr:rowOff>68600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45059</xdr:rowOff>
    </xdr:from>
    <xdr:to>
      <xdr:col>55</xdr:col>
      <xdr:colOff>0</xdr:colOff>
      <xdr:row>78</xdr:row>
      <xdr:rowOff>80887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418159"/>
          <a:ext cx="838200" cy="3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148961</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007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126084</xdr:rowOff>
    </xdr:from>
    <xdr:to>
      <xdr:col>55</xdr:col>
      <xdr:colOff>50800</xdr:colOff>
      <xdr:row>77</xdr:row>
      <xdr:rowOff>56234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15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45059</xdr:rowOff>
    </xdr:from>
    <xdr:to>
      <xdr:col>50</xdr:col>
      <xdr:colOff>114300</xdr:colOff>
      <xdr:row>78</xdr:row>
      <xdr:rowOff>113328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418159"/>
          <a:ext cx="889000" cy="6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139133</xdr:rowOff>
    </xdr:from>
    <xdr:to>
      <xdr:col>50</xdr:col>
      <xdr:colOff>165100</xdr:colOff>
      <xdr:row>77</xdr:row>
      <xdr:rowOff>69283</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16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85810</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294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113328</xdr:rowOff>
    </xdr:from>
    <xdr:to>
      <xdr:col>45</xdr:col>
      <xdr:colOff>177800</xdr:colOff>
      <xdr:row>78</xdr:row>
      <xdr:rowOff>116666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486428"/>
          <a:ext cx="8890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52822</xdr:rowOff>
    </xdr:from>
    <xdr:to>
      <xdr:col>46</xdr:col>
      <xdr:colOff>38100</xdr:colOff>
      <xdr:row>77</xdr:row>
      <xdr:rowOff>154422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25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170949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2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113626</xdr:rowOff>
    </xdr:from>
    <xdr:to>
      <xdr:col>41</xdr:col>
      <xdr:colOff>50800</xdr:colOff>
      <xdr:row>78</xdr:row>
      <xdr:rowOff>116666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486726"/>
          <a:ext cx="8890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37570</xdr:rowOff>
    </xdr:from>
    <xdr:to>
      <xdr:col>41</xdr:col>
      <xdr:colOff>101600</xdr:colOff>
      <xdr:row>77</xdr:row>
      <xdr:rowOff>139170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23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155697</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01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164278</xdr:rowOff>
    </xdr:from>
    <xdr:to>
      <xdr:col>36</xdr:col>
      <xdr:colOff>165100</xdr:colOff>
      <xdr:row>77</xdr:row>
      <xdr:rowOff>94428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1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110955</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296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30087</xdr:rowOff>
    </xdr:from>
    <xdr:to>
      <xdr:col>55</xdr:col>
      <xdr:colOff>50800</xdr:colOff>
      <xdr:row>78</xdr:row>
      <xdr:rowOff>131687</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40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116464</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31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165709</xdr:rowOff>
    </xdr:from>
    <xdr:to>
      <xdr:col>50</xdr:col>
      <xdr:colOff>165100</xdr:colOff>
      <xdr:row>78</xdr:row>
      <xdr:rowOff>95859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36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86986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46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62528</xdr:rowOff>
    </xdr:from>
    <xdr:to>
      <xdr:col>46</xdr:col>
      <xdr:colOff>38100</xdr:colOff>
      <xdr:row>78</xdr:row>
      <xdr:rowOff>164128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43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155255</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8" y="1352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65866</xdr:rowOff>
    </xdr:from>
    <xdr:to>
      <xdr:col>41</xdr:col>
      <xdr:colOff>101600</xdr:colOff>
      <xdr:row>78</xdr:row>
      <xdr:rowOff>167466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3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158593</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53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62826</xdr:rowOff>
    </xdr:from>
    <xdr:to>
      <xdr:col>36</xdr:col>
      <xdr:colOff>165100</xdr:colOff>
      <xdr:row>78</xdr:row>
      <xdr:rowOff>164426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3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155553</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52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139004</xdr:rowOff>
    </xdr:from>
    <xdr:to>
      <xdr:col>54</xdr:col>
      <xdr:colOff>189865</xdr:colOff>
      <xdr:row>98</xdr:row>
      <xdr:rowOff>147476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398054"/>
          <a:ext cx="1270" cy="155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151303</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5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147476</xdr:rowOff>
    </xdr:from>
    <xdr:to>
      <xdr:col>55</xdr:col>
      <xdr:colOff>88900</xdr:colOff>
      <xdr:row>98</xdr:row>
      <xdr:rowOff>147476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4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85681</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17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139004</xdr:rowOff>
    </xdr:from>
    <xdr:to>
      <xdr:col>55</xdr:col>
      <xdr:colOff>88900</xdr:colOff>
      <xdr:row>89</xdr:row>
      <xdr:rowOff>139004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39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160531</xdr:rowOff>
    </xdr:from>
    <xdr:to>
      <xdr:col>55</xdr:col>
      <xdr:colOff>0</xdr:colOff>
      <xdr:row>98</xdr:row>
      <xdr:rowOff>1905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791181"/>
          <a:ext cx="838200" cy="1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93756</xdr:rowOff>
    </xdr:from>
    <xdr:ext cx="599010"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5529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70879</xdr:rowOff>
    </xdr:from>
    <xdr:to>
      <xdr:col>55</xdr:col>
      <xdr:colOff>50800</xdr:colOff>
      <xdr:row>98</xdr:row>
      <xdr:rowOff>1029</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7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160531</xdr:rowOff>
    </xdr:from>
    <xdr:to>
      <xdr:col>50</xdr:col>
      <xdr:colOff>114300</xdr:colOff>
      <xdr:row>98</xdr:row>
      <xdr:rowOff>12247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791181"/>
          <a:ext cx="889000" cy="2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69977</xdr:rowOff>
    </xdr:from>
    <xdr:to>
      <xdr:col>50</xdr:col>
      <xdr:colOff>165100</xdr:colOff>
      <xdr:row>98</xdr:row>
      <xdr:rowOff>127</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70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16654</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39795" y="1647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12247</xdr:rowOff>
    </xdr:from>
    <xdr:to>
      <xdr:col>45</xdr:col>
      <xdr:colOff>177800</xdr:colOff>
      <xdr:row>98</xdr:row>
      <xdr:rowOff>29680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814347"/>
          <a:ext cx="889000" cy="1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106331</xdr:rowOff>
    </xdr:from>
    <xdr:to>
      <xdr:col>46</xdr:col>
      <xdr:colOff>38100</xdr:colOff>
      <xdr:row>98</xdr:row>
      <xdr:rowOff>36481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73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53008</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50795" y="16512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17365</xdr:rowOff>
    </xdr:from>
    <xdr:to>
      <xdr:col>41</xdr:col>
      <xdr:colOff>50800</xdr:colOff>
      <xdr:row>98</xdr:row>
      <xdr:rowOff>29680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819465"/>
          <a:ext cx="889000" cy="1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94721</xdr:rowOff>
    </xdr:from>
    <xdr:to>
      <xdr:col>41</xdr:col>
      <xdr:colOff>101600</xdr:colOff>
      <xdr:row>98</xdr:row>
      <xdr:rowOff>24871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72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41398</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61795" y="1650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49981</xdr:rowOff>
    </xdr:from>
    <xdr:to>
      <xdr:col>36</xdr:col>
      <xdr:colOff>165100</xdr:colOff>
      <xdr:row>97</xdr:row>
      <xdr:rowOff>151581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68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168108</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672795" y="1645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122555</xdr:rowOff>
    </xdr:from>
    <xdr:to>
      <xdr:col>55</xdr:col>
      <xdr:colOff>50800</xdr:colOff>
      <xdr:row>98</xdr:row>
      <xdr:rowOff>52705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75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100982</xdr:rowOff>
    </xdr:from>
    <xdr:ext cx="599010"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73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109731</xdr:rowOff>
    </xdr:from>
    <xdr:to>
      <xdr:col>50</xdr:col>
      <xdr:colOff>165100</xdr:colOff>
      <xdr:row>98</xdr:row>
      <xdr:rowOff>39881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74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31008</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39795" y="16833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132897</xdr:rowOff>
    </xdr:from>
    <xdr:to>
      <xdr:col>46</xdr:col>
      <xdr:colOff>38100</xdr:colOff>
      <xdr:row>98</xdr:row>
      <xdr:rowOff>63047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76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54174</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50795" y="1685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150330</xdr:rowOff>
    </xdr:from>
    <xdr:to>
      <xdr:col>41</xdr:col>
      <xdr:colOff>101600</xdr:colOff>
      <xdr:row>98</xdr:row>
      <xdr:rowOff>80480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7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71607</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87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138015</xdr:rowOff>
    </xdr:from>
    <xdr:to>
      <xdr:col>36</xdr:col>
      <xdr:colOff>165100</xdr:colOff>
      <xdr:row>98</xdr:row>
      <xdr:rowOff>68165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76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59292</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672795" y="1686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42679</xdr:rowOff>
    </xdr:from>
    <xdr:to>
      <xdr:col>85</xdr:col>
      <xdr:colOff>126364</xdr:colOff>
      <xdr:row>39</xdr:row>
      <xdr:rowOff>35619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186179"/>
          <a:ext cx="1269" cy="1535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39446</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2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35619</xdr:rowOff>
    </xdr:from>
    <xdr:to>
      <xdr:col>86</xdr:col>
      <xdr:colOff>25400</xdr:colOff>
      <xdr:row>39</xdr:row>
      <xdr:rowOff>35619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2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160806</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496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42679</xdr:rowOff>
    </xdr:from>
    <xdr:to>
      <xdr:col>86</xdr:col>
      <xdr:colOff>25400</xdr:colOff>
      <xdr:row>30</xdr:row>
      <xdr:rowOff>42679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18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158903</xdr:rowOff>
    </xdr:from>
    <xdr:to>
      <xdr:col>85</xdr:col>
      <xdr:colOff>127000</xdr:colOff>
      <xdr:row>39</xdr:row>
      <xdr:rowOff>1308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674003"/>
          <a:ext cx="838200" cy="1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35062</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78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12185</xdr:rowOff>
    </xdr:from>
    <xdr:to>
      <xdr:col>85</xdr:col>
      <xdr:colOff>177800</xdr:colOff>
      <xdr:row>38</xdr:row>
      <xdr:rowOff>113785</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5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158903</xdr:rowOff>
    </xdr:from>
    <xdr:to>
      <xdr:col>81</xdr:col>
      <xdr:colOff>50800</xdr:colOff>
      <xdr:row>39</xdr:row>
      <xdr:rowOff>453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674003"/>
          <a:ext cx="889000" cy="1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22551</xdr:rowOff>
    </xdr:from>
    <xdr:to>
      <xdr:col>81</xdr:col>
      <xdr:colOff>101600</xdr:colOff>
      <xdr:row>38</xdr:row>
      <xdr:rowOff>124151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53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140678</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31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166139</xdr:rowOff>
    </xdr:from>
    <xdr:to>
      <xdr:col>76</xdr:col>
      <xdr:colOff>114300</xdr:colOff>
      <xdr:row>39</xdr:row>
      <xdr:rowOff>453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681239"/>
          <a:ext cx="889000" cy="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164136</xdr:rowOff>
    </xdr:from>
    <xdr:to>
      <xdr:col>76</xdr:col>
      <xdr:colOff>165100</xdr:colOff>
      <xdr:row>38</xdr:row>
      <xdr:rowOff>94286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5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110813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8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166139</xdr:rowOff>
    </xdr:from>
    <xdr:to>
      <xdr:col>71</xdr:col>
      <xdr:colOff>177800</xdr:colOff>
      <xdr:row>39</xdr:row>
      <xdr:rowOff>3187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681239"/>
          <a:ext cx="889000" cy="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40747</xdr:rowOff>
    </xdr:from>
    <xdr:to>
      <xdr:col>72</xdr:col>
      <xdr:colOff>38100</xdr:colOff>
      <xdr:row>38</xdr:row>
      <xdr:rowOff>142347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555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158874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33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77153</xdr:rowOff>
    </xdr:from>
    <xdr:to>
      <xdr:col>67</xdr:col>
      <xdr:colOff>101600</xdr:colOff>
      <xdr:row>39</xdr:row>
      <xdr:rowOff>7303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59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23830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36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121958</xdr:rowOff>
    </xdr:from>
    <xdr:to>
      <xdr:col>85</xdr:col>
      <xdr:colOff>177800</xdr:colOff>
      <xdr:row>39</xdr:row>
      <xdr:rowOff>52108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63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36885</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55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108103</xdr:rowOff>
    </xdr:from>
    <xdr:to>
      <xdr:col>81</xdr:col>
      <xdr:colOff>101600</xdr:colOff>
      <xdr:row>39</xdr:row>
      <xdr:rowOff>38253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62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29380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7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121103</xdr:rowOff>
    </xdr:from>
    <xdr:to>
      <xdr:col>76</xdr:col>
      <xdr:colOff>165100</xdr:colOff>
      <xdr:row>39</xdr:row>
      <xdr:rowOff>51253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63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42380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72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115339</xdr:rowOff>
    </xdr:from>
    <xdr:to>
      <xdr:col>72</xdr:col>
      <xdr:colOff>38100</xdr:colOff>
      <xdr:row>39</xdr:row>
      <xdr:rowOff>45489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63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36616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72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123837</xdr:rowOff>
    </xdr:from>
    <xdr:to>
      <xdr:col>67</xdr:col>
      <xdr:colOff>101600</xdr:colOff>
      <xdr:row>39</xdr:row>
      <xdr:rowOff>53987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63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45114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73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143122</xdr:rowOff>
    </xdr:from>
    <xdr:to>
      <xdr:col>85</xdr:col>
      <xdr:colOff>126364</xdr:colOff>
      <xdr:row>58</xdr:row>
      <xdr:rowOff>78350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15622"/>
          <a:ext cx="1269" cy="1306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82177</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2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78350</xdr:rowOff>
    </xdr:from>
    <xdr:to>
      <xdr:col>86</xdr:col>
      <xdr:colOff>25400</xdr:colOff>
      <xdr:row>58</xdr:row>
      <xdr:rowOff>78350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22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89799</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9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458,952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143122</xdr:rowOff>
    </xdr:from>
    <xdr:to>
      <xdr:col>86</xdr:col>
      <xdr:colOff>25400</xdr:colOff>
      <xdr:row>50</xdr:row>
      <xdr:rowOff>143122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15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143299</xdr:rowOff>
    </xdr:from>
    <xdr:to>
      <xdr:col>85</xdr:col>
      <xdr:colOff>127000</xdr:colOff>
      <xdr:row>57</xdr:row>
      <xdr:rowOff>161953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915949"/>
          <a:ext cx="838200" cy="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41995</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43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19118</xdr:rowOff>
    </xdr:from>
    <xdr:to>
      <xdr:col>85</xdr:col>
      <xdr:colOff>177800</xdr:colOff>
      <xdr:row>57</xdr:row>
      <xdr:rowOff>120718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79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83843</xdr:rowOff>
    </xdr:from>
    <xdr:to>
      <xdr:col>81</xdr:col>
      <xdr:colOff>50800</xdr:colOff>
      <xdr:row>57</xdr:row>
      <xdr:rowOff>143299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856493"/>
          <a:ext cx="889000" cy="5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24643</xdr:rowOff>
    </xdr:from>
    <xdr:to>
      <xdr:col>81</xdr:col>
      <xdr:colOff>101600</xdr:colOff>
      <xdr:row>57</xdr:row>
      <xdr:rowOff>126243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79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142770</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572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83843</xdr:rowOff>
    </xdr:from>
    <xdr:to>
      <xdr:col>76</xdr:col>
      <xdr:colOff>114300</xdr:colOff>
      <xdr:row>57</xdr:row>
      <xdr:rowOff>136284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856493"/>
          <a:ext cx="889000" cy="5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29856</xdr:rowOff>
    </xdr:from>
    <xdr:to>
      <xdr:col>76</xdr:col>
      <xdr:colOff>165100</xdr:colOff>
      <xdr:row>57</xdr:row>
      <xdr:rowOff>131456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8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147983</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577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136284</xdr:rowOff>
    </xdr:from>
    <xdr:to>
      <xdr:col>71</xdr:col>
      <xdr:colOff>177800</xdr:colOff>
      <xdr:row>57</xdr:row>
      <xdr:rowOff>142930</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908934"/>
          <a:ext cx="889000" cy="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31907</xdr:rowOff>
    </xdr:from>
    <xdr:to>
      <xdr:col>72</xdr:col>
      <xdr:colOff>38100</xdr:colOff>
      <xdr:row>57</xdr:row>
      <xdr:rowOff>133507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8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150034</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03795" y="957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161999</xdr:rowOff>
    </xdr:from>
    <xdr:to>
      <xdr:col>67</xdr:col>
      <xdr:colOff>101600</xdr:colOff>
      <xdr:row>57</xdr:row>
      <xdr:rowOff>92149</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6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108676</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14795" y="9538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111153</xdr:rowOff>
    </xdr:from>
    <xdr:to>
      <xdr:col>85</xdr:col>
      <xdr:colOff>177800</xdr:colOff>
      <xdr:row>58</xdr:row>
      <xdr:rowOff>41303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88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26080</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79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92499</xdr:rowOff>
    </xdr:from>
    <xdr:to>
      <xdr:col>81</xdr:col>
      <xdr:colOff>101600</xdr:colOff>
      <xdr:row>58</xdr:row>
      <xdr:rowOff>22649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86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13776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95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33043</xdr:rowOff>
    </xdr:from>
    <xdr:to>
      <xdr:col>76</xdr:col>
      <xdr:colOff>165100</xdr:colOff>
      <xdr:row>57</xdr:row>
      <xdr:rowOff>134643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80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125770</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292795" y="989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85484</xdr:rowOff>
    </xdr:from>
    <xdr:to>
      <xdr:col>72</xdr:col>
      <xdr:colOff>38100</xdr:colOff>
      <xdr:row>58</xdr:row>
      <xdr:rowOff>15634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85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6761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95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92130</xdr:rowOff>
    </xdr:from>
    <xdr:to>
      <xdr:col>67</xdr:col>
      <xdr:colOff>101600</xdr:colOff>
      <xdr:row>58</xdr:row>
      <xdr:rowOff>22280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86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13407</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95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169075</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342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115752</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117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512,150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169075</xdr:rowOff>
    </xdr:from>
    <xdr:to>
      <xdr:col>86</xdr:col>
      <xdr:colOff>25400</xdr:colOff>
      <xdr:row>71</xdr:row>
      <xdr:rowOff>169075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34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97391</xdr:rowOff>
    </xdr:from>
    <xdr:to>
      <xdr:col>85</xdr:col>
      <xdr:colOff>127000</xdr:colOff>
      <xdr:row>78</xdr:row>
      <xdr:rowOff>111571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470491"/>
          <a:ext cx="838200" cy="1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37498</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39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14621</xdr:rowOff>
    </xdr:from>
    <xdr:to>
      <xdr:col>85</xdr:col>
      <xdr:colOff>177800</xdr:colOff>
      <xdr:row>78</xdr:row>
      <xdr:rowOff>116221</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8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114551</xdr:rowOff>
    </xdr:from>
    <xdr:to>
      <xdr:col>81</xdr:col>
      <xdr:colOff>50800</xdr:colOff>
      <xdr:row>78</xdr:row>
      <xdr:rowOff>97391</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316201"/>
          <a:ext cx="889000" cy="15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16456</xdr:rowOff>
    </xdr:from>
    <xdr:to>
      <xdr:col>81</xdr:col>
      <xdr:colOff>101600</xdr:colOff>
      <xdr:row>78</xdr:row>
      <xdr:rowOff>118056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134583</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16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114551</xdr:rowOff>
    </xdr:from>
    <xdr:to>
      <xdr:col>76</xdr:col>
      <xdr:colOff>114300</xdr:colOff>
      <xdr:row>78</xdr:row>
      <xdr:rowOff>5933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316201"/>
          <a:ext cx="889000" cy="6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56776</xdr:rowOff>
    </xdr:from>
    <xdr:to>
      <xdr:col>76</xdr:col>
      <xdr:colOff>165100</xdr:colOff>
      <xdr:row>78</xdr:row>
      <xdr:rowOff>158376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2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149503</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52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5933</xdr:rowOff>
    </xdr:from>
    <xdr:to>
      <xdr:col>71</xdr:col>
      <xdr:colOff>177800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379033"/>
          <a:ext cx="889000" cy="13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60682</xdr:rowOff>
    </xdr:from>
    <xdr:to>
      <xdr:col>72</xdr:col>
      <xdr:colOff>38100</xdr:colOff>
      <xdr:row>78</xdr:row>
      <xdr:rowOff>162282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3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153409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52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63630</xdr:rowOff>
    </xdr:from>
    <xdr:to>
      <xdr:col>67</xdr:col>
      <xdr:colOff>101600</xdr:colOff>
      <xdr:row>78</xdr:row>
      <xdr:rowOff>165230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10307</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2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60771</xdr:rowOff>
    </xdr:from>
    <xdr:to>
      <xdr:col>85</xdr:col>
      <xdr:colOff>177800</xdr:colOff>
      <xdr:row>78</xdr:row>
      <xdr:rowOff>162371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3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164498</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6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46591</xdr:rowOff>
    </xdr:from>
    <xdr:to>
      <xdr:col>81</xdr:col>
      <xdr:colOff>101600</xdr:colOff>
      <xdr:row>78</xdr:row>
      <xdr:rowOff>148191</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1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139318</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51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63751</xdr:rowOff>
    </xdr:from>
    <xdr:to>
      <xdr:col>76</xdr:col>
      <xdr:colOff>165100</xdr:colOff>
      <xdr:row>77</xdr:row>
      <xdr:rowOff>165351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26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10428</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04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126583</xdr:rowOff>
    </xdr:from>
    <xdr:to>
      <xdr:col>72</xdr:col>
      <xdr:colOff>38100</xdr:colOff>
      <xdr:row>78</xdr:row>
      <xdr:rowOff>56733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32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73260</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10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36517</xdr:rowOff>
    </xdr:from>
    <xdr:to>
      <xdr:col>85</xdr:col>
      <xdr:colOff>126364</xdr:colOff>
      <xdr:row>98</xdr:row>
      <xdr:rowOff>138131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638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141958</xdr:rowOff>
    </xdr:from>
    <xdr:ext cx="378565"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44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138131</xdr:rowOff>
    </xdr:from>
    <xdr:to>
      <xdr:col>86</xdr:col>
      <xdr:colOff>25400</xdr:colOff>
      <xdr:row>98</xdr:row>
      <xdr:rowOff>138131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4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154644</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41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36517</xdr:rowOff>
    </xdr:from>
    <xdr:to>
      <xdr:col>86</xdr:col>
      <xdr:colOff>25400</xdr:colOff>
      <xdr:row>91</xdr:row>
      <xdr:rowOff>36517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6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32237</xdr:rowOff>
    </xdr:from>
    <xdr:to>
      <xdr:col>85</xdr:col>
      <xdr:colOff>127000</xdr:colOff>
      <xdr:row>97</xdr:row>
      <xdr:rowOff>73758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662887"/>
          <a:ext cx="838200" cy="4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166667</xdr:rowOff>
    </xdr:from>
    <xdr:ext cx="599010"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54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143790</xdr:rowOff>
    </xdr:from>
    <xdr:to>
      <xdr:col>85</xdr:col>
      <xdr:colOff>177800</xdr:colOff>
      <xdr:row>97</xdr:row>
      <xdr:rowOff>73940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73758</xdr:rowOff>
    </xdr:from>
    <xdr:to>
      <xdr:col>81</xdr:col>
      <xdr:colOff>50800</xdr:colOff>
      <xdr:row>97</xdr:row>
      <xdr:rowOff>125316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704408"/>
          <a:ext cx="889000" cy="5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150414</xdr:rowOff>
    </xdr:from>
    <xdr:to>
      <xdr:col>81</xdr:col>
      <xdr:colOff>101600</xdr:colOff>
      <xdr:row>97</xdr:row>
      <xdr:rowOff>80564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97091</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181795" y="1638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125316</xdr:rowOff>
    </xdr:from>
    <xdr:to>
      <xdr:col>76</xdr:col>
      <xdr:colOff>114300</xdr:colOff>
      <xdr:row>97</xdr:row>
      <xdr:rowOff>145552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755966"/>
          <a:ext cx="889000" cy="2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169298</xdr:rowOff>
    </xdr:from>
    <xdr:to>
      <xdr:col>76</xdr:col>
      <xdr:colOff>165100</xdr:colOff>
      <xdr:row>97</xdr:row>
      <xdr:rowOff>99448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115975</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292795" y="1640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145552</xdr:rowOff>
    </xdr:from>
    <xdr:to>
      <xdr:col>71</xdr:col>
      <xdr:colOff>177800</xdr:colOff>
      <xdr:row>97</xdr:row>
      <xdr:rowOff>155663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776202"/>
          <a:ext cx="889000" cy="1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16720</xdr:rowOff>
    </xdr:from>
    <xdr:to>
      <xdr:col>72</xdr:col>
      <xdr:colOff>38100</xdr:colOff>
      <xdr:row>97</xdr:row>
      <xdr:rowOff>118320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134847</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03795" y="1642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18104</xdr:rowOff>
    </xdr:from>
    <xdr:to>
      <xdr:col>67</xdr:col>
      <xdr:colOff>101600</xdr:colOff>
      <xdr:row>97</xdr:row>
      <xdr:rowOff>119704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136231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14795" y="1642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152887</xdr:rowOff>
    </xdr:from>
    <xdr:to>
      <xdr:col>85</xdr:col>
      <xdr:colOff>177800</xdr:colOff>
      <xdr:row>97</xdr:row>
      <xdr:rowOff>83037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61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131314</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5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22958</xdr:rowOff>
    </xdr:from>
    <xdr:to>
      <xdr:col>81</xdr:col>
      <xdr:colOff>101600</xdr:colOff>
      <xdr:row>97</xdr:row>
      <xdr:rowOff>124558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65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115685</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181795" y="16746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74516</xdr:rowOff>
    </xdr:from>
    <xdr:to>
      <xdr:col>76</xdr:col>
      <xdr:colOff>165100</xdr:colOff>
      <xdr:row>98</xdr:row>
      <xdr:rowOff>4666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70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167243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79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94752</xdr:rowOff>
    </xdr:from>
    <xdr:to>
      <xdr:col>72</xdr:col>
      <xdr:colOff>38100</xdr:colOff>
      <xdr:row>98</xdr:row>
      <xdr:rowOff>24902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72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16029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81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104863</xdr:rowOff>
    </xdr:from>
    <xdr:to>
      <xdr:col>67</xdr:col>
      <xdr:colOff>101600</xdr:colOff>
      <xdr:row>98</xdr:row>
      <xdr:rowOff>35013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7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26140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82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132280</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447230"/>
          <a:ext cx="1269" cy="1207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14711</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701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78957</xdr:rowOff>
    </xdr:from>
    <xdr:ext cx="599010"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22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264,123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132280</xdr:rowOff>
    </xdr:from>
    <xdr:to>
      <xdr:col>116</xdr:col>
      <xdr:colOff>152400</xdr:colOff>
      <xdr:row>31</xdr:row>
      <xdr:rowOff>132280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447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103611</xdr:rowOff>
    </xdr:from>
    <xdr:ext cx="469744"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447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80735</xdr:rowOff>
    </xdr:from>
    <xdr:to>
      <xdr:col>116</xdr:col>
      <xdr:colOff>114300</xdr:colOff>
      <xdr:row>39</xdr:row>
      <xdr:rowOff>10885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59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87665</xdr:rowOff>
    </xdr:from>
    <xdr:to>
      <xdr:col>112</xdr:col>
      <xdr:colOff>38100</xdr:colOff>
      <xdr:row>39</xdr:row>
      <xdr:rowOff>17815</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34343</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377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87474</xdr:rowOff>
    </xdr:from>
    <xdr:to>
      <xdr:col>102</xdr:col>
      <xdr:colOff>165100</xdr:colOff>
      <xdr:row>39</xdr:row>
      <xdr:rowOff>17624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0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34150</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377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83358</xdr:rowOff>
    </xdr:from>
    <xdr:to>
      <xdr:col>98</xdr:col>
      <xdr:colOff>38100</xdr:colOff>
      <xdr:row>39</xdr:row>
      <xdr:rowOff>13508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59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30036</xdr:rowOff>
    </xdr:from>
    <xdr:ext cx="469744"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21428" y="6373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59161</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574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344,802</a:t>
          </a:r>
          <a:r>
            <a:rPr kumimoji="1" lang="ja-JP" altLang="en-US" sz="1300">
              <a:latin typeface="ＭＳ Ｐゴシック" panose="020B0600070205080204" pitchFamily="50" charset="-128"/>
              <a:ea typeface="ＭＳ Ｐゴシック" panose="020B0600070205080204" pitchFamily="50" charset="-128"/>
            </a:rPr>
            <a:t>円で、前年比</a:t>
          </a:r>
          <a:r>
            <a:rPr kumimoji="1" lang="en-US" altLang="ja-JP" sz="1300">
              <a:latin typeface="ＭＳ Ｐゴシック" panose="020B0600070205080204" pitchFamily="50" charset="-128"/>
              <a:ea typeface="ＭＳ Ｐゴシック" panose="020B0600070205080204" pitchFamily="50" charset="-128"/>
            </a:rPr>
            <a:t>52,805</a:t>
          </a:r>
          <a:r>
            <a:rPr kumimoji="1" lang="ja-JP" altLang="en-US" sz="1300">
              <a:latin typeface="ＭＳ Ｐゴシック" panose="020B0600070205080204" pitchFamily="50" charset="-128"/>
              <a:ea typeface="ＭＳ Ｐゴシック" panose="020B0600070205080204" pitchFamily="50" charset="-128"/>
            </a:rPr>
            <a:t>円の減額となっている。特別定額給付金や役場庁舎耐震補強等工事の完了に伴う減額と考えられる。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99,068</a:t>
          </a:r>
          <a:r>
            <a:rPr kumimoji="1" lang="ja-JP" altLang="en-US" sz="1300">
              <a:latin typeface="ＭＳ Ｐゴシック" panose="020B0600070205080204" pitchFamily="50" charset="-128"/>
              <a:ea typeface="ＭＳ Ｐゴシック" panose="020B0600070205080204" pitchFamily="50" charset="-128"/>
            </a:rPr>
            <a:t>円で、前年比</a:t>
          </a:r>
          <a:r>
            <a:rPr kumimoji="1" lang="en-US" altLang="ja-JP" sz="1300">
              <a:latin typeface="ＭＳ Ｐゴシック" panose="020B0600070205080204" pitchFamily="50" charset="-128"/>
              <a:ea typeface="ＭＳ Ｐゴシック" panose="020B0600070205080204" pitchFamily="50" charset="-128"/>
            </a:rPr>
            <a:t>21,763</a:t>
          </a:r>
          <a:r>
            <a:rPr kumimoji="1" lang="ja-JP" altLang="en-US" sz="1300">
              <a:latin typeface="ＭＳ Ｐゴシック" panose="020B0600070205080204" pitchFamily="50" charset="-128"/>
              <a:ea typeface="ＭＳ Ｐゴシック" panose="020B0600070205080204" pitchFamily="50" charset="-128"/>
            </a:rPr>
            <a:t>円の増額となっている。要因として、予防接種に係る事業費が増額したことが考えられる。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農林水産業費は、住民一人当たり</a:t>
          </a:r>
          <a:r>
            <a:rPr kumimoji="1" lang="en-US" altLang="ja-JP" sz="1300">
              <a:latin typeface="ＭＳ Ｐゴシック" panose="020B0600070205080204" pitchFamily="50" charset="-128"/>
              <a:ea typeface="ＭＳ Ｐゴシック" panose="020B0600070205080204" pitchFamily="50" charset="-128"/>
            </a:rPr>
            <a:t>94,841</a:t>
          </a:r>
          <a:r>
            <a:rPr kumimoji="1" lang="ja-JP" altLang="en-US" sz="1300">
              <a:latin typeface="ＭＳ Ｐゴシック" panose="020B0600070205080204" pitchFamily="50" charset="-128"/>
              <a:ea typeface="ＭＳ Ｐゴシック" panose="020B0600070205080204" pitchFamily="50" charset="-128"/>
            </a:rPr>
            <a:t>円で、前年比</a:t>
          </a:r>
          <a:r>
            <a:rPr kumimoji="1" lang="en-US" altLang="ja-JP" sz="1300">
              <a:latin typeface="ＭＳ Ｐゴシック" panose="020B0600070205080204" pitchFamily="50" charset="-128"/>
              <a:ea typeface="ＭＳ Ｐゴシック" panose="020B0600070205080204" pitchFamily="50" charset="-128"/>
            </a:rPr>
            <a:t>15,597</a:t>
          </a:r>
          <a:r>
            <a:rPr kumimoji="1" lang="ja-JP" altLang="en-US" sz="1300">
              <a:latin typeface="ＭＳ Ｐゴシック" panose="020B0600070205080204" pitchFamily="50" charset="-128"/>
              <a:ea typeface="ＭＳ Ｐゴシック" panose="020B0600070205080204" pitchFamily="50" charset="-128"/>
            </a:rPr>
            <a:t>円の減額となっている。畜産クラスター事業費補助金や県営事業費負担金の減額に伴う減額と考えられる。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公債費は、類似団体平均より僅かに低くなっているが、新保育所建設関連工事等の償還が始まったことにより上昇しており、今後も増額する見込みである。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山形県戸沢村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当初予算編成時においては、財政調整基金の取崩しなどを含め編成しているが、事業の進展状況をみて復元あるいは積み増しを心がけ財政運営を行っている。令和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年度豪雨災害に係る災害復旧工事が完了しているため、令和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年度に続き積み増しできたことにより、財政調整基金残高は</a:t>
          </a:r>
          <a:r>
            <a:rPr kumimoji="1" lang="en-US" altLang="ja-JP" sz="1400">
              <a:latin typeface="ＭＳ ゴシック" pitchFamily="49" charset="-128"/>
              <a:ea typeface="ＭＳ ゴシック" pitchFamily="49" charset="-128"/>
            </a:rPr>
            <a:t>0.78</a:t>
          </a:r>
          <a:r>
            <a:rPr kumimoji="1" lang="ja-JP" altLang="en-US" sz="1400">
              <a:latin typeface="ＭＳ ゴシック" pitchFamily="49" charset="-128"/>
              <a:ea typeface="ＭＳ ゴシック" pitchFamily="49" charset="-128"/>
            </a:rPr>
            <a:t>ポイントの増加となった。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山形県戸沢村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年度においては、固定資産税全体で</a:t>
          </a:r>
          <a:r>
            <a:rPr kumimoji="1" lang="en-US" altLang="ja-JP" sz="1400">
              <a:latin typeface="ＭＳ ゴシック" pitchFamily="49" charset="-128"/>
              <a:ea typeface="ＭＳ ゴシック" pitchFamily="49" charset="-128"/>
            </a:rPr>
            <a:t>4.3</a:t>
          </a:r>
          <a:r>
            <a:rPr kumimoji="1" lang="ja-JP" altLang="en-US" sz="1400">
              <a:latin typeface="ＭＳ ゴシック" pitchFamily="49" charset="-128"/>
              <a:ea typeface="ＭＳ ゴシック" pitchFamily="49" charset="-128"/>
            </a:rPr>
            <a:t>％の増収、地方交付税は</a:t>
          </a:r>
          <a:r>
            <a:rPr kumimoji="1" lang="en-US" altLang="ja-JP" sz="1400">
              <a:latin typeface="ＭＳ ゴシック" pitchFamily="49" charset="-128"/>
              <a:ea typeface="ＭＳ ゴシック" pitchFamily="49" charset="-128"/>
            </a:rPr>
            <a:t>9.3</a:t>
          </a:r>
          <a:r>
            <a:rPr kumimoji="1" lang="ja-JP" altLang="en-US" sz="1400">
              <a:latin typeface="ＭＳ ゴシック" pitchFamily="49" charset="-128"/>
              <a:ea typeface="ＭＳ ゴシック" pitchFamily="49" charset="-128"/>
            </a:rPr>
            <a:t>％の増額となり、連結実質黒字額は増加している。村の全会計に係る実質赤字額及び資金の不足額はないが、今後も各会計とも健全な財政運営に努める。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631" t="s">
        <v>80</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 thickBot="1" x14ac:dyDescent="0.25">
      <c r="B2" s="179" t="s">
        <v>81</v>
      </c>
      <c r="C2" s="179"/>
      <c r="D2" s="180"/>
    </row>
    <row r="3" spans="1:119" ht="18.75" customHeight="1" thickBot="1" x14ac:dyDescent="0.25">
      <c r="A3" s="178"/>
      <c r="B3" s="632" t="s">
        <v>82</v>
      </c>
      <c r="C3" s="633"/>
      <c r="D3" s="633"/>
      <c r="E3" s="634"/>
      <c r="F3" s="634"/>
      <c r="G3" s="634"/>
      <c r="H3" s="634"/>
      <c r="I3" s="634"/>
      <c r="J3" s="634"/>
      <c r="K3" s="634"/>
      <c r="L3" s="634" t="s">
        <v>83</v>
      </c>
      <c r="M3" s="634"/>
      <c r="N3" s="634"/>
      <c r="O3" s="634"/>
      <c r="P3" s="634"/>
      <c r="Q3" s="634"/>
      <c r="R3" s="637"/>
      <c r="S3" s="637"/>
      <c r="T3" s="637"/>
      <c r="U3" s="637"/>
      <c r="V3" s="638"/>
      <c r="W3" s="528" t="s">
        <v>84</v>
      </c>
      <c r="X3" s="529"/>
      <c r="Y3" s="529"/>
      <c r="Z3" s="529"/>
      <c r="AA3" s="529"/>
      <c r="AB3" s="633"/>
      <c r="AC3" s="637" t="s">
        <v>85</v>
      </c>
      <c r="AD3" s="529"/>
      <c r="AE3" s="529"/>
      <c r="AF3" s="529"/>
      <c r="AG3" s="529"/>
      <c r="AH3" s="529"/>
      <c r="AI3" s="529"/>
      <c r="AJ3" s="529"/>
      <c r="AK3" s="529"/>
      <c r="AL3" s="599"/>
      <c r="AM3" s="528" t="s">
        <v>86</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87</v>
      </c>
      <c r="BO3" s="529"/>
      <c r="BP3" s="529"/>
      <c r="BQ3" s="529"/>
      <c r="BR3" s="529"/>
      <c r="BS3" s="529"/>
      <c r="BT3" s="529"/>
      <c r="BU3" s="599"/>
      <c r="BV3" s="528" t="s">
        <v>88</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89</v>
      </c>
      <c r="CU3" s="529"/>
      <c r="CV3" s="529"/>
      <c r="CW3" s="529"/>
      <c r="CX3" s="529"/>
      <c r="CY3" s="529"/>
      <c r="CZ3" s="529"/>
      <c r="DA3" s="599"/>
      <c r="DB3" s="528" t="s">
        <v>90</v>
      </c>
      <c r="DC3" s="529"/>
      <c r="DD3" s="529"/>
      <c r="DE3" s="529"/>
      <c r="DF3" s="529"/>
      <c r="DG3" s="529"/>
      <c r="DH3" s="529"/>
      <c r="DI3" s="599"/>
    </row>
    <row r="4" spans="1:119" ht="18.75" customHeight="1" x14ac:dyDescent="0.2">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91</v>
      </c>
      <c r="AZ4" s="486"/>
      <c r="BA4" s="486"/>
      <c r="BB4" s="486"/>
      <c r="BC4" s="486"/>
      <c r="BD4" s="486"/>
      <c r="BE4" s="486"/>
      <c r="BF4" s="486"/>
      <c r="BG4" s="486"/>
      <c r="BH4" s="486"/>
      <c r="BI4" s="486"/>
      <c r="BJ4" s="486"/>
      <c r="BK4" s="486"/>
      <c r="BL4" s="486"/>
      <c r="BM4" s="487"/>
      <c r="BN4" s="488">
        <v>5345296</v>
      </c>
      <c r="BO4" s="489"/>
      <c r="BP4" s="489"/>
      <c r="BQ4" s="489"/>
      <c r="BR4" s="489"/>
      <c r="BS4" s="489"/>
      <c r="BT4" s="489"/>
      <c r="BU4" s="490"/>
      <c r="BV4" s="488">
        <v>5498985</v>
      </c>
      <c r="BW4" s="489"/>
      <c r="BX4" s="489"/>
      <c r="BY4" s="489"/>
      <c r="BZ4" s="489"/>
      <c r="CA4" s="489"/>
      <c r="CB4" s="489"/>
      <c r="CC4" s="490"/>
      <c r="CD4" s="625" t="s">
        <v>92</v>
      </c>
      <c r="CE4" s="626"/>
      <c r="CF4" s="626"/>
      <c r="CG4" s="626"/>
      <c r="CH4" s="626"/>
      <c r="CI4" s="626"/>
      <c r="CJ4" s="626"/>
      <c r="CK4" s="626"/>
      <c r="CL4" s="626"/>
      <c r="CM4" s="626"/>
      <c r="CN4" s="626"/>
      <c r="CO4" s="626"/>
      <c r="CP4" s="626"/>
      <c r="CQ4" s="626"/>
      <c r="CR4" s="626"/>
      <c r="CS4" s="627"/>
      <c r="CT4" s="628">
        <v>19.8</v>
      </c>
      <c r="CU4" s="629"/>
      <c r="CV4" s="629"/>
      <c r="CW4" s="629"/>
      <c r="CX4" s="629"/>
      <c r="CY4" s="629"/>
      <c r="CZ4" s="629"/>
      <c r="DA4" s="630"/>
      <c r="DB4" s="628">
        <v>16.2</v>
      </c>
      <c r="DC4" s="629"/>
      <c r="DD4" s="629"/>
      <c r="DE4" s="629"/>
      <c r="DF4" s="629"/>
      <c r="DG4" s="629"/>
      <c r="DH4" s="629"/>
      <c r="DI4" s="630"/>
    </row>
    <row r="5" spans="1:119" ht="18.75" customHeight="1" x14ac:dyDescent="0.2">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93</v>
      </c>
      <c r="AN5" s="416"/>
      <c r="AO5" s="416"/>
      <c r="AP5" s="416"/>
      <c r="AQ5" s="416"/>
      <c r="AR5" s="416"/>
      <c r="AS5" s="416"/>
      <c r="AT5" s="417"/>
      <c r="AU5" s="517" t="s">
        <v>94</v>
      </c>
      <c r="AV5" s="518"/>
      <c r="AW5" s="518"/>
      <c r="AX5" s="518"/>
      <c r="AY5" s="473" t="s">
        <v>95</v>
      </c>
      <c r="AZ5" s="474"/>
      <c r="BA5" s="474"/>
      <c r="BB5" s="474"/>
      <c r="BC5" s="474"/>
      <c r="BD5" s="474"/>
      <c r="BE5" s="474"/>
      <c r="BF5" s="474"/>
      <c r="BG5" s="474"/>
      <c r="BH5" s="474"/>
      <c r="BI5" s="474"/>
      <c r="BJ5" s="474"/>
      <c r="BK5" s="474"/>
      <c r="BL5" s="474"/>
      <c r="BM5" s="475"/>
      <c r="BN5" s="459">
        <v>4735374</v>
      </c>
      <c r="BO5" s="460"/>
      <c r="BP5" s="460"/>
      <c r="BQ5" s="460"/>
      <c r="BR5" s="460"/>
      <c r="BS5" s="460"/>
      <c r="BT5" s="460"/>
      <c r="BU5" s="461"/>
      <c r="BV5" s="459">
        <v>5033633</v>
      </c>
      <c r="BW5" s="460"/>
      <c r="BX5" s="460"/>
      <c r="BY5" s="460"/>
      <c r="BZ5" s="460"/>
      <c r="CA5" s="460"/>
      <c r="CB5" s="460"/>
      <c r="CC5" s="461"/>
      <c r="CD5" s="499" t="s">
        <v>96</v>
      </c>
      <c r="CE5" s="419"/>
      <c r="CF5" s="419"/>
      <c r="CG5" s="419"/>
      <c r="CH5" s="419"/>
      <c r="CI5" s="419"/>
      <c r="CJ5" s="419"/>
      <c r="CK5" s="419"/>
      <c r="CL5" s="419"/>
      <c r="CM5" s="419"/>
      <c r="CN5" s="419"/>
      <c r="CO5" s="419"/>
      <c r="CP5" s="419"/>
      <c r="CQ5" s="419"/>
      <c r="CR5" s="419"/>
      <c r="CS5" s="500"/>
      <c r="CT5" s="456">
        <v>73.5</v>
      </c>
      <c r="CU5" s="457"/>
      <c r="CV5" s="457"/>
      <c r="CW5" s="457"/>
      <c r="CX5" s="457"/>
      <c r="CY5" s="457"/>
      <c r="CZ5" s="457"/>
      <c r="DA5" s="458"/>
      <c r="DB5" s="456">
        <v>80.8</v>
      </c>
      <c r="DC5" s="457"/>
      <c r="DD5" s="457"/>
      <c r="DE5" s="457"/>
      <c r="DF5" s="457"/>
      <c r="DG5" s="457"/>
      <c r="DH5" s="457"/>
      <c r="DI5" s="458"/>
    </row>
    <row r="6" spans="1:119" ht="18.75" customHeight="1" x14ac:dyDescent="0.2">
      <c r="A6" s="178"/>
      <c r="B6" s="605" t="s">
        <v>97</v>
      </c>
      <c r="C6" s="446"/>
      <c r="D6" s="446"/>
      <c r="E6" s="606"/>
      <c r="F6" s="606"/>
      <c r="G6" s="606"/>
      <c r="H6" s="606"/>
      <c r="I6" s="606"/>
      <c r="J6" s="606"/>
      <c r="K6" s="606"/>
      <c r="L6" s="606" t="s">
        <v>98</v>
      </c>
      <c r="M6" s="606"/>
      <c r="N6" s="606"/>
      <c r="O6" s="606"/>
      <c r="P6" s="606"/>
      <c r="Q6" s="606"/>
      <c r="R6" s="444"/>
      <c r="S6" s="444"/>
      <c r="T6" s="444"/>
      <c r="U6" s="444"/>
      <c r="V6" s="612"/>
      <c r="W6" s="549" t="s">
        <v>99</v>
      </c>
      <c r="X6" s="445"/>
      <c r="Y6" s="445"/>
      <c r="Z6" s="445"/>
      <c r="AA6" s="445"/>
      <c r="AB6" s="446"/>
      <c r="AC6" s="617" t="s">
        <v>100</v>
      </c>
      <c r="AD6" s="618"/>
      <c r="AE6" s="618"/>
      <c r="AF6" s="618"/>
      <c r="AG6" s="618"/>
      <c r="AH6" s="618"/>
      <c r="AI6" s="618"/>
      <c r="AJ6" s="618"/>
      <c r="AK6" s="618"/>
      <c r="AL6" s="619"/>
      <c r="AM6" s="516" t="s">
        <v>101</v>
      </c>
      <c r="AN6" s="416"/>
      <c r="AO6" s="416"/>
      <c r="AP6" s="416"/>
      <c r="AQ6" s="416"/>
      <c r="AR6" s="416"/>
      <c r="AS6" s="416"/>
      <c r="AT6" s="417"/>
      <c r="AU6" s="517" t="s">
        <v>94</v>
      </c>
      <c r="AV6" s="518"/>
      <c r="AW6" s="518"/>
      <c r="AX6" s="518"/>
      <c r="AY6" s="473" t="s">
        <v>102</v>
      </c>
      <c r="AZ6" s="474"/>
      <c r="BA6" s="474"/>
      <c r="BB6" s="474"/>
      <c r="BC6" s="474"/>
      <c r="BD6" s="474"/>
      <c r="BE6" s="474"/>
      <c r="BF6" s="474"/>
      <c r="BG6" s="474"/>
      <c r="BH6" s="474"/>
      <c r="BI6" s="474"/>
      <c r="BJ6" s="474"/>
      <c r="BK6" s="474"/>
      <c r="BL6" s="474"/>
      <c r="BM6" s="475"/>
      <c r="BN6" s="459">
        <v>609922</v>
      </c>
      <c r="BO6" s="460"/>
      <c r="BP6" s="460"/>
      <c r="BQ6" s="460"/>
      <c r="BR6" s="460"/>
      <c r="BS6" s="460"/>
      <c r="BT6" s="460"/>
      <c r="BU6" s="461"/>
      <c r="BV6" s="459">
        <v>465352</v>
      </c>
      <c r="BW6" s="460"/>
      <c r="BX6" s="460"/>
      <c r="BY6" s="460"/>
      <c r="BZ6" s="460"/>
      <c r="CA6" s="460"/>
      <c r="CB6" s="460"/>
      <c r="CC6" s="461"/>
      <c r="CD6" s="499" t="s">
        <v>103</v>
      </c>
      <c r="CE6" s="419"/>
      <c r="CF6" s="419"/>
      <c r="CG6" s="419"/>
      <c r="CH6" s="419"/>
      <c r="CI6" s="419"/>
      <c r="CJ6" s="419"/>
      <c r="CK6" s="419"/>
      <c r="CL6" s="419"/>
      <c r="CM6" s="419"/>
      <c r="CN6" s="419"/>
      <c r="CO6" s="419"/>
      <c r="CP6" s="419"/>
      <c r="CQ6" s="419"/>
      <c r="CR6" s="419"/>
      <c r="CS6" s="500"/>
      <c r="CT6" s="602">
        <v>75.8</v>
      </c>
      <c r="CU6" s="603"/>
      <c r="CV6" s="603"/>
      <c r="CW6" s="603"/>
      <c r="CX6" s="603"/>
      <c r="CY6" s="603"/>
      <c r="CZ6" s="603"/>
      <c r="DA6" s="604"/>
      <c r="DB6" s="602">
        <v>83</v>
      </c>
      <c r="DC6" s="603"/>
      <c r="DD6" s="603"/>
      <c r="DE6" s="603"/>
      <c r="DF6" s="603"/>
      <c r="DG6" s="603"/>
      <c r="DH6" s="603"/>
      <c r="DI6" s="604"/>
    </row>
    <row r="7" spans="1:119" ht="18.75" customHeight="1" x14ac:dyDescent="0.2">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104</v>
      </c>
      <c r="AN7" s="416"/>
      <c r="AO7" s="416"/>
      <c r="AP7" s="416"/>
      <c r="AQ7" s="416"/>
      <c r="AR7" s="416"/>
      <c r="AS7" s="416"/>
      <c r="AT7" s="417"/>
      <c r="AU7" s="517" t="s">
        <v>94</v>
      </c>
      <c r="AV7" s="518"/>
      <c r="AW7" s="518"/>
      <c r="AX7" s="518"/>
      <c r="AY7" s="473" t="s">
        <v>105</v>
      </c>
      <c r="AZ7" s="474"/>
      <c r="BA7" s="474"/>
      <c r="BB7" s="474"/>
      <c r="BC7" s="474"/>
      <c r="BD7" s="474"/>
      <c r="BE7" s="474"/>
      <c r="BF7" s="474"/>
      <c r="BG7" s="474"/>
      <c r="BH7" s="474"/>
      <c r="BI7" s="474"/>
      <c r="BJ7" s="474"/>
      <c r="BK7" s="474"/>
      <c r="BL7" s="474"/>
      <c r="BM7" s="475"/>
      <c r="BN7" s="459">
        <v>43405</v>
      </c>
      <c r="BO7" s="460"/>
      <c r="BP7" s="460"/>
      <c r="BQ7" s="460"/>
      <c r="BR7" s="460"/>
      <c r="BS7" s="460"/>
      <c r="BT7" s="460"/>
      <c r="BU7" s="461"/>
      <c r="BV7" s="459">
        <v>41295</v>
      </c>
      <c r="BW7" s="460"/>
      <c r="BX7" s="460"/>
      <c r="BY7" s="460"/>
      <c r="BZ7" s="460"/>
      <c r="CA7" s="460"/>
      <c r="CB7" s="460"/>
      <c r="CC7" s="461"/>
      <c r="CD7" s="499" t="s">
        <v>106</v>
      </c>
      <c r="CE7" s="419"/>
      <c r="CF7" s="419"/>
      <c r="CG7" s="419"/>
      <c r="CH7" s="419"/>
      <c r="CI7" s="419"/>
      <c r="CJ7" s="419"/>
      <c r="CK7" s="419"/>
      <c r="CL7" s="419"/>
      <c r="CM7" s="419"/>
      <c r="CN7" s="419"/>
      <c r="CO7" s="419"/>
      <c r="CP7" s="419"/>
      <c r="CQ7" s="419"/>
      <c r="CR7" s="419"/>
      <c r="CS7" s="500"/>
      <c r="CT7" s="459">
        <v>2856559</v>
      </c>
      <c r="CU7" s="460"/>
      <c r="CV7" s="460"/>
      <c r="CW7" s="460"/>
      <c r="CX7" s="460"/>
      <c r="CY7" s="460"/>
      <c r="CZ7" s="460"/>
      <c r="DA7" s="461"/>
      <c r="DB7" s="459">
        <v>2621510</v>
      </c>
      <c r="DC7" s="460"/>
      <c r="DD7" s="460"/>
      <c r="DE7" s="460"/>
      <c r="DF7" s="460"/>
      <c r="DG7" s="460"/>
      <c r="DH7" s="460"/>
      <c r="DI7" s="461"/>
    </row>
    <row r="8" spans="1:119" ht="18.75" customHeight="1" thickBot="1" x14ac:dyDescent="0.25">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107</v>
      </c>
      <c r="AN8" s="416"/>
      <c r="AO8" s="416"/>
      <c r="AP8" s="416"/>
      <c r="AQ8" s="416"/>
      <c r="AR8" s="416"/>
      <c r="AS8" s="416"/>
      <c r="AT8" s="417"/>
      <c r="AU8" s="517" t="s">
        <v>108</v>
      </c>
      <c r="AV8" s="518"/>
      <c r="AW8" s="518"/>
      <c r="AX8" s="518"/>
      <c r="AY8" s="473" t="s">
        <v>109</v>
      </c>
      <c r="AZ8" s="474"/>
      <c r="BA8" s="474"/>
      <c r="BB8" s="474"/>
      <c r="BC8" s="474"/>
      <c r="BD8" s="474"/>
      <c r="BE8" s="474"/>
      <c r="BF8" s="474"/>
      <c r="BG8" s="474"/>
      <c r="BH8" s="474"/>
      <c r="BI8" s="474"/>
      <c r="BJ8" s="474"/>
      <c r="BK8" s="474"/>
      <c r="BL8" s="474"/>
      <c r="BM8" s="475"/>
      <c r="BN8" s="459">
        <v>566517</v>
      </c>
      <c r="BO8" s="460"/>
      <c r="BP8" s="460"/>
      <c r="BQ8" s="460"/>
      <c r="BR8" s="460"/>
      <c r="BS8" s="460"/>
      <c r="BT8" s="460"/>
      <c r="BU8" s="461"/>
      <c r="BV8" s="459">
        <v>424057</v>
      </c>
      <c r="BW8" s="460"/>
      <c r="BX8" s="460"/>
      <c r="BY8" s="460"/>
      <c r="BZ8" s="460"/>
      <c r="CA8" s="460"/>
      <c r="CB8" s="460"/>
      <c r="CC8" s="461"/>
      <c r="CD8" s="499" t="s">
        <v>110</v>
      </c>
      <c r="CE8" s="419"/>
      <c r="CF8" s="419"/>
      <c r="CG8" s="419"/>
      <c r="CH8" s="419"/>
      <c r="CI8" s="419"/>
      <c r="CJ8" s="419"/>
      <c r="CK8" s="419"/>
      <c r="CL8" s="419"/>
      <c r="CM8" s="419"/>
      <c r="CN8" s="419"/>
      <c r="CO8" s="419"/>
      <c r="CP8" s="419"/>
      <c r="CQ8" s="419"/>
      <c r="CR8" s="419"/>
      <c r="CS8" s="500"/>
      <c r="CT8" s="562">
        <v>0.16</v>
      </c>
      <c r="CU8" s="563"/>
      <c r="CV8" s="563"/>
      <c r="CW8" s="563"/>
      <c r="CX8" s="563"/>
      <c r="CY8" s="563"/>
      <c r="CZ8" s="563"/>
      <c r="DA8" s="564"/>
      <c r="DB8" s="562">
        <v>0.17</v>
      </c>
      <c r="DC8" s="563"/>
      <c r="DD8" s="563"/>
      <c r="DE8" s="563"/>
      <c r="DF8" s="563"/>
      <c r="DG8" s="563"/>
      <c r="DH8" s="563"/>
      <c r="DI8" s="564"/>
    </row>
    <row r="9" spans="1:119" ht="18.75" customHeight="1" thickBot="1" x14ac:dyDescent="0.25">
      <c r="A9" s="178"/>
      <c r="B9" s="591" t="s">
        <v>111</v>
      </c>
      <c r="C9" s="592"/>
      <c r="D9" s="592"/>
      <c r="E9" s="592"/>
      <c r="F9" s="592"/>
      <c r="G9" s="592"/>
      <c r="H9" s="592"/>
      <c r="I9" s="592"/>
      <c r="J9" s="592"/>
      <c r="K9" s="510"/>
      <c r="L9" s="593" t="s">
        <v>112</v>
      </c>
      <c r="M9" s="594"/>
      <c r="N9" s="594"/>
      <c r="O9" s="594"/>
      <c r="P9" s="594"/>
      <c r="Q9" s="595"/>
      <c r="R9" s="596">
        <v>4199</v>
      </c>
      <c r="S9" s="597"/>
      <c r="T9" s="597"/>
      <c r="U9" s="597"/>
      <c r="V9" s="598"/>
      <c r="W9" s="528" t="s">
        <v>113</v>
      </c>
      <c r="X9" s="529"/>
      <c r="Y9" s="529"/>
      <c r="Z9" s="529"/>
      <c r="AA9" s="529"/>
      <c r="AB9" s="529"/>
      <c r="AC9" s="529"/>
      <c r="AD9" s="529"/>
      <c r="AE9" s="529"/>
      <c r="AF9" s="529"/>
      <c r="AG9" s="529"/>
      <c r="AH9" s="529"/>
      <c r="AI9" s="529"/>
      <c r="AJ9" s="529"/>
      <c r="AK9" s="529"/>
      <c r="AL9" s="599"/>
      <c r="AM9" s="516" t="s">
        <v>114</v>
      </c>
      <c r="AN9" s="416"/>
      <c r="AO9" s="416"/>
      <c r="AP9" s="416"/>
      <c r="AQ9" s="416"/>
      <c r="AR9" s="416"/>
      <c r="AS9" s="416"/>
      <c r="AT9" s="417"/>
      <c r="AU9" s="517" t="s">
        <v>94</v>
      </c>
      <c r="AV9" s="518"/>
      <c r="AW9" s="518"/>
      <c r="AX9" s="518"/>
      <c r="AY9" s="473" t="s">
        <v>115</v>
      </c>
      <c r="AZ9" s="474"/>
      <c r="BA9" s="474"/>
      <c r="BB9" s="474"/>
      <c r="BC9" s="474"/>
      <c r="BD9" s="474"/>
      <c r="BE9" s="474"/>
      <c r="BF9" s="474"/>
      <c r="BG9" s="474"/>
      <c r="BH9" s="474"/>
      <c r="BI9" s="474"/>
      <c r="BJ9" s="474"/>
      <c r="BK9" s="474"/>
      <c r="BL9" s="474"/>
      <c r="BM9" s="475"/>
      <c r="BN9" s="459">
        <v>142460</v>
      </c>
      <c r="BO9" s="460"/>
      <c r="BP9" s="460"/>
      <c r="BQ9" s="460"/>
      <c r="BR9" s="460"/>
      <c r="BS9" s="460"/>
      <c r="BT9" s="460"/>
      <c r="BU9" s="461"/>
      <c r="BV9" s="459">
        <v>37418</v>
      </c>
      <c r="BW9" s="460"/>
      <c r="BX9" s="460"/>
      <c r="BY9" s="460"/>
      <c r="BZ9" s="460"/>
      <c r="CA9" s="460"/>
      <c r="CB9" s="460"/>
      <c r="CC9" s="461"/>
      <c r="CD9" s="499" t="s">
        <v>116</v>
      </c>
      <c r="CE9" s="419"/>
      <c r="CF9" s="419"/>
      <c r="CG9" s="419"/>
      <c r="CH9" s="419"/>
      <c r="CI9" s="419"/>
      <c r="CJ9" s="419"/>
      <c r="CK9" s="419"/>
      <c r="CL9" s="419"/>
      <c r="CM9" s="419"/>
      <c r="CN9" s="419"/>
      <c r="CO9" s="419"/>
      <c r="CP9" s="419"/>
      <c r="CQ9" s="419"/>
      <c r="CR9" s="419"/>
      <c r="CS9" s="500"/>
      <c r="CT9" s="456">
        <v>12.4</v>
      </c>
      <c r="CU9" s="457"/>
      <c r="CV9" s="457"/>
      <c r="CW9" s="457"/>
      <c r="CX9" s="457"/>
      <c r="CY9" s="457"/>
      <c r="CZ9" s="457"/>
      <c r="DA9" s="458"/>
      <c r="DB9" s="456">
        <v>12.6</v>
      </c>
      <c r="DC9" s="457"/>
      <c r="DD9" s="457"/>
      <c r="DE9" s="457"/>
      <c r="DF9" s="457"/>
      <c r="DG9" s="457"/>
      <c r="DH9" s="457"/>
      <c r="DI9" s="458"/>
    </row>
    <row r="10" spans="1:119" ht="18.75" customHeight="1" thickBot="1" x14ac:dyDescent="0.25">
      <c r="A10" s="178"/>
      <c r="B10" s="591"/>
      <c r="C10" s="592"/>
      <c r="D10" s="592"/>
      <c r="E10" s="592"/>
      <c r="F10" s="592"/>
      <c r="G10" s="592"/>
      <c r="H10" s="592"/>
      <c r="I10" s="592"/>
      <c r="J10" s="592"/>
      <c r="K10" s="510"/>
      <c r="L10" s="415" t="s">
        <v>117</v>
      </c>
      <c r="M10" s="416"/>
      <c r="N10" s="416"/>
      <c r="O10" s="416"/>
      <c r="P10" s="416"/>
      <c r="Q10" s="417"/>
      <c r="R10" s="412">
        <v>4773</v>
      </c>
      <c r="S10" s="413"/>
      <c r="T10" s="413"/>
      <c r="U10" s="413"/>
      <c r="V10" s="472"/>
      <c r="W10" s="600"/>
      <c r="X10" s="410"/>
      <c r="Y10" s="410"/>
      <c r="Z10" s="410"/>
      <c r="AA10" s="410"/>
      <c r="AB10" s="410"/>
      <c r="AC10" s="410"/>
      <c r="AD10" s="410"/>
      <c r="AE10" s="410"/>
      <c r="AF10" s="410"/>
      <c r="AG10" s="410"/>
      <c r="AH10" s="410"/>
      <c r="AI10" s="410"/>
      <c r="AJ10" s="410"/>
      <c r="AK10" s="410"/>
      <c r="AL10" s="601"/>
      <c r="AM10" s="516" t="s">
        <v>118</v>
      </c>
      <c r="AN10" s="416"/>
      <c r="AO10" s="416"/>
      <c r="AP10" s="416"/>
      <c r="AQ10" s="416"/>
      <c r="AR10" s="416"/>
      <c r="AS10" s="416"/>
      <c r="AT10" s="417"/>
      <c r="AU10" s="517" t="s">
        <v>119</v>
      </c>
      <c r="AV10" s="518"/>
      <c r="AW10" s="518"/>
      <c r="AX10" s="518"/>
      <c r="AY10" s="473" t="s">
        <v>120</v>
      </c>
      <c r="AZ10" s="474"/>
      <c r="BA10" s="474"/>
      <c r="BB10" s="474"/>
      <c r="BC10" s="474"/>
      <c r="BD10" s="474"/>
      <c r="BE10" s="474"/>
      <c r="BF10" s="474"/>
      <c r="BG10" s="474"/>
      <c r="BH10" s="474"/>
      <c r="BI10" s="474"/>
      <c r="BJ10" s="474"/>
      <c r="BK10" s="474"/>
      <c r="BL10" s="474"/>
      <c r="BM10" s="475"/>
      <c r="BN10" s="459">
        <v>350269</v>
      </c>
      <c r="BO10" s="460"/>
      <c r="BP10" s="460"/>
      <c r="BQ10" s="460"/>
      <c r="BR10" s="460"/>
      <c r="BS10" s="460"/>
      <c r="BT10" s="460"/>
      <c r="BU10" s="461"/>
      <c r="BV10" s="459">
        <v>109348</v>
      </c>
      <c r="BW10" s="460"/>
      <c r="BX10" s="460"/>
      <c r="BY10" s="460"/>
      <c r="BZ10" s="460"/>
      <c r="CA10" s="460"/>
      <c r="CB10" s="460"/>
      <c r="CC10" s="461"/>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1"/>
      <c r="C11" s="592"/>
      <c r="D11" s="592"/>
      <c r="E11" s="592"/>
      <c r="F11" s="592"/>
      <c r="G11" s="592"/>
      <c r="H11" s="592"/>
      <c r="I11" s="592"/>
      <c r="J11" s="592"/>
      <c r="K11" s="510"/>
      <c r="L11" s="420" t="s">
        <v>122</v>
      </c>
      <c r="M11" s="421"/>
      <c r="N11" s="421"/>
      <c r="O11" s="421"/>
      <c r="P11" s="421"/>
      <c r="Q11" s="422"/>
      <c r="R11" s="588" t="s">
        <v>123</v>
      </c>
      <c r="S11" s="589"/>
      <c r="T11" s="589"/>
      <c r="U11" s="589"/>
      <c r="V11" s="590"/>
      <c r="W11" s="600"/>
      <c r="X11" s="410"/>
      <c r="Y11" s="410"/>
      <c r="Z11" s="410"/>
      <c r="AA11" s="410"/>
      <c r="AB11" s="410"/>
      <c r="AC11" s="410"/>
      <c r="AD11" s="410"/>
      <c r="AE11" s="410"/>
      <c r="AF11" s="410"/>
      <c r="AG11" s="410"/>
      <c r="AH11" s="410"/>
      <c r="AI11" s="410"/>
      <c r="AJ11" s="410"/>
      <c r="AK11" s="410"/>
      <c r="AL11" s="601"/>
      <c r="AM11" s="516" t="s">
        <v>124</v>
      </c>
      <c r="AN11" s="416"/>
      <c r="AO11" s="416"/>
      <c r="AP11" s="416"/>
      <c r="AQ11" s="416"/>
      <c r="AR11" s="416"/>
      <c r="AS11" s="416"/>
      <c r="AT11" s="417"/>
      <c r="AU11" s="517" t="s">
        <v>119</v>
      </c>
      <c r="AV11" s="518"/>
      <c r="AW11" s="518"/>
      <c r="AX11" s="518"/>
      <c r="AY11" s="473" t="s">
        <v>125</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126</v>
      </c>
      <c r="CE11" s="419"/>
      <c r="CF11" s="419"/>
      <c r="CG11" s="419"/>
      <c r="CH11" s="419"/>
      <c r="CI11" s="419"/>
      <c r="CJ11" s="419"/>
      <c r="CK11" s="419"/>
      <c r="CL11" s="419"/>
      <c r="CM11" s="419"/>
      <c r="CN11" s="419"/>
      <c r="CO11" s="419"/>
      <c r="CP11" s="419"/>
      <c r="CQ11" s="419"/>
      <c r="CR11" s="419"/>
      <c r="CS11" s="500"/>
      <c r="CT11" s="562" t="s">
        <v>127</v>
      </c>
      <c r="CU11" s="563"/>
      <c r="CV11" s="563"/>
      <c r="CW11" s="563"/>
      <c r="CX11" s="563"/>
      <c r="CY11" s="563"/>
      <c r="CZ11" s="563"/>
      <c r="DA11" s="564"/>
      <c r="DB11" s="562" t="s">
        <v>127</v>
      </c>
      <c r="DC11" s="563"/>
      <c r="DD11" s="563"/>
      <c r="DE11" s="563"/>
      <c r="DF11" s="563"/>
      <c r="DG11" s="563"/>
      <c r="DH11" s="563"/>
      <c r="DI11" s="564"/>
    </row>
    <row r="12" spans="1:119" ht="18.75" customHeight="1" x14ac:dyDescent="0.2">
      <c r="A12" s="178"/>
      <c r="B12" s="565" t="s">
        <v>128</v>
      </c>
      <c r="C12" s="566"/>
      <c r="D12" s="566"/>
      <c r="E12" s="566"/>
      <c r="F12" s="566"/>
      <c r="G12" s="566"/>
      <c r="H12" s="566"/>
      <c r="I12" s="566"/>
      <c r="J12" s="566"/>
      <c r="K12" s="567"/>
      <c r="L12" s="574" t="s">
        <v>129</v>
      </c>
      <c r="M12" s="575"/>
      <c r="N12" s="575"/>
      <c r="O12" s="575"/>
      <c r="P12" s="575"/>
      <c r="Q12" s="576"/>
      <c r="R12" s="577">
        <v>4186</v>
      </c>
      <c r="S12" s="578"/>
      <c r="T12" s="578"/>
      <c r="U12" s="578"/>
      <c r="V12" s="579"/>
      <c r="W12" s="580" t="s">
        <v>1</v>
      </c>
      <c r="X12" s="518"/>
      <c r="Y12" s="518"/>
      <c r="Z12" s="518"/>
      <c r="AA12" s="518"/>
      <c r="AB12" s="581"/>
      <c r="AC12" s="582" t="s">
        <v>130</v>
      </c>
      <c r="AD12" s="583"/>
      <c r="AE12" s="583"/>
      <c r="AF12" s="583"/>
      <c r="AG12" s="584"/>
      <c r="AH12" s="582" t="s">
        <v>131</v>
      </c>
      <c r="AI12" s="583"/>
      <c r="AJ12" s="583"/>
      <c r="AK12" s="583"/>
      <c r="AL12" s="585"/>
      <c r="AM12" s="516" t="s">
        <v>132</v>
      </c>
      <c r="AN12" s="416"/>
      <c r="AO12" s="416"/>
      <c r="AP12" s="416"/>
      <c r="AQ12" s="416"/>
      <c r="AR12" s="416"/>
      <c r="AS12" s="416"/>
      <c r="AT12" s="417"/>
      <c r="AU12" s="517" t="s">
        <v>108</v>
      </c>
      <c r="AV12" s="518"/>
      <c r="AW12" s="518"/>
      <c r="AX12" s="518"/>
      <c r="AY12" s="473" t="s">
        <v>133</v>
      </c>
      <c r="AZ12" s="474"/>
      <c r="BA12" s="474"/>
      <c r="BB12" s="474"/>
      <c r="BC12" s="474"/>
      <c r="BD12" s="474"/>
      <c r="BE12" s="474"/>
      <c r="BF12" s="474"/>
      <c r="BG12" s="474"/>
      <c r="BH12" s="474"/>
      <c r="BI12" s="474"/>
      <c r="BJ12" s="474"/>
      <c r="BK12" s="474"/>
      <c r="BL12" s="474"/>
      <c r="BM12" s="475"/>
      <c r="BN12" s="459">
        <v>250000</v>
      </c>
      <c r="BO12" s="460"/>
      <c r="BP12" s="460"/>
      <c r="BQ12" s="460"/>
      <c r="BR12" s="460"/>
      <c r="BS12" s="460"/>
      <c r="BT12" s="460"/>
      <c r="BU12" s="461"/>
      <c r="BV12" s="459">
        <v>0</v>
      </c>
      <c r="BW12" s="460"/>
      <c r="BX12" s="460"/>
      <c r="BY12" s="460"/>
      <c r="BZ12" s="460"/>
      <c r="CA12" s="460"/>
      <c r="CB12" s="460"/>
      <c r="CC12" s="461"/>
      <c r="CD12" s="499" t="s">
        <v>134</v>
      </c>
      <c r="CE12" s="419"/>
      <c r="CF12" s="419"/>
      <c r="CG12" s="419"/>
      <c r="CH12" s="419"/>
      <c r="CI12" s="419"/>
      <c r="CJ12" s="419"/>
      <c r="CK12" s="419"/>
      <c r="CL12" s="419"/>
      <c r="CM12" s="419"/>
      <c r="CN12" s="419"/>
      <c r="CO12" s="419"/>
      <c r="CP12" s="419"/>
      <c r="CQ12" s="419"/>
      <c r="CR12" s="419"/>
      <c r="CS12" s="500"/>
      <c r="CT12" s="562" t="s">
        <v>135</v>
      </c>
      <c r="CU12" s="563"/>
      <c r="CV12" s="563"/>
      <c r="CW12" s="563"/>
      <c r="CX12" s="563"/>
      <c r="CY12" s="563"/>
      <c r="CZ12" s="563"/>
      <c r="DA12" s="564"/>
      <c r="DB12" s="562" t="s">
        <v>135</v>
      </c>
      <c r="DC12" s="563"/>
      <c r="DD12" s="563"/>
      <c r="DE12" s="563"/>
      <c r="DF12" s="563"/>
      <c r="DG12" s="563"/>
      <c r="DH12" s="563"/>
      <c r="DI12" s="564"/>
    </row>
    <row r="13" spans="1:119" ht="18.75" customHeight="1" x14ac:dyDescent="0.2">
      <c r="A13" s="178"/>
      <c r="B13" s="568"/>
      <c r="C13" s="569"/>
      <c r="D13" s="569"/>
      <c r="E13" s="569"/>
      <c r="F13" s="569"/>
      <c r="G13" s="569"/>
      <c r="H13" s="569"/>
      <c r="I13" s="569"/>
      <c r="J13" s="569"/>
      <c r="K13" s="570"/>
      <c r="L13" s="187"/>
      <c r="M13" s="543" t="s">
        <v>136</v>
      </c>
      <c r="N13" s="544"/>
      <c r="O13" s="544"/>
      <c r="P13" s="544"/>
      <c r="Q13" s="545"/>
      <c r="R13" s="546">
        <v>4136</v>
      </c>
      <c r="S13" s="547"/>
      <c r="T13" s="547"/>
      <c r="U13" s="547"/>
      <c r="V13" s="548"/>
      <c r="W13" s="549" t="s">
        <v>137</v>
      </c>
      <c r="X13" s="445"/>
      <c r="Y13" s="445"/>
      <c r="Z13" s="445"/>
      <c r="AA13" s="445"/>
      <c r="AB13" s="446"/>
      <c r="AC13" s="412">
        <v>320</v>
      </c>
      <c r="AD13" s="413"/>
      <c r="AE13" s="413"/>
      <c r="AF13" s="413"/>
      <c r="AG13" s="414"/>
      <c r="AH13" s="412">
        <v>357</v>
      </c>
      <c r="AI13" s="413"/>
      <c r="AJ13" s="413"/>
      <c r="AK13" s="413"/>
      <c r="AL13" s="472"/>
      <c r="AM13" s="516" t="s">
        <v>138</v>
      </c>
      <c r="AN13" s="416"/>
      <c r="AO13" s="416"/>
      <c r="AP13" s="416"/>
      <c r="AQ13" s="416"/>
      <c r="AR13" s="416"/>
      <c r="AS13" s="416"/>
      <c r="AT13" s="417"/>
      <c r="AU13" s="517" t="s">
        <v>119</v>
      </c>
      <c r="AV13" s="518"/>
      <c r="AW13" s="518"/>
      <c r="AX13" s="518"/>
      <c r="AY13" s="473" t="s">
        <v>139</v>
      </c>
      <c r="AZ13" s="474"/>
      <c r="BA13" s="474"/>
      <c r="BB13" s="474"/>
      <c r="BC13" s="474"/>
      <c r="BD13" s="474"/>
      <c r="BE13" s="474"/>
      <c r="BF13" s="474"/>
      <c r="BG13" s="474"/>
      <c r="BH13" s="474"/>
      <c r="BI13" s="474"/>
      <c r="BJ13" s="474"/>
      <c r="BK13" s="474"/>
      <c r="BL13" s="474"/>
      <c r="BM13" s="475"/>
      <c r="BN13" s="459">
        <v>242729</v>
      </c>
      <c r="BO13" s="460"/>
      <c r="BP13" s="460"/>
      <c r="BQ13" s="460"/>
      <c r="BR13" s="460"/>
      <c r="BS13" s="460"/>
      <c r="BT13" s="460"/>
      <c r="BU13" s="461"/>
      <c r="BV13" s="459">
        <v>146766</v>
      </c>
      <c r="BW13" s="460"/>
      <c r="BX13" s="460"/>
      <c r="BY13" s="460"/>
      <c r="BZ13" s="460"/>
      <c r="CA13" s="460"/>
      <c r="CB13" s="460"/>
      <c r="CC13" s="461"/>
      <c r="CD13" s="499" t="s">
        <v>140</v>
      </c>
      <c r="CE13" s="419"/>
      <c r="CF13" s="419"/>
      <c r="CG13" s="419"/>
      <c r="CH13" s="419"/>
      <c r="CI13" s="419"/>
      <c r="CJ13" s="419"/>
      <c r="CK13" s="419"/>
      <c r="CL13" s="419"/>
      <c r="CM13" s="419"/>
      <c r="CN13" s="419"/>
      <c r="CO13" s="419"/>
      <c r="CP13" s="419"/>
      <c r="CQ13" s="419"/>
      <c r="CR13" s="419"/>
      <c r="CS13" s="500"/>
      <c r="CT13" s="456">
        <v>11.6</v>
      </c>
      <c r="CU13" s="457"/>
      <c r="CV13" s="457"/>
      <c r="CW13" s="457"/>
      <c r="CX13" s="457"/>
      <c r="CY13" s="457"/>
      <c r="CZ13" s="457"/>
      <c r="DA13" s="458"/>
      <c r="DB13" s="456">
        <v>10.6</v>
      </c>
      <c r="DC13" s="457"/>
      <c r="DD13" s="457"/>
      <c r="DE13" s="457"/>
      <c r="DF13" s="457"/>
      <c r="DG13" s="457"/>
      <c r="DH13" s="457"/>
      <c r="DI13" s="458"/>
    </row>
    <row r="14" spans="1:119" ht="18.75" customHeight="1" thickBot="1" x14ac:dyDescent="0.25">
      <c r="A14" s="178"/>
      <c r="B14" s="568"/>
      <c r="C14" s="569"/>
      <c r="D14" s="569"/>
      <c r="E14" s="569"/>
      <c r="F14" s="569"/>
      <c r="G14" s="569"/>
      <c r="H14" s="569"/>
      <c r="I14" s="569"/>
      <c r="J14" s="569"/>
      <c r="K14" s="570"/>
      <c r="L14" s="533" t="s">
        <v>141</v>
      </c>
      <c r="M14" s="586"/>
      <c r="N14" s="586"/>
      <c r="O14" s="586"/>
      <c r="P14" s="586"/>
      <c r="Q14" s="587"/>
      <c r="R14" s="546">
        <v>4323</v>
      </c>
      <c r="S14" s="547"/>
      <c r="T14" s="547"/>
      <c r="U14" s="547"/>
      <c r="V14" s="548"/>
      <c r="W14" s="550"/>
      <c r="X14" s="448"/>
      <c r="Y14" s="448"/>
      <c r="Z14" s="448"/>
      <c r="AA14" s="448"/>
      <c r="AB14" s="449"/>
      <c r="AC14" s="539">
        <v>15.5</v>
      </c>
      <c r="AD14" s="540"/>
      <c r="AE14" s="540"/>
      <c r="AF14" s="540"/>
      <c r="AG14" s="541"/>
      <c r="AH14" s="539">
        <v>15.5</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142</v>
      </c>
      <c r="CE14" s="497"/>
      <c r="CF14" s="497"/>
      <c r="CG14" s="497"/>
      <c r="CH14" s="497"/>
      <c r="CI14" s="497"/>
      <c r="CJ14" s="497"/>
      <c r="CK14" s="497"/>
      <c r="CL14" s="497"/>
      <c r="CM14" s="497"/>
      <c r="CN14" s="497"/>
      <c r="CO14" s="497"/>
      <c r="CP14" s="497"/>
      <c r="CQ14" s="497"/>
      <c r="CR14" s="497"/>
      <c r="CS14" s="498"/>
      <c r="CT14" s="556">
        <v>83.8</v>
      </c>
      <c r="CU14" s="557"/>
      <c r="CV14" s="557"/>
      <c r="CW14" s="557"/>
      <c r="CX14" s="557"/>
      <c r="CY14" s="557"/>
      <c r="CZ14" s="557"/>
      <c r="DA14" s="558"/>
      <c r="DB14" s="556">
        <v>103</v>
      </c>
      <c r="DC14" s="557"/>
      <c r="DD14" s="557"/>
      <c r="DE14" s="557"/>
      <c r="DF14" s="557"/>
      <c r="DG14" s="557"/>
      <c r="DH14" s="557"/>
      <c r="DI14" s="558"/>
    </row>
    <row r="15" spans="1:119" ht="18.75" customHeight="1" x14ac:dyDescent="0.2">
      <c r="A15" s="178"/>
      <c r="B15" s="568"/>
      <c r="C15" s="569"/>
      <c r="D15" s="569"/>
      <c r="E15" s="569"/>
      <c r="F15" s="569"/>
      <c r="G15" s="569"/>
      <c r="H15" s="569"/>
      <c r="I15" s="569"/>
      <c r="J15" s="569"/>
      <c r="K15" s="570"/>
      <c r="L15" s="187"/>
      <c r="M15" s="543" t="s">
        <v>136</v>
      </c>
      <c r="N15" s="544"/>
      <c r="O15" s="544"/>
      <c r="P15" s="544"/>
      <c r="Q15" s="545"/>
      <c r="R15" s="546">
        <v>4255</v>
      </c>
      <c r="S15" s="547"/>
      <c r="T15" s="547"/>
      <c r="U15" s="547"/>
      <c r="V15" s="548"/>
      <c r="W15" s="549" t="s">
        <v>143</v>
      </c>
      <c r="X15" s="445"/>
      <c r="Y15" s="445"/>
      <c r="Z15" s="445"/>
      <c r="AA15" s="445"/>
      <c r="AB15" s="446"/>
      <c r="AC15" s="412">
        <v>736</v>
      </c>
      <c r="AD15" s="413"/>
      <c r="AE15" s="413"/>
      <c r="AF15" s="413"/>
      <c r="AG15" s="414"/>
      <c r="AH15" s="412">
        <v>837</v>
      </c>
      <c r="AI15" s="413"/>
      <c r="AJ15" s="413"/>
      <c r="AK15" s="413"/>
      <c r="AL15" s="472"/>
      <c r="AM15" s="516"/>
      <c r="AN15" s="416"/>
      <c r="AO15" s="416"/>
      <c r="AP15" s="416"/>
      <c r="AQ15" s="416"/>
      <c r="AR15" s="416"/>
      <c r="AS15" s="416"/>
      <c r="AT15" s="417"/>
      <c r="AU15" s="517"/>
      <c r="AV15" s="518"/>
      <c r="AW15" s="518"/>
      <c r="AX15" s="518"/>
      <c r="AY15" s="485" t="s">
        <v>144</v>
      </c>
      <c r="AZ15" s="486"/>
      <c r="BA15" s="486"/>
      <c r="BB15" s="486"/>
      <c r="BC15" s="486"/>
      <c r="BD15" s="486"/>
      <c r="BE15" s="486"/>
      <c r="BF15" s="486"/>
      <c r="BG15" s="486"/>
      <c r="BH15" s="486"/>
      <c r="BI15" s="486"/>
      <c r="BJ15" s="486"/>
      <c r="BK15" s="486"/>
      <c r="BL15" s="486"/>
      <c r="BM15" s="487"/>
      <c r="BN15" s="488">
        <v>409812</v>
      </c>
      <c r="BO15" s="489"/>
      <c r="BP15" s="489"/>
      <c r="BQ15" s="489"/>
      <c r="BR15" s="489"/>
      <c r="BS15" s="489"/>
      <c r="BT15" s="489"/>
      <c r="BU15" s="490"/>
      <c r="BV15" s="488">
        <v>414130</v>
      </c>
      <c r="BW15" s="489"/>
      <c r="BX15" s="489"/>
      <c r="BY15" s="489"/>
      <c r="BZ15" s="489"/>
      <c r="CA15" s="489"/>
      <c r="CB15" s="489"/>
      <c r="CC15" s="490"/>
      <c r="CD15" s="559" t="s">
        <v>145</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8"/>
      <c r="C16" s="569"/>
      <c r="D16" s="569"/>
      <c r="E16" s="569"/>
      <c r="F16" s="569"/>
      <c r="G16" s="569"/>
      <c r="H16" s="569"/>
      <c r="I16" s="569"/>
      <c r="J16" s="569"/>
      <c r="K16" s="570"/>
      <c r="L16" s="533" t="s">
        <v>146</v>
      </c>
      <c r="M16" s="534"/>
      <c r="N16" s="534"/>
      <c r="O16" s="534"/>
      <c r="P16" s="534"/>
      <c r="Q16" s="535"/>
      <c r="R16" s="536" t="s">
        <v>147</v>
      </c>
      <c r="S16" s="537"/>
      <c r="T16" s="537"/>
      <c r="U16" s="537"/>
      <c r="V16" s="538"/>
      <c r="W16" s="550"/>
      <c r="X16" s="448"/>
      <c r="Y16" s="448"/>
      <c r="Z16" s="448"/>
      <c r="AA16" s="448"/>
      <c r="AB16" s="449"/>
      <c r="AC16" s="539">
        <v>35.6</v>
      </c>
      <c r="AD16" s="540"/>
      <c r="AE16" s="540"/>
      <c r="AF16" s="540"/>
      <c r="AG16" s="541"/>
      <c r="AH16" s="539">
        <v>36.4</v>
      </c>
      <c r="AI16" s="540"/>
      <c r="AJ16" s="540"/>
      <c r="AK16" s="540"/>
      <c r="AL16" s="542"/>
      <c r="AM16" s="516"/>
      <c r="AN16" s="416"/>
      <c r="AO16" s="416"/>
      <c r="AP16" s="416"/>
      <c r="AQ16" s="416"/>
      <c r="AR16" s="416"/>
      <c r="AS16" s="416"/>
      <c r="AT16" s="417"/>
      <c r="AU16" s="517"/>
      <c r="AV16" s="518"/>
      <c r="AW16" s="518"/>
      <c r="AX16" s="518"/>
      <c r="AY16" s="473" t="s">
        <v>148</v>
      </c>
      <c r="AZ16" s="474"/>
      <c r="BA16" s="474"/>
      <c r="BB16" s="474"/>
      <c r="BC16" s="474"/>
      <c r="BD16" s="474"/>
      <c r="BE16" s="474"/>
      <c r="BF16" s="474"/>
      <c r="BG16" s="474"/>
      <c r="BH16" s="474"/>
      <c r="BI16" s="474"/>
      <c r="BJ16" s="474"/>
      <c r="BK16" s="474"/>
      <c r="BL16" s="474"/>
      <c r="BM16" s="475"/>
      <c r="BN16" s="459">
        <v>2675021</v>
      </c>
      <c r="BO16" s="460"/>
      <c r="BP16" s="460"/>
      <c r="BQ16" s="460"/>
      <c r="BR16" s="460"/>
      <c r="BS16" s="460"/>
      <c r="BT16" s="460"/>
      <c r="BU16" s="461"/>
      <c r="BV16" s="459">
        <v>2459164</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x14ac:dyDescent="0.25">
      <c r="A17" s="178"/>
      <c r="B17" s="571"/>
      <c r="C17" s="572"/>
      <c r="D17" s="572"/>
      <c r="E17" s="572"/>
      <c r="F17" s="572"/>
      <c r="G17" s="572"/>
      <c r="H17" s="572"/>
      <c r="I17" s="572"/>
      <c r="J17" s="572"/>
      <c r="K17" s="573"/>
      <c r="L17" s="192"/>
      <c r="M17" s="552" t="s">
        <v>149</v>
      </c>
      <c r="N17" s="553"/>
      <c r="O17" s="553"/>
      <c r="P17" s="553"/>
      <c r="Q17" s="554"/>
      <c r="R17" s="536" t="s">
        <v>150</v>
      </c>
      <c r="S17" s="537"/>
      <c r="T17" s="537"/>
      <c r="U17" s="537"/>
      <c r="V17" s="538"/>
      <c r="W17" s="549" t="s">
        <v>151</v>
      </c>
      <c r="X17" s="445"/>
      <c r="Y17" s="445"/>
      <c r="Z17" s="445"/>
      <c r="AA17" s="445"/>
      <c r="AB17" s="446"/>
      <c r="AC17" s="412">
        <v>1014</v>
      </c>
      <c r="AD17" s="413"/>
      <c r="AE17" s="413"/>
      <c r="AF17" s="413"/>
      <c r="AG17" s="414"/>
      <c r="AH17" s="412">
        <v>1106</v>
      </c>
      <c r="AI17" s="413"/>
      <c r="AJ17" s="413"/>
      <c r="AK17" s="413"/>
      <c r="AL17" s="472"/>
      <c r="AM17" s="516"/>
      <c r="AN17" s="416"/>
      <c r="AO17" s="416"/>
      <c r="AP17" s="416"/>
      <c r="AQ17" s="416"/>
      <c r="AR17" s="416"/>
      <c r="AS17" s="416"/>
      <c r="AT17" s="417"/>
      <c r="AU17" s="517"/>
      <c r="AV17" s="518"/>
      <c r="AW17" s="518"/>
      <c r="AX17" s="518"/>
      <c r="AY17" s="473" t="s">
        <v>152</v>
      </c>
      <c r="AZ17" s="474"/>
      <c r="BA17" s="474"/>
      <c r="BB17" s="474"/>
      <c r="BC17" s="474"/>
      <c r="BD17" s="474"/>
      <c r="BE17" s="474"/>
      <c r="BF17" s="474"/>
      <c r="BG17" s="474"/>
      <c r="BH17" s="474"/>
      <c r="BI17" s="474"/>
      <c r="BJ17" s="474"/>
      <c r="BK17" s="474"/>
      <c r="BL17" s="474"/>
      <c r="BM17" s="475"/>
      <c r="BN17" s="459">
        <v>502911</v>
      </c>
      <c r="BO17" s="460"/>
      <c r="BP17" s="460"/>
      <c r="BQ17" s="460"/>
      <c r="BR17" s="460"/>
      <c r="BS17" s="460"/>
      <c r="BT17" s="460"/>
      <c r="BU17" s="461"/>
      <c r="BV17" s="459">
        <v>508774</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x14ac:dyDescent="0.25">
      <c r="A18" s="178"/>
      <c r="B18" s="509" t="s">
        <v>153</v>
      </c>
      <c r="C18" s="510"/>
      <c r="D18" s="510"/>
      <c r="E18" s="511"/>
      <c r="F18" s="511"/>
      <c r="G18" s="511"/>
      <c r="H18" s="511"/>
      <c r="I18" s="511"/>
      <c r="J18" s="511"/>
      <c r="K18" s="511"/>
      <c r="L18" s="512">
        <v>261.31</v>
      </c>
      <c r="M18" s="512"/>
      <c r="N18" s="512"/>
      <c r="O18" s="512"/>
      <c r="P18" s="512"/>
      <c r="Q18" s="512"/>
      <c r="R18" s="513"/>
      <c r="S18" s="513"/>
      <c r="T18" s="513"/>
      <c r="U18" s="513"/>
      <c r="V18" s="514"/>
      <c r="W18" s="530"/>
      <c r="X18" s="531"/>
      <c r="Y18" s="531"/>
      <c r="Z18" s="531"/>
      <c r="AA18" s="531"/>
      <c r="AB18" s="555"/>
      <c r="AC18" s="429">
        <v>49</v>
      </c>
      <c r="AD18" s="430"/>
      <c r="AE18" s="430"/>
      <c r="AF18" s="430"/>
      <c r="AG18" s="515"/>
      <c r="AH18" s="429">
        <v>48.1</v>
      </c>
      <c r="AI18" s="430"/>
      <c r="AJ18" s="430"/>
      <c r="AK18" s="430"/>
      <c r="AL18" s="431"/>
      <c r="AM18" s="516"/>
      <c r="AN18" s="416"/>
      <c r="AO18" s="416"/>
      <c r="AP18" s="416"/>
      <c r="AQ18" s="416"/>
      <c r="AR18" s="416"/>
      <c r="AS18" s="416"/>
      <c r="AT18" s="417"/>
      <c r="AU18" s="517"/>
      <c r="AV18" s="518"/>
      <c r="AW18" s="518"/>
      <c r="AX18" s="518"/>
      <c r="AY18" s="473" t="s">
        <v>154</v>
      </c>
      <c r="AZ18" s="474"/>
      <c r="BA18" s="474"/>
      <c r="BB18" s="474"/>
      <c r="BC18" s="474"/>
      <c r="BD18" s="474"/>
      <c r="BE18" s="474"/>
      <c r="BF18" s="474"/>
      <c r="BG18" s="474"/>
      <c r="BH18" s="474"/>
      <c r="BI18" s="474"/>
      <c r="BJ18" s="474"/>
      <c r="BK18" s="474"/>
      <c r="BL18" s="474"/>
      <c r="BM18" s="475"/>
      <c r="BN18" s="459">
        <v>2136328</v>
      </c>
      <c r="BO18" s="460"/>
      <c r="BP18" s="460"/>
      <c r="BQ18" s="460"/>
      <c r="BR18" s="460"/>
      <c r="BS18" s="460"/>
      <c r="BT18" s="460"/>
      <c r="BU18" s="461"/>
      <c r="BV18" s="459">
        <v>2125635</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x14ac:dyDescent="0.25">
      <c r="A19" s="178"/>
      <c r="B19" s="509" t="s">
        <v>155</v>
      </c>
      <c r="C19" s="510"/>
      <c r="D19" s="510"/>
      <c r="E19" s="511"/>
      <c r="F19" s="511"/>
      <c r="G19" s="511"/>
      <c r="H19" s="511"/>
      <c r="I19" s="511"/>
      <c r="J19" s="511"/>
      <c r="K19" s="511"/>
      <c r="L19" s="519">
        <v>16</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156</v>
      </c>
      <c r="AZ19" s="474"/>
      <c r="BA19" s="474"/>
      <c r="BB19" s="474"/>
      <c r="BC19" s="474"/>
      <c r="BD19" s="474"/>
      <c r="BE19" s="474"/>
      <c r="BF19" s="474"/>
      <c r="BG19" s="474"/>
      <c r="BH19" s="474"/>
      <c r="BI19" s="474"/>
      <c r="BJ19" s="474"/>
      <c r="BK19" s="474"/>
      <c r="BL19" s="474"/>
      <c r="BM19" s="475"/>
      <c r="BN19" s="459">
        <v>4106055</v>
      </c>
      <c r="BO19" s="460"/>
      <c r="BP19" s="460"/>
      <c r="BQ19" s="460"/>
      <c r="BR19" s="460"/>
      <c r="BS19" s="460"/>
      <c r="BT19" s="460"/>
      <c r="BU19" s="461"/>
      <c r="BV19" s="459">
        <v>3526376</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x14ac:dyDescent="0.25">
      <c r="A20" s="178"/>
      <c r="B20" s="509" t="s">
        <v>157</v>
      </c>
      <c r="C20" s="510"/>
      <c r="D20" s="510"/>
      <c r="E20" s="511"/>
      <c r="F20" s="511"/>
      <c r="G20" s="511"/>
      <c r="H20" s="511"/>
      <c r="I20" s="511"/>
      <c r="J20" s="511"/>
      <c r="K20" s="511"/>
      <c r="L20" s="519">
        <v>1359</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x14ac:dyDescent="0.25">
      <c r="A21" s="178"/>
      <c r="B21" s="506" t="s">
        <v>158</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x14ac:dyDescent="0.2">
      <c r="A22" s="178"/>
      <c r="B22" s="435" t="s">
        <v>159</v>
      </c>
      <c r="C22" s="436"/>
      <c r="D22" s="437"/>
      <c r="E22" s="444" t="s">
        <v>1</v>
      </c>
      <c r="F22" s="445"/>
      <c r="G22" s="445"/>
      <c r="H22" s="445"/>
      <c r="I22" s="445"/>
      <c r="J22" s="445"/>
      <c r="K22" s="446"/>
      <c r="L22" s="444" t="s">
        <v>160</v>
      </c>
      <c r="M22" s="445"/>
      <c r="N22" s="445"/>
      <c r="O22" s="445"/>
      <c r="P22" s="446"/>
      <c r="Q22" s="450" t="s">
        <v>161</v>
      </c>
      <c r="R22" s="451"/>
      <c r="S22" s="451"/>
      <c r="T22" s="451"/>
      <c r="U22" s="451"/>
      <c r="V22" s="452"/>
      <c r="W22" s="501" t="s">
        <v>162</v>
      </c>
      <c r="X22" s="436"/>
      <c r="Y22" s="437"/>
      <c r="Z22" s="444" t="s">
        <v>1</v>
      </c>
      <c r="AA22" s="445"/>
      <c r="AB22" s="445"/>
      <c r="AC22" s="445"/>
      <c r="AD22" s="445"/>
      <c r="AE22" s="445"/>
      <c r="AF22" s="445"/>
      <c r="AG22" s="446"/>
      <c r="AH22" s="462" t="s">
        <v>163</v>
      </c>
      <c r="AI22" s="445"/>
      <c r="AJ22" s="445"/>
      <c r="AK22" s="445"/>
      <c r="AL22" s="446"/>
      <c r="AM22" s="462" t="s">
        <v>164</v>
      </c>
      <c r="AN22" s="463"/>
      <c r="AO22" s="463"/>
      <c r="AP22" s="463"/>
      <c r="AQ22" s="463"/>
      <c r="AR22" s="464"/>
      <c r="AS22" s="450" t="s">
        <v>161</v>
      </c>
      <c r="AT22" s="451"/>
      <c r="AU22" s="451"/>
      <c r="AV22" s="451"/>
      <c r="AW22" s="451"/>
      <c r="AX22" s="468"/>
      <c r="AY22" s="485" t="s">
        <v>165</v>
      </c>
      <c r="AZ22" s="486"/>
      <c r="BA22" s="486"/>
      <c r="BB22" s="486"/>
      <c r="BC22" s="486"/>
      <c r="BD22" s="486"/>
      <c r="BE22" s="486"/>
      <c r="BF22" s="486"/>
      <c r="BG22" s="486"/>
      <c r="BH22" s="486"/>
      <c r="BI22" s="486"/>
      <c r="BJ22" s="486"/>
      <c r="BK22" s="486"/>
      <c r="BL22" s="486"/>
      <c r="BM22" s="487"/>
      <c r="BN22" s="488">
        <v>5839250</v>
      </c>
      <c r="BO22" s="489"/>
      <c r="BP22" s="489"/>
      <c r="BQ22" s="489"/>
      <c r="BR22" s="489"/>
      <c r="BS22" s="489"/>
      <c r="BT22" s="489"/>
      <c r="BU22" s="490"/>
      <c r="BV22" s="488">
        <v>5930033</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x14ac:dyDescent="0.2">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166</v>
      </c>
      <c r="AZ23" s="474"/>
      <c r="BA23" s="474"/>
      <c r="BB23" s="474"/>
      <c r="BC23" s="474"/>
      <c r="BD23" s="474"/>
      <c r="BE23" s="474"/>
      <c r="BF23" s="474"/>
      <c r="BG23" s="474"/>
      <c r="BH23" s="474"/>
      <c r="BI23" s="474"/>
      <c r="BJ23" s="474"/>
      <c r="BK23" s="474"/>
      <c r="BL23" s="474"/>
      <c r="BM23" s="475"/>
      <c r="BN23" s="459">
        <v>5444738</v>
      </c>
      <c r="BO23" s="460"/>
      <c r="BP23" s="460"/>
      <c r="BQ23" s="460"/>
      <c r="BR23" s="460"/>
      <c r="BS23" s="460"/>
      <c r="BT23" s="460"/>
      <c r="BU23" s="461"/>
      <c r="BV23" s="459">
        <v>5457349</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x14ac:dyDescent="0.25">
      <c r="A24" s="178"/>
      <c r="B24" s="438"/>
      <c r="C24" s="439"/>
      <c r="D24" s="440"/>
      <c r="E24" s="415" t="s">
        <v>167</v>
      </c>
      <c r="F24" s="416"/>
      <c r="G24" s="416"/>
      <c r="H24" s="416"/>
      <c r="I24" s="416"/>
      <c r="J24" s="416"/>
      <c r="K24" s="417"/>
      <c r="L24" s="412">
        <v>1</v>
      </c>
      <c r="M24" s="413"/>
      <c r="N24" s="413"/>
      <c r="O24" s="413"/>
      <c r="P24" s="414"/>
      <c r="Q24" s="412">
        <v>8200</v>
      </c>
      <c r="R24" s="413"/>
      <c r="S24" s="413"/>
      <c r="T24" s="413"/>
      <c r="U24" s="413"/>
      <c r="V24" s="414"/>
      <c r="W24" s="502"/>
      <c r="X24" s="439"/>
      <c r="Y24" s="440"/>
      <c r="Z24" s="415" t="s">
        <v>168</v>
      </c>
      <c r="AA24" s="416"/>
      <c r="AB24" s="416"/>
      <c r="AC24" s="416"/>
      <c r="AD24" s="416"/>
      <c r="AE24" s="416"/>
      <c r="AF24" s="416"/>
      <c r="AG24" s="417"/>
      <c r="AH24" s="412">
        <v>87</v>
      </c>
      <c r="AI24" s="413"/>
      <c r="AJ24" s="413"/>
      <c r="AK24" s="413"/>
      <c r="AL24" s="414"/>
      <c r="AM24" s="412">
        <v>244122</v>
      </c>
      <c r="AN24" s="413"/>
      <c r="AO24" s="413"/>
      <c r="AP24" s="413"/>
      <c r="AQ24" s="413"/>
      <c r="AR24" s="414"/>
      <c r="AS24" s="412">
        <v>2806</v>
      </c>
      <c r="AT24" s="413"/>
      <c r="AU24" s="413"/>
      <c r="AV24" s="413"/>
      <c r="AW24" s="413"/>
      <c r="AX24" s="472"/>
      <c r="AY24" s="432" t="s">
        <v>169</v>
      </c>
      <c r="AZ24" s="433"/>
      <c r="BA24" s="433"/>
      <c r="BB24" s="433"/>
      <c r="BC24" s="433"/>
      <c r="BD24" s="433"/>
      <c r="BE24" s="433"/>
      <c r="BF24" s="433"/>
      <c r="BG24" s="433"/>
      <c r="BH24" s="433"/>
      <c r="BI24" s="433"/>
      <c r="BJ24" s="433"/>
      <c r="BK24" s="433"/>
      <c r="BL24" s="433"/>
      <c r="BM24" s="434"/>
      <c r="BN24" s="459">
        <v>4365218</v>
      </c>
      <c r="BO24" s="460"/>
      <c r="BP24" s="460"/>
      <c r="BQ24" s="460"/>
      <c r="BR24" s="460"/>
      <c r="BS24" s="460"/>
      <c r="BT24" s="460"/>
      <c r="BU24" s="461"/>
      <c r="BV24" s="459">
        <v>4381200</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x14ac:dyDescent="0.2">
      <c r="A25" s="178"/>
      <c r="B25" s="438"/>
      <c r="C25" s="439"/>
      <c r="D25" s="440"/>
      <c r="E25" s="415" t="s">
        <v>170</v>
      </c>
      <c r="F25" s="416"/>
      <c r="G25" s="416"/>
      <c r="H25" s="416"/>
      <c r="I25" s="416"/>
      <c r="J25" s="416"/>
      <c r="K25" s="417"/>
      <c r="L25" s="412">
        <v>1</v>
      </c>
      <c r="M25" s="413"/>
      <c r="N25" s="413"/>
      <c r="O25" s="413"/>
      <c r="P25" s="414"/>
      <c r="Q25" s="412">
        <v>6200</v>
      </c>
      <c r="R25" s="413"/>
      <c r="S25" s="413"/>
      <c r="T25" s="413"/>
      <c r="U25" s="413"/>
      <c r="V25" s="414"/>
      <c r="W25" s="502"/>
      <c r="X25" s="439"/>
      <c r="Y25" s="440"/>
      <c r="Z25" s="415" t="s">
        <v>171</v>
      </c>
      <c r="AA25" s="416"/>
      <c r="AB25" s="416"/>
      <c r="AC25" s="416"/>
      <c r="AD25" s="416"/>
      <c r="AE25" s="416"/>
      <c r="AF25" s="416"/>
      <c r="AG25" s="417"/>
      <c r="AH25" s="412" t="s">
        <v>172</v>
      </c>
      <c r="AI25" s="413"/>
      <c r="AJ25" s="413"/>
      <c r="AK25" s="413"/>
      <c r="AL25" s="414"/>
      <c r="AM25" s="412" t="s">
        <v>172</v>
      </c>
      <c r="AN25" s="413"/>
      <c r="AO25" s="413"/>
      <c r="AP25" s="413"/>
      <c r="AQ25" s="413"/>
      <c r="AR25" s="414"/>
      <c r="AS25" s="412" t="s">
        <v>127</v>
      </c>
      <c r="AT25" s="413"/>
      <c r="AU25" s="413"/>
      <c r="AV25" s="413"/>
      <c r="AW25" s="413"/>
      <c r="AX25" s="472"/>
      <c r="AY25" s="485" t="s">
        <v>173</v>
      </c>
      <c r="AZ25" s="486"/>
      <c r="BA25" s="486"/>
      <c r="BB25" s="486"/>
      <c r="BC25" s="486"/>
      <c r="BD25" s="486"/>
      <c r="BE25" s="486"/>
      <c r="BF25" s="486"/>
      <c r="BG25" s="486"/>
      <c r="BH25" s="486"/>
      <c r="BI25" s="486"/>
      <c r="BJ25" s="486"/>
      <c r="BK25" s="486"/>
      <c r="BL25" s="486"/>
      <c r="BM25" s="487"/>
      <c r="BN25" s="488">
        <v>486071</v>
      </c>
      <c r="BO25" s="489"/>
      <c r="BP25" s="489"/>
      <c r="BQ25" s="489"/>
      <c r="BR25" s="489"/>
      <c r="BS25" s="489"/>
      <c r="BT25" s="489"/>
      <c r="BU25" s="490"/>
      <c r="BV25" s="488">
        <v>2425</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x14ac:dyDescent="0.2">
      <c r="A26" s="178"/>
      <c r="B26" s="438"/>
      <c r="C26" s="439"/>
      <c r="D26" s="440"/>
      <c r="E26" s="415" t="s">
        <v>174</v>
      </c>
      <c r="F26" s="416"/>
      <c r="G26" s="416"/>
      <c r="H26" s="416"/>
      <c r="I26" s="416"/>
      <c r="J26" s="416"/>
      <c r="K26" s="417"/>
      <c r="L26" s="412">
        <v>1</v>
      </c>
      <c r="M26" s="413"/>
      <c r="N26" s="413"/>
      <c r="O26" s="413"/>
      <c r="P26" s="414"/>
      <c r="Q26" s="412">
        <v>5750</v>
      </c>
      <c r="R26" s="413"/>
      <c r="S26" s="413"/>
      <c r="T26" s="413"/>
      <c r="U26" s="413"/>
      <c r="V26" s="414"/>
      <c r="W26" s="502"/>
      <c r="X26" s="439"/>
      <c r="Y26" s="440"/>
      <c r="Z26" s="415" t="s">
        <v>175</v>
      </c>
      <c r="AA26" s="470"/>
      <c r="AB26" s="470"/>
      <c r="AC26" s="470"/>
      <c r="AD26" s="470"/>
      <c r="AE26" s="470"/>
      <c r="AF26" s="470"/>
      <c r="AG26" s="471"/>
      <c r="AH26" s="412">
        <v>10</v>
      </c>
      <c r="AI26" s="413"/>
      <c r="AJ26" s="413"/>
      <c r="AK26" s="413"/>
      <c r="AL26" s="414"/>
      <c r="AM26" s="412">
        <v>33670</v>
      </c>
      <c r="AN26" s="413"/>
      <c r="AO26" s="413"/>
      <c r="AP26" s="413"/>
      <c r="AQ26" s="413"/>
      <c r="AR26" s="414"/>
      <c r="AS26" s="412">
        <v>3367</v>
      </c>
      <c r="AT26" s="413"/>
      <c r="AU26" s="413"/>
      <c r="AV26" s="413"/>
      <c r="AW26" s="413"/>
      <c r="AX26" s="472"/>
      <c r="AY26" s="499" t="s">
        <v>176</v>
      </c>
      <c r="AZ26" s="419"/>
      <c r="BA26" s="419"/>
      <c r="BB26" s="419"/>
      <c r="BC26" s="419"/>
      <c r="BD26" s="419"/>
      <c r="BE26" s="419"/>
      <c r="BF26" s="419"/>
      <c r="BG26" s="419"/>
      <c r="BH26" s="419"/>
      <c r="BI26" s="419"/>
      <c r="BJ26" s="419"/>
      <c r="BK26" s="419"/>
      <c r="BL26" s="419"/>
      <c r="BM26" s="500"/>
      <c r="BN26" s="459" t="s">
        <v>172</v>
      </c>
      <c r="BO26" s="460"/>
      <c r="BP26" s="460"/>
      <c r="BQ26" s="460"/>
      <c r="BR26" s="460"/>
      <c r="BS26" s="460"/>
      <c r="BT26" s="460"/>
      <c r="BU26" s="461"/>
      <c r="BV26" s="459" t="s">
        <v>172</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x14ac:dyDescent="0.25">
      <c r="A27" s="178"/>
      <c r="B27" s="438"/>
      <c r="C27" s="439"/>
      <c r="D27" s="440"/>
      <c r="E27" s="415" t="s">
        <v>177</v>
      </c>
      <c r="F27" s="416"/>
      <c r="G27" s="416"/>
      <c r="H27" s="416"/>
      <c r="I27" s="416"/>
      <c r="J27" s="416"/>
      <c r="K27" s="417"/>
      <c r="L27" s="412">
        <v>1</v>
      </c>
      <c r="M27" s="413"/>
      <c r="N27" s="413"/>
      <c r="O27" s="413"/>
      <c r="P27" s="414"/>
      <c r="Q27" s="412">
        <v>3100</v>
      </c>
      <c r="R27" s="413"/>
      <c r="S27" s="413"/>
      <c r="T27" s="413"/>
      <c r="U27" s="413"/>
      <c r="V27" s="414"/>
      <c r="W27" s="502"/>
      <c r="X27" s="439"/>
      <c r="Y27" s="440"/>
      <c r="Z27" s="415" t="s">
        <v>178</v>
      </c>
      <c r="AA27" s="416"/>
      <c r="AB27" s="416"/>
      <c r="AC27" s="416"/>
      <c r="AD27" s="416"/>
      <c r="AE27" s="416"/>
      <c r="AF27" s="416"/>
      <c r="AG27" s="417"/>
      <c r="AH27" s="412">
        <v>1</v>
      </c>
      <c r="AI27" s="413"/>
      <c r="AJ27" s="413"/>
      <c r="AK27" s="413"/>
      <c r="AL27" s="414"/>
      <c r="AM27" s="412" t="s">
        <v>179</v>
      </c>
      <c r="AN27" s="413"/>
      <c r="AO27" s="413"/>
      <c r="AP27" s="413"/>
      <c r="AQ27" s="413"/>
      <c r="AR27" s="414"/>
      <c r="AS27" s="412" t="s">
        <v>179</v>
      </c>
      <c r="AT27" s="413"/>
      <c r="AU27" s="413"/>
      <c r="AV27" s="413"/>
      <c r="AW27" s="413"/>
      <c r="AX27" s="472"/>
      <c r="AY27" s="496" t="s">
        <v>180</v>
      </c>
      <c r="AZ27" s="497"/>
      <c r="BA27" s="497"/>
      <c r="BB27" s="497"/>
      <c r="BC27" s="497"/>
      <c r="BD27" s="497"/>
      <c r="BE27" s="497"/>
      <c r="BF27" s="497"/>
      <c r="BG27" s="497"/>
      <c r="BH27" s="497"/>
      <c r="BI27" s="497"/>
      <c r="BJ27" s="497"/>
      <c r="BK27" s="497"/>
      <c r="BL27" s="497"/>
      <c r="BM27" s="498"/>
      <c r="BN27" s="493">
        <v>77724</v>
      </c>
      <c r="BO27" s="494"/>
      <c r="BP27" s="494"/>
      <c r="BQ27" s="494"/>
      <c r="BR27" s="494"/>
      <c r="BS27" s="494"/>
      <c r="BT27" s="494"/>
      <c r="BU27" s="495"/>
      <c r="BV27" s="493">
        <v>77722</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x14ac:dyDescent="0.2">
      <c r="A28" s="178"/>
      <c r="B28" s="438"/>
      <c r="C28" s="439"/>
      <c r="D28" s="440"/>
      <c r="E28" s="415" t="s">
        <v>181</v>
      </c>
      <c r="F28" s="416"/>
      <c r="G28" s="416"/>
      <c r="H28" s="416"/>
      <c r="I28" s="416"/>
      <c r="J28" s="416"/>
      <c r="K28" s="417"/>
      <c r="L28" s="412">
        <v>1</v>
      </c>
      <c r="M28" s="413"/>
      <c r="N28" s="413"/>
      <c r="O28" s="413"/>
      <c r="P28" s="414"/>
      <c r="Q28" s="412">
        <v>2500</v>
      </c>
      <c r="R28" s="413"/>
      <c r="S28" s="413"/>
      <c r="T28" s="413"/>
      <c r="U28" s="413"/>
      <c r="V28" s="414"/>
      <c r="W28" s="502"/>
      <c r="X28" s="439"/>
      <c r="Y28" s="440"/>
      <c r="Z28" s="415" t="s">
        <v>182</v>
      </c>
      <c r="AA28" s="416"/>
      <c r="AB28" s="416"/>
      <c r="AC28" s="416"/>
      <c r="AD28" s="416"/>
      <c r="AE28" s="416"/>
      <c r="AF28" s="416"/>
      <c r="AG28" s="417"/>
      <c r="AH28" s="412" t="s">
        <v>172</v>
      </c>
      <c r="AI28" s="413"/>
      <c r="AJ28" s="413"/>
      <c r="AK28" s="413"/>
      <c r="AL28" s="414"/>
      <c r="AM28" s="412" t="s">
        <v>172</v>
      </c>
      <c r="AN28" s="413"/>
      <c r="AO28" s="413"/>
      <c r="AP28" s="413"/>
      <c r="AQ28" s="413"/>
      <c r="AR28" s="414"/>
      <c r="AS28" s="412" t="s">
        <v>127</v>
      </c>
      <c r="AT28" s="413"/>
      <c r="AU28" s="413"/>
      <c r="AV28" s="413"/>
      <c r="AW28" s="413"/>
      <c r="AX28" s="472"/>
      <c r="AY28" s="476" t="s">
        <v>183</v>
      </c>
      <c r="AZ28" s="477"/>
      <c r="BA28" s="477"/>
      <c r="BB28" s="478"/>
      <c r="BC28" s="485" t="s">
        <v>48</v>
      </c>
      <c r="BD28" s="486"/>
      <c r="BE28" s="486"/>
      <c r="BF28" s="486"/>
      <c r="BG28" s="486"/>
      <c r="BH28" s="486"/>
      <c r="BI28" s="486"/>
      <c r="BJ28" s="486"/>
      <c r="BK28" s="486"/>
      <c r="BL28" s="486"/>
      <c r="BM28" s="487"/>
      <c r="BN28" s="488">
        <v>968671</v>
      </c>
      <c r="BO28" s="489"/>
      <c r="BP28" s="489"/>
      <c r="BQ28" s="489"/>
      <c r="BR28" s="489"/>
      <c r="BS28" s="489"/>
      <c r="BT28" s="489"/>
      <c r="BU28" s="490"/>
      <c r="BV28" s="488">
        <v>868402</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x14ac:dyDescent="0.2">
      <c r="A29" s="178"/>
      <c r="B29" s="438"/>
      <c r="C29" s="439"/>
      <c r="D29" s="440"/>
      <c r="E29" s="415" t="s">
        <v>184</v>
      </c>
      <c r="F29" s="416"/>
      <c r="G29" s="416"/>
      <c r="H29" s="416"/>
      <c r="I29" s="416"/>
      <c r="J29" s="416"/>
      <c r="K29" s="417"/>
      <c r="L29" s="412">
        <v>7</v>
      </c>
      <c r="M29" s="413"/>
      <c r="N29" s="413"/>
      <c r="O29" s="413"/>
      <c r="P29" s="414"/>
      <c r="Q29" s="412">
        <v>2300</v>
      </c>
      <c r="R29" s="413"/>
      <c r="S29" s="413"/>
      <c r="T29" s="413"/>
      <c r="U29" s="413"/>
      <c r="V29" s="414"/>
      <c r="W29" s="503"/>
      <c r="X29" s="504"/>
      <c r="Y29" s="505"/>
      <c r="Z29" s="415" t="s">
        <v>185</v>
      </c>
      <c r="AA29" s="416"/>
      <c r="AB29" s="416"/>
      <c r="AC29" s="416"/>
      <c r="AD29" s="416"/>
      <c r="AE29" s="416"/>
      <c r="AF29" s="416"/>
      <c r="AG29" s="417"/>
      <c r="AH29" s="412">
        <v>88</v>
      </c>
      <c r="AI29" s="413"/>
      <c r="AJ29" s="413"/>
      <c r="AK29" s="413"/>
      <c r="AL29" s="414"/>
      <c r="AM29" s="412">
        <v>248378</v>
      </c>
      <c r="AN29" s="413"/>
      <c r="AO29" s="413"/>
      <c r="AP29" s="413"/>
      <c r="AQ29" s="413"/>
      <c r="AR29" s="414"/>
      <c r="AS29" s="412">
        <v>2822</v>
      </c>
      <c r="AT29" s="413"/>
      <c r="AU29" s="413"/>
      <c r="AV29" s="413"/>
      <c r="AW29" s="413"/>
      <c r="AX29" s="472"/>
      <c r="AY29" s="479"/>
      <c r="AZ29" s="480"/>
      <c r="BA29" s="480"/>
      <c r="BB29" s="481"/>
      <c r="BC29" s="473" t="s">
        <v>186</v>
      </c>
      <c r="BD29" s="474"/>
      <c r="BE29" s="474"/>
      <c r="BF29" s="474"/>
      <c r="BG29" s="474"/>
      <c r="BH29" s="474"/>
      <c r="BI29" s="474"/>
      <c r="BJ29" s="474"/>
      <c r="BK29" s="474"/>
      <c r="BL29" s="474"/>
      <c r="BM29" s="475"/>
      <c r="BN29" s="459">
        <v>122340</v>
      </c>
      <c r="BO29" s="460"/>
      <c r="BP29" s="460"/>
      <c r="BQ29" s="460"/>
      <c r="BR29" s="460"/>
      <c r="BS29" s="460"/>
      <c r="BT29" s="460"/>
      <c r="BU29" s="461"/>
      <c r="BV29" s="459">
        <v>70737</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x14ac:dyDescent="0.25">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187</v>
      </c>
      <c r="X30" s="427"/>
      <c r="Y30" s="427"/>
      <c r="Z30" s="427"/>
      <c r="AA30" s="427"/>
      <c r="AB30" s="427"/>
      <c r="AC30" s="427"/>
      <c r="AD30" s="427"/>
      <c r="AE30" s="427"/>
      <c r="AF30" s="427"/>
      <c r="AG30" s="428"/>
      <c r="AH30" s="429">
        <v>97.1</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50</v>
      </c>
      <c r="BD30" s="433"/>
      <c r="BE30" s="433"/>
      <c r="BF30" s="433"/>
      <c r="BG30" s="433"/>
      <c r="BH30" s="433"/>
      <c r="BI30" s="433"/>
      <c r="BJ30" s="433"/>
      <c r="BK30" s="433"/>
      <c r="BL30" s="433"/>
      <c r="BM30" s="434"/>
      <c r="BN30" s="493">
        <v>359493</v>
      </c>
      <c r="BO30" s="494"/>
      <c r="BP30" s="494"/>
      <c r="BQ30" s="494"/>
      <c r="BR30" s="494"/>
      <c r="BS30" s="494"/>
      <c r="BT30" s="494"/>
      <c r="BU30" s="495"/>
      <c r="BV30" s="493">
        <v>346344</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8" t="s">
        <v>188</v>
      </c>
      <c r="D32" s="418"/>
      <c r="E32" s="418"/>
      <c r="F32" s="418"/>
      <c r="G32" s="418"/>
      <c r="H32" s="418"/>
      <c r="I32" s="418"/>
      <c r="J32" s="418"/>
      <c r="K32" s="418"/>
      <c r="L32" s="418"/>
      <c r="M32" s="418"/>
      <c r="N32" s="418"/>
      <c r="O32" s="418"/>
      <c r="P32" s="418"/>
      <c r="Q32" s="418"/>
      <c r="R32" s="418"/>
      <c r="S32" s="418"/>
      <c r="U32" s="419" t="s">
        <v>189</v>
      </c>
      <c r="V32" s="419"/>
      <c r="W32" s="419"/>
      <c r="X32" s="419"/>
      <c r="Y32" s="419"/>
      <c r="Z32" s="419"/>
      <c r="AA32" s="419"/>
      <c r="AB32" s="419"/>
      <c r="AC32" s="419"/>
      <c r="AD32" s="419"/>
      <c r="AE32" s="419"/>
      <c r="AF32" s="419"/>
      <c r="AG32" s="419"/>
      <c r="AH32" s="419"/>
      <c r="AI32" s="419"/>
      <c r="AJ32" s="419"/>
      <c r="AK32" s="419"/>
      <c r="AM32" s="419" t="s">
        <v>190</v>
      </c>
      <c r="AN32" s="419"/>
      <c r="AO32" s="419"/>
      <c r="AP32" s="419"/>
      <c r="AQ32" s="419"/>
      <c r="AR32" s="419"/>
      <c r="AS32" s="419"/>
      <c r="AT32" s="419"/>
      <c r="AU32" s="419"/>
      <c r="AV32" s="419"/>
      <c r="AW32" s="419"/>
      <c r="AX32" s="419"/>
      <c r="AY32" s="419"/>
      <c r="AZ32" s="419"/>
      <c r="BA32" s="419"/>
      <c r="BB32" s="419"/>
      <c r="BC32" s="419"/>
      <c r="BE32" s="419" t="s">
        <v>191</v>
      </c>
      <c r="BF32" s="419"/>
      <c r="BG32" s="419"/>
      <c r="BH32" s="419"/>
      <c r="BI32" s="419"/>
      <c r="BJ32" s="419"/>
      <c r="BK32" s="419"/>
      <c r="BL32" s="419"/>
      <c r="BM32" s="419"/>
      <c r="BN32" s="419"/>
      <c r="BO32" s="419"/>
      <c r="BP32" s="419"/>
      <c r="BQ32" s="419"/>
      <c r="BR32" s="419"/>
      <c r="BS32" s="419"/>
      <c r="BT32" s="419"/>
      <c r="BU32" s="419"/>
      <c r="BW32" s="419" t="s">
        <v>192</v>
      </c>
      <c r="BX32" s="419"/>
      <c r="BY32" s="419"/>
      <c r="BZ32" s="419"/>
      <c r="CA32" s="419"/>
      <c r="CB32" s="419"/>
      <c r="CC32" s="419"/>
      <c r="CD32" s="419"/>
      <c r="CE32" s="419"/>
      <c r="CF32" s="419"/>
      <c r="CG32" s="419"/>
      <c r="CH32" s="419"/>
      <c r="CI32" s="419"/>
      <c r="CJ32" s="419"/>
      <c r="CK32" s="419"/>
      <c r="CL32" s="419"/>
      <c r="CM32" s="419"/>
      <c r="CO32" s="419" t="s">
        <v>193</v>
      </c>
      <c r="CP32" s="419"/>
      <c r="CQ32" s="419"/>
      <c r="CR32" s="419"/>
      <c r="CS32" s="419"/>
      <c r="CT32" s="419"/>
      <c r="CU32" s="419"/>
      <c r="CV32" s="419"/>
      <c r="CW32" s="419"/>
      <c r="CX32" s="419"/>
      <c r="CY32" s="419"/>
      <c r="CZ32" s="419"/>
      <c r="DA32" s="419"/>
      <c r="DB32" s="419"/>
      <c r="DC32" s="419"/>
      <c r="DD32" s="419"/>
      <c r="DE32" s="419"/>
      <c r="DI32" s="201"/>
    </row>
    <row r="33" spans="1:113" ht="13.5" customHeight="1" x14ac:dyDescent="0.2">
      <c r="A33" s="178"/>
      <c r="B33" s="202"/>
      <c r="C33" s="411" t="s">
        <v>194</v>
      </c>
      <c r="D33" s="411"/>
      <c r="E33" s="410" t="s">
        <v>195</v>
      </c>
      <c r="F33" s="410"/>
      <c r="G33" s="410"/>
      <c r="H33" s="410"/>
      <c r="I33" s="410"/>
      <c r="J33" s="410"/>
      <c r="K33" s="410"/>
      <c r="L33" s="410"/>
      <c r="M33" s="410"/>
      <c r="N33" s="410"/>
      <c r="O33" s="410"/>
      <c r="P33" s="410"/>
      <c r="Q33" s="410"/>
      <c r="R33" s="410"/>
      <c r="S33" s="410"/>
      <c r="T33" s="203"/>
      <c r="U33" s="411" t="s">
        <v>194</v>
      </c>
      <c r="V33" s="411"/>
      <c r="W33" s="410" t="s">
        <v>195</v>
      </c>
      <c r="X33" s="410"/>
      <c r="Y33" s="410"/>
      <c r="Z33" s="410"/>
      <c r="AA33" s="410"/>
      <c r="AB33" s="410"/>
      <c r="AC33" s="410"/>
      <c r="AD33" s="410"/>
      <c r="AE33" s="410"/>
      <c r="AF33" s="410"/>
      <c r="AG33" s="410"/>
      <c r="AH33" s="410"/>
      <c r="AI33" s="410"/>
      <c r="AJ33" s="410"/>
      <c r="AK33" s="410"/>
      <c r="AL33" s="203"/>
      <c r="AM33" s="411" t="s">
        <v>194</v>
      </c>
      <c r="AN33" s="411"/>
      <c r="AO33" s="410" t="s">
        <v>196</v>
      </c>
      <c r="AP33" s="410"/>
      <c r="AQ33" s="410"/>
      <c r="AR33" s="410"/>
      <c r="AS33" s="410"/>
      <c r="AT33" s="410"/>
      <c r="AU33" s="410"/>
      <c r="AV33" s="410"/>
      <c r="AW33" s="410"/>
      <c r="AX33" s="410"/>
      <c r="AY33" s="410"/>
      <c r="AZ33" s="410"/>
      <c r="BA33" s="410"/>
      <c r="BB33" s="410"/>
      <c r="BC33" s="410"/>
      <c r="BD33" s="204"/>
      <c r="BE33" s="410" t="s">
        <v>197</v>
      </c>
      <c r="BF33" s="410"/>
      <c r="BG33" s="410" t="s">
        <v>198</v>
      </c>
      <c r="BH33" s="410"/>
      <c r="BI33" s="410"/>
      <c r="BJ33" s="410"/>
      <c r="BK33" s="410"/>
      <c r="BL33" s="410"/>
      <c r="BM33" s="410"/>
      <c r="BN33" s="410"/>
      <c r="BO33" s="410"/>
      <c r="BP33" s="410"/>
      <c r="BQ33" s="410"/>
      <c r="BR33" s="410"/>
      <c r="BS33" s="410"/>
      <c r="BT33" s="410"/>
      <c r="BU33" s="410"/>
      <c r="BV33" s="204"/>
      <c r="BW33" s="411" t="s">
        <v>197</v>
      </c>
      <c r="BX33" s="411"/>
      <c r="BY33" s="410" t="s">
        <v>199</v>
      </c>
      <c r="BZ33" s="410"/>
      <c r="CA33" s="410"/>
      <c r="CB33" s="410"/>
      <c r="CC33" s="410"/>
      <c r="CD33" s="410"/>
      <c r="CE33" s="410"/>
      <c r="CF33" s="410"/>
      <c r="CG33" s="410"/>
      <c r="CH33" s="410"/>
      <c r="CI33" s="410"/>
      <c r="CJ33" s="410"/>
      <c r="CK33" s="410"/>
      <c r="CL33" s="410"/>
      <c r="CM33" s="410"/>
      <c r="CN33" s="203"/>
      <c r="CO33" s="411" t="s">
        <v>200</v>
      </c>
      <c r="CP33" s="411"/>
      <c r="CQ33" s="410" t="s">
        <v>201</v>
      </c>
      <c r="CR33" s="410"/>
      <c r="CS33" s="410"/>
      <c r="CT33" s="410"/>
      <c r="CU33" s="410"/>
      <c r="CV33" s="410"/>
      <c r="CW33" s="410"/>
      <c r="CX33" s="410"/>
      <c r="CY33" s="410"/>
      <c r="CZ33" s="410"/>
      <c r="DA33" s="410"/>
      <c r="DB33" s="410"/>
      <c r="DC33" s="410"/>
      <c r="DD33" s="410"/>
      <c r="DE33" s="410"/>
      <c r="DF33" s="203"/>
      <c r="DG33" s="409" t="s">
        <v>202</v>
      </c>
      <c r="DH33" s="409"/>
      <c r="DI33" s="205"/>
    </row>
    <row r="34" spans="1:113" ht="32.25" customHeight="1" x14ac:dyDescent="0.2">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2</v>
      </c>
      <c r="V34" s="407"/>
      <c r="W34" s="408" t="str">
        <f>IF('各会計、関係団体の財政状況及び健全化判断比率'!B28="","",'各会計、関係団体の財政状況及び健全化判断比率'!B28)</f>
        <v>国民健康保険特別会計</v>
      </c>
      <c r="X34" s="408"/>
      <c r="Y34" s="408"/>
      <c r="Z34" s="408"/>
      <c r="AA34" s="408"/>
      <c r="AB34" s="408"/>
      <c r="AC34" s="408"/>
      <c r="AD34" s="408"/>
      <c r="AE34" s="408"/>
      <c r="AF34" s="408"/>
      <c r="AG34" s="408"/>
      <c r="AH34" s="408"/>
      <c r="AI34" s="408"/>
      <c r="AJ34" s="408"/>
      <c r="AK34" s="408"/>
      <c r="AL34" s="178"/>
      <c r="AM34" s="407" t="str">
        <f>IF(AO34="","",MAX(C34:D43,U34:V43)+1)</f>
        <v/>
      </c>
      <c r="AN34" s="407"/>
      <c r="AO34" s="408"/>
      <c r="AP34" s="408"/>
      <c r="AQ34" s="408"/>
      <c r="AR34" s="408"/>
      <c r="AS34" s="408"/>
      <c r="AT34" s="408"/>
      <c r="AU34" s="408"/>
      <c r="AV34" s="408"/>
      <c r="AW34" s="408"/>
      <c r="AX34" s="408"/>
      <c r="AY34" s="408"/>
      <c r="AZ34" s="408"/>
      <c r="BA34" s="408"/>
      <c r="BB34" s="408"/>
      <c r="BC34" s="408"/>
      <c r="BD34" s="178"/>
      <c r="BE34" s="407">
        <f>IF(BG34="","",MAX(C34:D43,U34:V43,AM34:AN43)+1)</f>
        <v>5</v>
      </c>
      <c r="BF34" s="407"/>
      <c r="BG34" s="408" t="str">
        <f>IF('各会計、関係団体の財政状況及び健全化判断比率'!B31="","",'各会計、関係団体の財政状況及び健全化判断比率'!B31)</f>
        <v>簡易水道事業特別会計</v>
      </c>
      <c r="BH34" s="408"/>
      <c r="BI34" s="408"/>
      <c r="BJ34" s="408"/>
      <c r="BK34" s="408"/>
      <c r="BL34" s="408"/>
      <c r="BM34" s="408"/>
      <c r="BN34" s="408"/>
      <c r="BO34" s="408"/>
      <c r="BP34" s="408"/>
      <c r="BQ34" s="408"/>
      <c r="BR34" s="408"/>
      <c r="BS34" s="408"/>
      <c r="BT34" s="408"/>
      <c r="BU34" s="408"/>
      <c r="BV34" s="178"/>
      <c r="BW34" s="407">
        <f>IF(BY34="","",MAX(C34:D43,U34:V43,AM34:AN43,BE34:BF43)+1)</f>
        <v>8</v>
      </c>
      <c r="BX34" s="407"/>
      <c r="BY34" s="408" t="str">
        <f>IF('各会計、関係団体の財政状況及び健全化判断比率'!B68="","",'各会計、関係団体の財政状況及び健全化判断比率'!B68)</f>
        <v>山形県消防補償等組合</v>
      </c>
      <c r="BZ34" s="408"/>
      <c r="CA34" s="408"/>
      <c r="CB34" s="408"/>
      <c r="CC34" s="408"/>
      <c r="CD34" s="408"/>
      <c r="CE34" s="408"/>
      <c r="CF34" s="408"/>
      <c r="CG34" s="408"/>
      <c r="CH34" s="408"/>
      <c r="CI34" s="408"/>
      <c r="CJ34" s="408"/>
      <c r="CK34" s="408"/>
      <c r="CL34" s="408"/>
      <c r="CM34" s="408"/>
      <c r="CN34" s="178"/>
      <c r="CO34" s="407">
        <f>IF(CQ34="","",MAX(C34:D43,U34:V43,AM34:AN43,BE34:BF43,BW34:BX43)+1)</f>
        <v>17</v>
      </c>
      <c r="CP34" s="407"/>
      <c r="CQ34" s="408" t="str">
        <f>IF('各会計、関係団体の財政状況及び健全化判断比率'!BS7="","",'各会計、関係団体の財政状況及び健全化判断比率'!BS7)</f>
        <v>戸沢村産業振興公社</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x14ac:dyDescent="0.2">
      <c r="A35" s="178"/>
      <c r="B35" s="202"/>
      <c r="C35" s="407" t="str">
        <f>IF(E35="","",C34+1)</f>
        <v/>
      </c>
      <c r="D35" s="407"/>
      <c r="E35" s="408" t="str">
        <f>IF('各会計、関係団体の財政状況及び健全化判断比率'!B8="","",'各会計、関係団体の財政状況及び健全化判断比率'!B8)</f>
        <v/>
      </c>
      <c r="F35" s="408"/>
      <c r="G35" s="408"/>
      <c r="H35" s="408"/>
      <c r="I35" s="408"/>
      <c r="J35" s="408"/>
      <c r="K35" s="408"/>
      <c r="L35" s="408"/>
      <c r="M35" s="408"/>
      <c r="N35" s="408"/>
      <c r="O35" s="408"/>
      <c r="P35" s="408"/>
      <c r="Q35" s="408"/>
      <c r="R35" s="408"/>
      <c r="S35" s="408"/>
      <c r="T35" s="178"/>
      <c r="U35" s="407">
        <f>IF(W35="","",U34+1)</f>
        <v>3</v>
      </c>
      <c r="V35" s="407"/>
      <c r="W35" s="408" t="str">
        <f>IF('各会計、関係団体の財政状況及び健全化判断比率'!B29="","",'各会計、関係団体の財政状況及び健全化判断比率'!B29)</f>
        <v>介護保険特別会計</v>
      </c>
      <c r="X35" s="408"/>
      <c r="Y35" s="408"/>
      <c r="Z35" s="408"/>
      <c r="AA35" s="408"/>
      <c r="AB35" s="408"/>
      <c r="AC35" s="408"/>
      <c r="AD35" s="408"/>
      <c r="AE35" s="408"/>
      <c r="AF35" s="408"/>
      <c r="AG35" s="408"/>
      <c r="AH35" s="408"/>
      <c r="AI35" s="408"/>
      <c r="AJ35" s="408"/>
      <c r="AK35" s="408"/>
      <c r="AL35" s="178"/>
      <c r="AM35" s="407" t="str">
        <f t="shared" ref="AM35:AM43" si="0">IF(AO35="","",AM34+1)</f>
        <v/>
      </c>
      <c r="AN35" s="407"/>
      <c r="AO35" s="408"/>
      <c r="AP35" s="408"/>
      <c r="AQ35" s="408"/>
      <c r="AR35" s="408"/>
      <c r="AS35" s="408"/>
      <c r="AT35" s="408"/>
      <c r="AU35" s="408"/>
      <c r="AV35" s="408"/>
      <c r="AW35" s="408"/>
      <c r="AX35" s="408"/>
      <c r="AY35" s="408"/>
      <c r="AZ35" s="408"/>
      <c r="BA35" s="408"/>
      <c r="BB35" s="408"/>
      <c r="BC35" s="408"/>
      <c r="BD35" s="178"/>
      <c r="BE35" s="407">
        <f t="shared" ref="BE35:BE43" si="1">IF(BG35="","",BE34+1)</f>
        <v>6</v>
      </c>
      <c r="BF35" s="407"/>
      <c r="BG35" s="408" t="str">
        <f>IF('各会計、関係団体の財政状況及び健全化判断比率'!B32="","",'各会計、関係団体の財政状況及び健全化判断比率'!B32)</f>
        <v>公共下水道事業特別会計</v>
      </c>
      <c r="BH35" s="408"/>
      <c r="BI35" s="408"/>
      <c r="BJ35" s="408"/>
      <c r="BK35" s="408"/>
      <c r="BL35" s="408"/>
      <c r="BM35" s="408"/>
      <c r="BN35" s="408"/>
      <c r="BO35" s="408"/>
      <c r="BP35" s="408"/>
      <c r="BQ35" s="408"/>
      <c r="BR35" s="408"/>
      <c r="BS35" s="408"/>
      <c r="BT35" s="408"/>
      <c r="BU35" s="408"/>
      <c r="BV35" s="178"/>
      <c r="BW35" s="407">
        <f t="shared" ref="BW35:BW43" si="2">IF(BY35="","",BW34+1)</f>
        <v>9</v>
      </c>
      <c r="BX35" s="407"/>
      <c r="BY35" s="408" t="str">
        <f>IF('各会計、関係団体の財政状況及び健全化判断比率'!B69="","",'各会計、関係団体の財政状況及び健全化判断比率'!B69)</f>
        <v>山形県自治会館管理組合</v>
      </c>
      <c r="BZ35" s="408"/>
      <c r="CA35" s="408"/>
      <c r="CB35" s="408"/>
      <c r="CC35" s="408"/>
      <c r="CD35" s="408"/>
      <c r="CE35" s="408"/>
      <c r="CF35" s="408"/>
      <c r="CG35" s="408"/>
      <c r="CH35" s="408"/>
      <c r="CI35" s="408"/>
      <c r="CJ35" s="408"/>
      <c r="CK35" s="408"/>
      <c r="CL35" s="408"/>
      <c r="CM35" s="408"/>
      <c r="CN35" s="178"/>
      <c r="CO35" s="407" t="str">
        <f t="shared" ref="CO35:CO43" si="3">IF(CQ35="","",CO34+1)</f>
        <v/>
      </c>
      <c r="CP35" s="407"/>
      <c r="CQ35" s="408" t="str">
        <f>IF('各会計、関係団体の財政状況及び健全化判断比率'!BS8="","",'各会計、関係団体の財政状況及び健全化判断比率'!BS8)</f>
        <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x14ac:dyDescent="0.2">
      <c r="A36" s="178"/>
      <c r="B36" s="202"/>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8"/>
      <c r="U36" s="407">
        <f t="shared" ref="U36:U43" si="4">IF(W36="","",U35+1)</f>
        <v>4</v>
      </c>
      <c r="V36" s="407"/>
      <c r="W36" s="408" t="str">
        <f>IF('各会計、関係団体の財政状況及び健全化判断比率'!B30="","",'各会計、関係団体の財政状況及び健全化判断比率'!B30)</f>
        <v>後期高齢者医療特別会計</v>
      </c>
      <c r="X36" s="408"/>
      <c r="Y36" s="408"/>
      <c r="Z36" s="408"/>
      <c r="AA36" s="408"/>
      <c r="AB36" s="408"/>
      <c r="AC36" s="408"/>
      <c r="AD36" s="408"/>
      <c r="AE36" s="408"/>
      <c r="AF36" s="408"/>
      <c r="AG36" s="408"/>
      <c r="AH36" s="408"/>
      <c r="AI36" s="408"/>
      <c r="AJ36" s="408"/>
      <c r="AK36" s="408"/>
      <c r="AL36" s="178"/>
      <c r="AM36" s="407" t="str">
        <f t="shared" si="0"/>
        <v/>
      </c>
      <c r="AN36" s="407"/>
      <c r="AO36" s="408"/>
      <c r="AP36" s="408"/>
      <c r="AQ36" s="408"/>
      <c r="AR36" s="408"/>
      <c r="AS36" s="408"/>
      <c r="AT36" s="408"/>
      <c r="AU36" s="408"/>
      <c r="AV36" s="408"/>
      <c r="AW36" s="408"/>
      <c r="AX36" s="408"/>
      <c r="AY36" s="408"/>
      <c r="AZ36" s="408"/>
      <c r="BA36" s="408"/>
      <c r="BB36" s="408"/>
      <c r="BC36" s="408"/>
      <c r="BD36" s="178"/>
      <c r="BE36" s="407">
        <f t="shared" si="1"/>
        <v>7</v>
      </c>
      <c r="BF36" s="407"/>
      <c r="BG36" s="408" t="str">
        <f>IF('各会計、関係団体の財政状況及び健全化判断比率'!B33="","",'各会計、関係団体の財政状況及び健全化判断比率'!B33)</f>
        <v>農業集落排水事業特別会計</v>
      </c>
      <c r="BH36" s="408"/>
      <c r="BI36" s="408"/>
      <c r="BJ36" s="408"/>
      <c r="BK36" s="408"/>
      <c r="BL36" s="408"/>
      <c r="BM36" s="408"/>
      <c r="BN36" s="408"/>
      <c r="BO36" s="408"/>
      <c r="BP36" s="408"/>
      <c r="BQ36" s="408"/>
      <c r="BR36" s="408"/>
      <c r="BS36" s="408"/>
      <c r="BT36" s="408"/>
      <c r="BU36" s="408"/>
      <c r="BV36" s="178"/>
      <c r="BW36" s="407">
        <f t="shared" si="2"/>
        <v>10</v>
      </c>
      <c r="BX36" s="407"/>
      <c r="BY36" s="408" t="str">
        <f>IF('各会計、関係団体の財政状況及び健全化判断比率'!B70="","",'各会計、関係団体の財政状況及び健全化判断比率'!B70)</f>
        <v>山形県市町村職員退職手当組合</v>
      </c>
      <c r="BZ36" s="408"/>
      <c r="CA36" s="408"/>
      <c r="CB36" s="408"/>
      <c r="CC36" s="408"/>
      <c r="CD36" s="408"/>
      <c r="CE36" s="408"/>
      <c r="CF36" s="408"/>
      <c r="CG36" s="408"/>
      <c r="CH36" s="408"/>
      <c r="CI36" s="408"/>
      <c r="CJ36" s="408"/>
      <c r="CK36" s="408"/>
      <c r="CL36" s="408"/>
      <c r="CM36" s="408"/>
      <c r="CN36" s="178"/>
      <c r="CO36" s="407" t="str">
        <f t="shared" si="3"/>
        <v/>
      </c>
      <c r="CP36" s="407"/>
      <c r="CQ36" s="408" t="str">
        <f>IF('各会計、関係団体の財政状況及び健全化判断比率'!BS9="","",'各会計、関係団体の財政状況及び健全化判断比率'!BS9)</f>
        <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x14ac:dyDescent="0.2">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t="str">
        <f t="shared" si="4"/>
        <v/>
      </c>
      <c r="V37" s="407"/>
      <c r="W37" s="408"/>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11</v>
      </c>
      <c r="BX37" s="407"/>
      <c r="BY37" s="408" t="str">
        <f>IF('各会計、関係団体の財政状況及び健全化判断比率'!B71="","",'各会計、関係団体の財政状況及び健全化判断比率'!B71)</f>
        <v>山形県市町村交通災害共済組合</v>
      </c>
      <c r="BZ37" s="408"/>
      <c r="CA37" s="408"/>
      <c r="CB37" s="408"/>
      <c r="CC37" s="408"/>
      <c r="CD37" s="408"/>
      <c r="CE37" s="408"/>
      <c r="CF37" s="408"/>
      <c r="CG37" s="408"/>
      <c r="CH37" s="408"/>
      <c r="CI37" s="408"/>
      <c r="CJ37" s="408"/>
      <c r="CK37" s="408"/>
      <c r="CL37" s="408"/>
      <c r="CM37" s="408"/>
      <c r="CN37" s="178"/>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x14ac:dyDescent="0.2">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f t="shared" si="2"/>
        <v>12</v>
      </c>
      <c r="BX38" s="407"/>
      <c r="BY38" s="408" t="str">
        <f>IF('各会計、関係団体の財政状況及び健全化判断比率'!B72="","",'各会計、関係団体の財政状況及び健全化判断比率'!B72)</f>
        <v>最上広域市町村圏事務組合</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x14ac:dyDescent="0.2">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f t="shared" si="2"/>
        <v>13</v>
      </c>
      <c r="BX39" s="407"/>
      <c r="BY39" s="408" t="str">
        <f>IF('各会計、関係団体の財政状況及び健全化判断比率'!B73="","",'各会計、関係団体の財政状況及び健全化判断比率'!B73)</f>
        <v>最上地区広域連合（普通会計分）</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x14ac:dyDescent="0.2">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f t="shared" si="2"/>
        <v>14</v>
      </c>
      <c r="BX40" s="407"/>
      <c r="BY40" s="408" t="str">
        <f>IF('各会計、関係団体の財政状況及び健全化判断比率'!B74="","",'各会計、関係団体の財政状況及び健全化判断比率'!B74)</f>
        <v>最上地区広域連合（事業会計分）</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x14ac:dyDescent="0.2">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f t="shared" si="2"/>
        <v>15</v>
      </c>
      <c r="BX41" s="407"/>
      <c r="BY41" s="408" t="str">
        <f>IF('各会計、関係団体の財政状況及び健全化判断比率'!B75="","",'各会計、関係団体の財政状況及び健全化判断比率'!B75)</f>
        <v>山形県後期高齢者医療広域連合（普通会計分）</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x14ac:dyDescent="0.2">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f t="shared" si="2"/>
        <v>16</v>
      </c>
      <c r="BX42" s="407"/>
      <c r="BY42" s="408" t="str">
        <f>IF('各会計、関係団体の財政状況及び健全化判断比率'!B76="","",'各会計、関係団体の財政状況及び健全化判断比率'!B76)</f>
        <v>山形県後期高齢者医療広域連合（事業会計分）</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x14ac:dyDescent="0.2">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203</v>
      </c>
      <c r="E46" s="404" t="s">
        <v>204</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x14ac:dyDescent="0.2">
      <c r="E47" s="404" t="s">
        <v>205</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x14ac:dyDescent="0.2">
      <c r="E48" s="404" t="s">
        <v>206</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x14ac:dyDescent="0.2">
      <c r="E49" s="406" t="s">
        <v>207</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x14ac:dyDescent="0.2">
      <c r="E50" s="404" t="s">
        <v>208</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x14ac:dyDescent="0.2">
      <c r="E51" s="404" t="s">
        <v>209</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x14ac:dyDescent="0.2">
      <c r="E52" s="404" t="s">
        <v>210</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x14ac:dyDescent="0.2">
      <c r="E53" s="367" t="s">
        <v>592</v>
      </c>
    </row>
    <row r="54" spans="5:113" x14ac:dyDescent="0.2"/>
    <row r="55" spans="5:113" x14ac:dyDescent="0.2"/>
    <row r="56" spans="5:113" x14ac:dyDescent="0.2"/>
  </sheetData>
  <sheetProtection algorithmName="SHA-512" hashValue="A1NpZHKoWt2RquqTQ8CXefhsrDhnD2VFELyhDVpGcNDAL5QT4EVTvvZnGUYSLq21m52CRqeN20xet+8s+38EKQ==" saltValue="cIAmWNdwhS5qin9OcWMVXA=="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2">
      <c r="A34" s="22"/>
      <c r="B34" s="31"/>
      <c r="C34" s="1216" t="s">
        <v>561</v>
      </c>
      <c r="D34" s="1216"/>
      <c r="E34" s="1217"/>
      <c r="F34" s="32">
        <v>9.89</v>
      </c>
      <c r="G34" s="33">
        <v>2.87</v>
      </c>
      <c r="H34" s="33">
        <v>15.86</v>
      </c>
      <c r="I34" s="33">
        <v>16.170000000000002</v>
      </c>
      <c r="J34" s="34">
        <v>19.829999999999998</v>
      </c>
      <c r="K34" s="22"/>
      <c r="L34" s="22"/>
      <c r="M34" s="22"/>
      <c r="N34" s="22"/>
      <c r="O34" s="22"/>
      <c r="P34" s="22"/>
    </row>
    <row r="35" spans="1:16" ht="39" customHeight="1" x14ac:dyDescent="0.2">
      <c r="A35" s="22"/>
      <c r="B35" s="35"/>
      <c r="C35" s="1210" t="s">
        <v>562</v>
      </c>
      <c r="D35" s="1211"/>
      <c r="E35" s="1212"/>
      <c r="F35" s="36">
        <v>0.39</v>
      </c>
      <c r="G35" s="37">
        <v>0.82</v>
      </c>
      <c r="H35" s="37">
        <v>0.45</v>
      </c>
      <c r="I35" s="37">
        <v>0.8</v>
      </c>
      <c r="J35" s="38">
        <v>1.44</v>
      </c>
      <c r="K35" s="22"/>
      <c r="L35" s="22"/>
      <c r="M35" s="22"/>
      <c r="N35" s="22"/>
      <c r="O35" s="22"/>
      <c r="P35" s="22"/>
    </row>
    <row r="36" spans="1:16" ht="39" customHeight="1" x14ac:dyDescent="0.2">
      <c r="A36" s="22"/>
      <c r="B36" s="35"/>
      <c r="C36" s="1210" t="s">
        <v>563</v>
      </c>
      <c r="D36" s="1211"/>
      <c r="E36" s="1212"/>
      <c r="F36" s="36">
        <v>0.34</v>
      </c>
      <c r="G36" s="37">
        <v>0.2</v>
      </c>
      <c r="H36" s="37">
        <v>0.15</v>
      </c>
      <c r="I36" s="37">
        <v>0.49</v>
      </c>
      <c r="J36" s="38">
        <v>0.51</v>
      </c>
      <c r="K36" s="22"/>
      <c r="L36" s="22"/>
      <c r="M36" s="22"/>
      <c r="N36" s="22"/>
      <c r="O36" s="22"/>
      <c r="P36" s="22"/>
    </row>
    <row r="37" spans="1:16" ht="39" customHeight="1" x14ac:dyDescent="0.2">
      <c r="A37" s="22"/>
      <c r="B37" s="35"/>
      <c r="C37" s="1210" t="s">
        <v>564</v>
      </c>
      <c r="D37" s="1211"/>
      <c r="E37" s="1212"/>
      <c r="F37" s="36">
        <v>0.16</v>
      </c>
      <c r="G37" s="37">
        <v>0.27</v>
      </c>
      <c r="H37" s="37">
        <v>0.12</v>
      </c>
      <c r="I37" s="37">
        <v>0.16</v>
      </c>
      <c r="J37" s="38">
        <v>0.13</v>
      </c>
      <c r="K37" s="22"/>
      <c r="L37" s="22"/>
      <c r="M37" s="22"/>
      <c r="N37" s="22"/>
      <c r="O37" s="22"/>
      <c r="P37" s="22"/>
    </row>
    <row r="38" spans="1:16" ht="39" customHeight="1" x14ac:dyDescent="0.2">
      <c r="A38" s="22"/>
      <c r="B38" s="35"/>
      <c r="C38" s="1210" t="s">
        <v>565</v>
      </c>
      <c r="D38" s="1211"/>
      <c r="E38" s="1212"/>
      <c r="F38" s="36">
        <v>0.17</v>
      </c>
      <c r="G38" s="37">
        <v>0.21</v>
      </c>
      <c r="H38" s="37">
        <v>0.15</v>
      </c>
      <c r="I38" s="37">
        <v>0.1</v>
      </c>
      <c r="J38" s="38">
        <v>0.09</v>
      </c>
      <c r="K38" s="22"/>
      <c r="L38" s="22"/>
      <c r="M38" s="22"/>
      <c r="N38" s="22"/>
      <c r="O38" s="22"/>
      <c r="P38" s="22"/>
    </row>
    <row r="39" spans="1:16" ht="39" customHeight="1" x14ac:dyDescent="0.2">
      <c r="A39" s="22"/>
      <c r="B39" s="35"/>
      <c r="C39" s="1210" t="s">
        <v>566</v>
      </c>
      <c r="D39" s="1211"/>
      <c r="E39" s="1212"/>
      <c r="F39" s="36">
        <v>0.08</v>
      </c>
      <c r="G39" s="37">
        <v>0.13</v>
      </c>
      <c r="H39" s="37">
        <v>0.02</v>
      </c>
      <c r="I39" s="37">
        <v>0.03</v>
      </c>
      <c r="J39" s="38">
        <v>0.04</v>
      </c>
      <c r="K39" s="22"/>
      <c r="L39" s="22"/>
      <c r="M39" s="22"/>
      <c r="N39" s="22"/>
      <c r="O39" s="22"/>
      <c r="P39" s="22"/>
    </row>
    <row r="40" spans="1:16" ht="39" customHeight="1" x14ac:dyDescent="0.2">
      <c r="A40" s="22"/>
      <c r="B40" s="35"/>
      <c r="C40" s="1210" t="s">
        <v>567</v>
      </c>
      <c r="D40" s="1211"/>
      <c r="E40" s="1212"/>
      <c r="F40" s="36">
        <v>0.06</v>
      </c>
      <c r="G40" s="37">
        <v>0.1</v>
      </c>
      <c r="H40" s="37">
        <v>0.13</v>
      </c>
      <c r="I40" s="37">
        <v>0.05</v>
      </c>
      <c r="J40" s="38">
        <v>0.02</v>
      </c>
      <c r="K40" s="22"/>
      <c r="L40" s="22"/>
      <c r="M40" s="22"/>
      <c r="N40" s="22"/>
      <c r="O40" s="22"/>
      <c r="P40" s="22"/>
    </row>
    <row r="41" spans="1:16" ht="39" customHeight="1" x14ac:dyDescent="0.2">
      <c r="A41" s="22"/>
      <c r="B41" s="35"/>
      <c r="C41" s="1210"/>
      <c r="D41" s="1211"/>
      <c r="E41" s="1212"/>
      <c r="F41" s="36"/>
      <c r="G41" s="37"/>
      <c r="H41" s="37"/>
      <c r="I41" s="37"/>
      <c r="J41" s="38"/>
      <c r="K41" s="22"/>
      <c r="L41" s="22"/>
      <c r="M41" s="22"/>
      <c r="N41" s="22"/>
      <c r="O41" s="22"/>
      <c r="P41" s="22"/>
    </row>
    <row r="42" spans="1:16" ht="39" customHeight="1" x14ac:dyDescent="0.2">
      <c r="A42" s="22"/>
      <c r="B42" s="39"/>
      <c r="C42" s="1210" t="s">
        <v>568</v>
      </c>
      <c r="D42" s="1211"/>
      <c r="E42" s="1212"/>
      <c r="F42" s="36" t="s">
        <v>512</v>
      </c>
      <c r="G42" s="37" t="s">
        <v>512</v>
      </c>
      <c r="H42" s="37" t="s">
        <v>512</v>
      </c>
      <c r="I42" s="37" t="s">
        <v>512</v>
      </c>
      <c r="J42" s="38" t="s">
        <v>512</v>
      </c>
      <c r="K42" s="22"/>
      <c r="L42" s="22"/>
      <c r="M42" s="22"/>
      <c r="N42" s="22"/>
      <c r="O42" s="22"/>
      <c r="P42" s="22"/>
    </row>
    <row r="43" spans="1:16" ht="39" customHeight="1" thickBot="1" x14ac:dyDescent="0.25">
      <c r="A43" s="22"/>
      <c r="B43" s="40"/>
      <c r="C43" s="1213" t="s">
        <v>569</v>
      </c>
      <c r="D43" s="1214"/>
      <c r="E43" s="1215"/>
      <c r="F43" s="41" t="s">
        <v>512</v>
      </c>
      <c r="G43" s="42" t="s">
        <v>512</v>
      </c>
      <c r="H43" s="42" t="s">
        <v>512</v>
      </c>
      <c r="I43" s="42" t="s">
        <v>512</v>
      </c>
      <c r="J43" s="43" t="s">
        <v>512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EHFNOAAa39gTRA4Rfl0rnQoj7MNMrrE9AaHKuqw2ywZ8NJh3IidDSlxAhmWpWcAfUCeol9DyP51f+QNBeZEvVA==" saltValue="ST3sTh2B8NpkYa9WE5L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2">
      <c r="A45" s="48"/>
      <c r="B45" s="1236" t="s">
        <v>11</v>
      </c>
      <c r="C45" s="1237"/>
      <c r="D45" s="58"/>
      <c r="E45" s="1242" t="s">
        <v>12</v>
      </c>
      <c r="F45" s="1242"/>
      <c r="G45" s="1242"/>
      <c r="H45" s="1242"/>
      <c r="I45" s="1242"/>
      <c r="J45" s="1243"/>
      <c r="K45" s="59">
        <v>320</v>
      </c>
      <c r="L45" s="60">
        <v>333</v>
      </c>
      <c r="M45" s="60">
        <v>363</v>
      </c>
      <c r="N45" s="60">
        <v>449</v>
      </c>
      <c r="O45" s="61">
        <v>511</v>
      </c>
      <c r="P45" s="48"/>
      <c r="Q45" s="48"/>
      <c r="R45" s="48"/>
      <c r="S45" s="48"/>
      <c r="T45" s="48"/>
      <c r="U45" s="48"/>
    </row>
    <row r="46" spans="1:21" ht="30.75" customHeight="1" x14ac:dyDescent="0.2">
      <c r="A46" s="48"/>
      <c r="B46" s="1238"/>
      <c r="C46" s="1239"/>
      <c r="D46" s="62"/>
      <c r="E46" s="1220" t="s">
        <v>13</v>
      </c>
      <c r="F46" s="1220"/>
      <c r="G46" s="1220"/>
      <c r="H46" s="1220"/>
      <c r="I46" s="1220"/>
      <c r="J46" s="1221"/>
      <c r="K46" s="63" t="s">
        <v>512</v>
      </c>
      <c r="L46" s="64" t="s">
        <v>512</v>
      </c>
      <c r="M46" s="64" t="s">
        <v>512</v>
      </c>
      <c r="N46" s="64" t="s">
        <v>512</v>
      </c>
      <c r="O46" s="65" t="s">
        <v>512</v>
      </c>
      <c r="P46" s="48"/>
      <c r="Q46" s="48"/>
      <c r="R46" s="48"/>
      <c r="S46" s="48"/>
      <c r="T46" s="48"/>
      <c r="U46" s="48"/>
    </row>
    <row r="47" spans="1:21" ht="30.75" customHeight="1" x14ac:dyDescent="0.2">
      <c r="A47" s="48"/>
      <c r="B47" s="1238"/>
      <c r="C47" s="1239"/>
      <c r="D47" s="62"/>
      <c r="E47" s="1220" t="s">
        <v>14</v>
      </c>
      <c r="F47" s="1220"/>
      <c r="G47" s="1220"/>
      <c r="H47" s="1220"/>
      <c r="I47" s="1220"/>
      <c r="J47" s="1221"/>
      <c r="K47" s="63" t="s">
        <v>512</v>
      </c>
      <c r="L47" s="64" t="s">
        <v>512</v>
      </c>
      <c r="M47" s="64" t="s">
        <v>512</v>
      </c>
      <c r="N47" s="64" t="s">
        <v>512</v>
      </c>
      <c r="O47" s="65" t="s">
        <v>512</v>
      </c>
      <c r="P47" s="48"/>
      <c r="Q47" s="48"/>
      <c r="R47" s="48"/>
      <c r="S47" s="48"/>
      <c r="T47" s="48"/>
      <c r="U47" s="48"/>
    </row>
    <row r="48" spans="1:21" ht="30.75" customHeight="1" x14ac:dyDescent="0.2">
      <c r="A48" s="48"/>
      <c r="B48" s="1238"/>
      <c r="C48" s="1239"/>
      <c r="D48" s="62"/>
      <c r="E48" s="1220" t="s">
        <v>15</v>
      </c>
      <c r="F48" s="1220"/>
      <c r="G48" s="1220"/>
      <c r="H48" s="1220"/>
      <c r="I48" s="1220"/>
      <c r="J48" s="1221"/>
      <c r="K48" s="63">
        <v>196</v>
      </c>
      <c r="L48" s="64">
        <v>245</v>
      </c>
      <c r="M48" s="64">
        <v>250</v>
      </c>
      <c r="N48" s="64">
        <v>237</v>
      </c>
      <c r="O48" s="65">
        <v>258</v>
      </c>
      <c r="P48" s="48"/>
      <c r="Q48" s="48"/>
      <c r="R48" s="48"/>
      <c r="S48" s="48"/>
      <c r="T48" s="48"/>
      <c r="U48" s="48"/>
    </row>
    <row r="49" spans="1:21" ht="30.75" customHeight="1" x14ac:dyDescent="0.2">
      <c r="A49" s="48"/>
      <c r="B49" s="1238"/>
      <c r="C49" s="1239"/>
      <c r="D49" s="62"/>
      <c r="E49" s="1220" t="s">
        <v>16</v>
      </c>
      <c r="F49" s="1220"/>
      <c r="G49" s="1220"/>
      <c r="H49" s="1220"/>
      <c r="I49" s="1220"/>
      <c r="J49" s="1221"/>
      <c r="K49" s="63">
        <v>10</v>
      </c>
      <c r="L49" s="64">
        <v>5</v>
      </c>
      <c r="M49" s="64">
        <v>8</v>
      </c>
      <c r="N49" s="64">
        <v>6</v>
      </c>
      <c r="O49" s="65">
        <v>5</v>
      </c>
      <c r="P49" s="48"/>
      <c r="Q49" s="48"/>
      <c r="R49" s="48"/>
      <c r="S49" s="48"/>
      <c r="T49" s="48"/>
      <c r="U49" s="48"/>
    </row>
    <row r="50" spans="1:21" ht="30.75" customHeight="1" x14ac:dyDescent="0.2">
      <c r="A50" s="48"/>
      <c r="B50" s="1238"/>
      <c r="C50" s="1239"/>
      <c r="D50" s="62"/>
      <c r="E50" s="1220" t="s">
        <v>17</v>
      </c>
      <c r="F50" s="1220"/>
      <c r="G50" s="1220"/>
      <c r="H50" s="1220"/>
      <c r="I50" s="1220"/>
      <c r="J50" s="1221"/>
      <c r="K50" s="63">
        <v>10</v>
      </c>
      <c r="L50" s="64">
        <v>10</v>
      </c>
      <c r="M50" s="64" t="s">
        <v>512</v>
      </c>
      <c r="N50" s="64" t="s">
        <v>512</v>
      </c>
      <c r="O50" s="65" t="s">
        <v>512</v>
      </c>
      <c r="P50" s="48"/>
      <c r="Q50" s="48"/>
      <c r="R50" s="48"/>
      <c r="S50" s="48"/>
      <c r="T50" s="48"/>
      <c r="U50" s="48"/>
    </row>
    <row r="51" spans="1:21" ht="30.75" customHeight="1" x14ac:dyDescent="0.2">
      <c r="A51" s="48"/>
      <c r="B51" s="1240"/>
      <c r="C51" s="1241"/>
      <c r="D51" s="66"/>
      <c r="E51" s="1220" t="s">
        <v>18</v>
      </c>
      <c r="F51" s="1220"/>
      <c r="G51" s="1220"/>
      <c r="H51" s="1220"/>
      <c r="I51" s="1220"/>
      <c r="J51" s="1221"/>
      <c r="K51" s="63" t="s">
        <v>512</v>
      </c>
      <c r="L51" s="64" t="s">
        <v>512</v>
      </c>
      <c r="M51" s="64" t="s">
        <v>512</v>
      </c>
      <c r="N51" s="64">
        <v>0</v>
      </c>
      <c r="O51" s="65" t="s">
        <v>512</v>
      </c>
      <c r="P51" s="48"/>
      <c r="Q51" s="48"/>
      <c r="R51" s="48"/>
      <c r="S51" s="48"/>
      <c r="T51" s="48"/>
      <c r="U51" s="48"/>
    </row>
    <row r="52" spans="1:21" ht="30.75" customHeight="1" x14ac:dyDescent="0.2">
      <c r="A52" s="48"/>
      <c r="B52" s="1218" t="s">
        <v>19</v>
      </c>
      <c r="C52" s="1219"/>
      <c r="D52" s="66"/>
      <c r="E52" s="1220" t="s">
        <v>20</v>
      </c>
      <c r="F52" s="1220"/>
      <c r="G52" s="1220"/>
      <c r="H52" s="1220"/>
      <c r="I52" s="1220"/>
      <c r="J52" s="1221"/>
      <c r="K52" s="63">
        <v>375</v>
      </c>
      <c r="L52" s="64">
        <v>393</v>
      </c>
      <c r="M52" s="64">
        <v>396</v>
      </c>
      <c r="N52" s="64">
        <v>446</v>
      </c>
      <c r="O52" s="65">
        <v>471</v>
      </c>
      <c r="P52" s="48"/>
      <c r="Q52" s="48"/>
      <c r="R52" s="48"/>
      <c r="S52" s="48"/>
      <c r="T52" s="48"/>
      <c r="U52" s="48"/>
    </row>
    <row r="53" spans="1:21" ht="30.75" customHeight="1" thickBot="1" x14ac:dyDescent="0.25">
      <c r="A53" s="48"/>
      <c r="B53" s="1222" t="s">
        <v>21</v>
      </c>
      <c r="C53" s="1223"/>
      <c r="D53" s="67"/>
      <c r="E53" s="1224" t="s">
        <v>22</v>
      </c>
      <c r="F53" s="1224"/>
      <c r="G53" s="1224"/>
      <c r="H53" s="1224"/>
      <c r="I53" s="1224"/>
      <c r="J53" s="1225"/>
      <c r="K53" s="68">
        <v>161</v>
      </c>
      <c r="L53" s="69">
        <v>200</v>
      </c>
      <c r="M53" s="69">
        <v>225</v>
      </c>
      <c r="N53" s="69">
        <v>246</v>
      </c>
      <c r="O53" s="70">
        <v>303</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5">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2">
      <c r="B57" s="1226" t="s">
        <v>25</v>
      </c>
      <c r="C57" s="1227"/>
      <c r="D57" s="1230" t="s">
        <v>26</v>
      </c>
      <c r="E57" s="1231"/>
      <c r="F57" s="1231"/>
      <c r="G57" s="1231"/>
      <c r="H57" s="1231"/>
      <c r="I57" s="1231"/>
      <c r="J57" s="1232"/>
      <c r="K57" s="83" t="s">
        <v>576</v>
      </c>
      <c r="L57" s="84" t="s">
        <v>576</v>
      </c>
      <c r="M57" s="84" t="s">
        <v>576</v>
      </c>
      <c r="N57" s="84" t="s">
        <v>576</v>
      </c>
      <c r="O57" s="85" t="s">
        <v>576</v>
      </c>
    </row>
    <row r="58" spans="1:21" ht="31.5" customHeight="1" thickBot="1" x14ac:dyDescent="0.25">
      <c r="B58" s="1228"/>
      <c r="C58" s="1229"/>
      <c r="D58" s="1233" t="s">
        <v>27</v>
      </c>
      <c r="E58" s="1234"/>
      <c r="F58" s="1234"/>
      <c r="G58" s="1234"/>
      <c r="H58" s="1234"/>
      <c r="I58" s="1234"/>
      <c r="J58" s="1235"/>
      <c r="K58" s="86" t="s">
        <v>576</v>
      </c>
      <c r="L58" s="87" t="s">
        <v>576</v>
      </c>
      <c r="M58" s="87" t="s">
        <v>576</v>
      </c>
      <c r="N58" s="87" t="s">
        <v>576</v>
      </c>
      <c r="O58" s="88" t="s">
        <v>576</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GAnkoF+GgVEt0pdAhzZ7MUp8tejJzdQG16ooBxO+iOexEbYdxH95TFDP16NgL9Wb8j5P+HOlOQtIVE8NRZbfw==" saltValue="vxfxCj0UyhUvmoI4tYHk4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554</v>
      </c>
      <c r="J40" s="100" t="s">
        <v>555</v>
      </c>
      <c r="K40" s="100" t="s">
        <v>556</v>
      </c>
      <c r="L40" s="100" t="s">
        <v>557</v>
      </c>
      <c r="M40" s="101" t="s">
        <v>558</v>
      </c>
    </row>
    <row r="41" spans="2:13" ht="27.75" customHeight="1" x14ac:dyDescent="0.2">
      <c r="B41" s="1256" t="s">
        <v>30</v>
      </c>
      <c r="C41" s="1257"/>
      <c r="D41" s="102"/>
      <c r="E41" s="1258" t="s">
        <v>31</v>
      </c>
      <c r="F41" s="1258"/>
      <c r="G41" s="1258"/>
      <c r="H41" s="1259"/>
      <c r="I41" s="351">
        <v>5257</v>
      </c>
      <c r="J41" s="352">
        <v>5389</v>
      </c>
      <c r="K41" s="352">
        <v>5626</v>
      </c>
      <c r="L41" s="352">
        <v>5930</v>
      </c>
      <c r="M41" s="353">
        <v>5839</v>
      </c>
    </row>
    <row r="42" spans="2:13" ht="27.75" customHeight="1" x14ac:dyDescent="0.2">
      <c r="B42" s="1246"/>
      <c r="C42" s="1247"/>
      <c r="D42" s="103"/>
      <c r="E42" s="1250" t="s">
        <v>32</v>
      </c>
      <c r="F42" s="1250"/>
      <c r="G42" s="1250"/>
      <c r="H42" s="1251"/>
      <c r="I42" s="354">
        <v>10</v>
      </c>
      <c r="J42" s="355" t="s">
        <v>512</v>
      </c>
      <c r="K42" s="355" t="s">
        <v>512</v>
      </c>
      <c r="L42" s="355" t="s">
        <v>512</v>
      </c>
      <c r="M42" s="356" t="s">
        <v>512</v>
      </c>
    </row>
    <row r="43" spans="2:13" ht="27.75" customHeight="1" x14ac:dyDescent="0.2">
      <c r="B43" s="1246"/>
      <c r="C43" s="1247"/>
      <c r="D43" s="103"/>
      <c r="E43" s="1250" t="s">
        <v>33</v>
      </c>
      <c r="F43" s="1250"/>
      <c r="G43" s="1250"/>
      <c r="H43" s="1251"/>
      <c r="I43" s="354">
        <v>2420</v>
      </c>
      <c r="J43" s="355">
        <v>2298</v>
      </c>
      <c r="K43" s="355">
        <v>2238</v>
      </c>
      <c r="L43" s="355">
        <v>1988</v>
      </c>
      <c r="M43" s="356">
        <v>1824</v>
      </c>
    </row>
    <row r="44" spans="2:13" ht="27.75" customHeight="1" x14ac:dyDescent="0.2">
      <c r="B44" s="1246"/>
      <c r="C44" s="1247"/>
      <c r="D44" s="103"/>
      <c r="E44" s="1250" t="s">
        <v>34</v>
      </c>
      <c r="F44" s="1250"/>
      <c r="G44" s="1250"/>
      <c r="H44" s="1251"/>
      <c r="I44" s="354">
        <v>7</v>
      </c>
      <c r="J44" s="355">
        <v>18</v>
      </c>
      <c r="K44" s="355">
        <v>10</v>
      </c>
      <c r="L44" s="355">
        <v>4</v>
      </c>
      <c r="M44" s="356">
        <v>5</v>
      </c>
    </row>
    <row r="45" spans="2:13" ht="27.75" customHeight="1" x14ac:dyDescent="0.2">
      <c r="B45" s="1246"/>
      <c r="C45" s="1247"/>
      <c r="D45" s="103"/>
      <c r="E45" s="1250" t="s">
        <v>35</v>
      </c>
      <c r="F45" s="1250"/>
      <c r="G45" s="1250"/>
      <c r="H45" s="1251"/>
      <c r="I45" s="354">
        <v>389</v>
      </c>
      <c r="J45" s="355">
        <v>359</v>
      </c>
      <c r="K45" s="355">
        <v>346</v>
      </c>
      <c r="L45" s="355">
        <v>331</v>
      </c>
      <c r="M45" s="356">
        <v>357</v>
      </c>
    </row>
    <row r="46" spans="2:13" ht="27.75" customHeight="1" x14ac:dyDescent="0.2">
      <c r="B46" s="1246"/>
      <c r="C46" s="1247"/>
      <c r="D46" s="104"/>
      <c r="E46" s="1250" t="s">
        <v>36</v>
      </c>
      <c r="F46" s="1250"/>
      <c r="G46" s="1250"/>
      <c r="H46" s="1251"/>
      <c r="I46" s="354" t="s">
        <v>512</v>
      </c>
      <c r="J46" s="355" t="s">
        <v>512</v>
      </c>
      <c r="K46" s="355" t="s">
        <v>512</v>
      </c>
      <c r="L46" s="355" t="s">
        <v>512</v>
      </c>
      <c r="M46" s="356" t="s">
        <v>512</v>
      </c>
    </row>
    <row r="47" spans="2:13" ht="27.75" customHeight="1" x14ac:dyDescent="0.2">
      <c r="B47" s="1246"/>
      <c r="C47" s="1247"/>
      <c r="D47" s="105"/>
      <c r="E47" s="1260" t="s">
        <v>37</v>
      </c>
      <c r="F47" s="1261"/>
      <c r="G47" s="1261"/>
      <c r="H47" s="1262"/>
      <c r="I47" s="354" t="s">
        <v>512</v>
      </c>
      <c r="J47" s="355" t="s">
        <v>512</v>
      </c>
      <c r="K47" s="355" t="s">
        <v>512</v>
      </c>
      <c r="L47" s="355" t="s">
        <v>512</v>
      </c>
      <c r="M47" s="356" t="s">
        <v>512</v>
      </c>
    </row>
    <row r="48" spans="2:13" ht="27.75" customHeight="1" x14ac:dyDescent="0.2">
      <c r="B48" s="1246"/>
      <c r="C48" s="1247"/>
      <c r="D48" s="103"/>
      <c r="E48" s="1250" t="s">
        <v>38</v>
      </c>
      <c r="F48" s="1250"/>
      <c r="G48" s="1250"/>
      <c r="H48" s="1251"/>
      <c r="I48" s="354" t="s">
        <v>512</v>
      </c>
      <c r="J48" s="355" t="s">
        <v>512</v>
      </c>
      <c r="K48" s="355" t="s">
        <v>512</v>
      </c>
      <c r="L48" s="355" t="s">
        <v>512</v>
      </c>
      <c r="M48" s="356" t="s">
        <v>512</v>
      </c>
    </row>
    <row r="49" spans="2:13" ht="27.75" customHeight="1" x14ac:dyDescent="0.2">
      <c r="B49" s="1248"/>
      <c r="C49" s="1249"/>
      <c r="D49" s="103"/>
      <c r="E49" s="1250" t="s">
        <v>39</v>
      </c>
      <c r="F49" s="1250"/>
      <c r="G49" s="1250"/>
      <c r="H49" s="1251"/>
      <c r="I49" s="354" t="s">
        <v>512</v>
      </c>
      <c r="J49" s="355" t="s">
        <v>512</v>
      </c>
      <c r="K49" s="355" t="s">
        <v>512</v>
      </c>
      <c r="L49" s="355" t="s">
        <v>512</v>
      </c>
      <c r="M49" s="356" t="s">
        <v>512</v>
      </c>
    </row>
    <row r="50" spans="2:13" ht="27.75" customHeight="1" x14ac:dyDescent="0.2">
      <c r="B50" s="1244" t="s">
        <v>40</v>
      </c>
      <c r="C50" s="1245"/>
      <c r="D50" s="106"/>
      <c r="E50" s="1250" t="s">
        <v>41</v>
      </c>
      <c r="F50" s="1250"/>
      <c r="G50" s="1250"/>
      <c r="H50" s="1251"/>
      <c r="I50" s="354">
        <v>1680</v>
      </c>
      <c r="J50" s="355">
        <v>1620</v>
      </c>
      <c r="K50" s="355">
        <v>1408</v>
      </c>
      <c r="L50" s="355">
        <v>1429</v>
      </c>
      <c r="M50" s="356">
        <v>1601</v>
      </c>
    </row>
    <row r="51" spans="2:13" ht="27.75" customHeight="1" x14ac:dyDescent="0.2">
      <c r="B51" s="1246"/>
      <c r="C51" s="1247"/>
      <c r="D51" s="103"/>
      <c r="E51" s="1250" t="s">
        <v>42</v>
      </c>
      <c r="F51" s="1250"/>
      <c r="G51" s="1250"/>
      <c r="H51" s="1251"/>
      <c r="I51" s="354">
        <v>22</v>
      </c>
      <c r="J51" s="355">
        <v>15</v>
      </c>
      <c r="K51" s="355">
        <v>8</v>
      </c>
      <c r="L51" s="355">
        <v>3</v>
      </c>
      <c r="M51" s="356">
        <v>0</v>
      </c>
    </row>
    <row r="52" spans="2:13" ht="27.75" customHeight="1" x14ac:dyDescent="0.2">
      <c r="B52" s="1248"/>
      <c r="C52" s="1249"/>
      <c r="D52" s="103"/>
      <c r="E52" s="1250" t="s">
        <v>43</v>
      </c>
      <c r="F52" s="1250"/>
      <c r="G52" s="1250"/>
      <c r="H52" s="1251"/>
      <c r="I52" s="354">
        <v>4359</v>
      </c>
      <c r="J52" s="355">
        <v>4570</v>
      </c>
      <c r="K52" s="355">
        <v>4625</v>
      </c>
      <c r="L52" s="355">
        <v>4572</v>
      </c>
      <c r="M52" s="356">
        <v>4421</v>
      </c>
    </row>
    <row r="53" spans="2:13" ht="27.75" customHeight="1" thickBot="1" x14ac:dyDescent="0.25">
      <c r="B53" s="1252" t="s">
        <v>44</v>
      </c>
      <c r="C53" s="1253"/>
      <c r="D53" s="107"/>
      <c r="E53" s="1254" t="s">
        <v>45</v>
      </c>
      <c r="F53" s="1254"/>
      <c r="G53" s="1254"/>
      <c r="H53" s="1255"/>
      <c r="I53" s="357">
        <v>2023</v>
      </c>
      <c r="J53" s="358">
        <v>1858</v>
      </c>
      <c r="K53" s="358">
        <v>2178</v>
      </c>
      <c r="L53" s="358">
        <v>2248</v>
      </c>
      <c r="M53" s="359">
        <v>2003</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YY6DWeDwwdtUgs5idlPZuX6+P60qgRraJKpLsS97FYbasfr+y3IsJ4wyLdMekwJH9UhF4N0IairpeLiVk+yrtg==" saltValue="fhUPpnhcDVftShDknH1fy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556</v>
      </c>
      <c r="G54" s="116" t="s">
        <v>557</v>
      </c>
      <c r="H54" s="117" t="s">
        <v>558</v>
      </c>
    </row>
    <row r="55" spans="2:8" ht="52.5" customHeight="1" x14ac:dyDescent="0.2">
      <c r="B55" s="118"/>
      <c r="C55" s="1271" t="s">
        <v>48</v>
      </c>
      <c r="D55" s="1271"/>
      <c r="E55" s="1272"/>
      <c r="F55" s="119">
        <v>759</v>
      </c>
      <c r="G55" s="119">
        <v>868</v>
      </c>
      <c r="H55" s="120">
        <v>969</v>
      </c>
    </row>
    <row r="56" spans="2:8" ht="52.5" customHeight="1" x14ac:dyDescent="0.2">
      <c r="B56" s="121"/>
      <c r="C56" s="1273" t="s">
        <v>49</v>
      </c>
      <c r="D56" s="1273"/>
      <c r="E56" s="1274"/>
      <c r="F56" s="122">
        <v>69</v>
      </c>
      <c r="G56" s="122">
        <v>71</v>
      </c>
      <c r="H56" s="123">
        <v>122</v>
      </c>
    </row>
    <row r="57" spans="2:8" ht="53.25" customHeight="1" x14ac:dyDescent="0.2">
      <c r="B57" s="121"/>
      <c r="C57" s="1275" t="s">
        <v>50</v>
      </c>
      <c r="D57" s="1275"/>
      <c r="E57" s="1276"/>
      <c r="F57" s="124">
        <v>434</v>
      </c>
      <c r="G57" s="124">
        <v>346</v>
      </c>
      <c r="H57" s="125">
        <v>359</v>
      </c>
    </row>
    <row r="58" spans="2:8" ht="45.75" customHeight="1" x14ac:dyDescent="0.2">
      <c r="B58" s="126"/>
      <c r="C58" s="1263" t="s">
        <v>587</v>
      </c>
      <c r="D58" s="1264"/>
      <c r="E58" s="1265"/>
      <c r="F58" s="127">
        <v>51</v>
      </c>
      <c r="G58" s="127">
        <v>86</v>
      </c>
      <c r="H58" s="128">
        <v>109</v>
      </c>
    </row>
    <row r="59" spans="2:8" ht="45.75" customHeight="1" x14ac:dyDescent="0.2">
      <c r="B59" s="126"/>
      <c r="C59" s="1263" t="s">
        <v>588</v>
      </c>
      <c r="D59" s="1264"/>
      <c r="E59" s="1265"/>
      <c r="F59" s="127">
        <v>163</v>
      </c>
      <c r="G59" s="127">
        <v>95</v>
      </c>
      <c r="H59" s="128">
        <v>98</v>
      </c>
    </row>
    <row r="60" spans="2:8" ht="45.75" customHeight="1" x14ac:dyDescent="0.2">
      <c r="B60" s="126"/>
      <c r="C60" s="1263" t="s">
        <v>589</v>
      </c>
      <c r="D60" s="1264"/>
      <c r="E60" s="1265"/>
      <c r="F60" s="127">
        <v>74</v>
      </c>
      <c r="G60" s="127">
        <v>86</v>
      </c>
      <c r="H60" s="128">
        <v>86</v>
      </c>
    </row>
    <row r="61" spans="2:8" ht="45.75" customHeight="1" x14ac:dyDescent="0.2">
      <c r="B61" s="126"/>
      <c r="C61" s="1263" t="s">
        <v>590</v>
      </c>
      <c r="D61" s="1264"/>
      <c r="E61" s="1265"/>
      <c r="F61" s="127">
        <v>26</v>
      </c>
      <c r="G61" s="127">
        <v>26</v>
      </c>
      <c r="H61" s="128">
        <v>26</v>
      </c>
    </row>
    <row r="62" spans="2:8" ht="45.75" customHeight="1" thickBot="1" x14ac:dyDescent="0.25">
      <c r="B62" s="129"/>
      <c r="C62" s="1266" t="s">
        <v>591</v>
      </c>
      <c r="D62" s="1267"/>
      <c r="E62" s="1268"/>
      <c r="F62" s="130">
        <v>11</v>
      </c>
      <c r="G62" s="130">
        <v>11</v>
      </c>
      <c r="H62" s="131">
        <v>11</v>
      </c>
    </row>
    <row r="63" spans="2:8" ht="52.5" customHeight="1" thickBot="1" x14ac:dyDescent="0.25">
      <c r="B63" s="132"/>
      <c r="C63" s="1269" t="s">
        <v>51</v>
      </c>
      <c r="D63" s="1269"/>
      <c r="E63" s="1270"/>
      <c r="F63" s="133">
        <v>1262</v>
      </c>
      <c r="G63" s="133">
        <v>1285</v>
      </c>
      <c r="H63" s="134">
        <v>1451</v>
      </c>
    </row>
    <row r="64" spans="2:8" ht="13.2" x14ac:dyDescent="0.2"/>
  </sheetData>
  <sheetProtection algorithmName="SHA-512" hashValue="+/Dfvwjm0nP1yx5Yyjk7YaQ5pO1GL2lfLQ4K2MGQO3d0UhumdPHBw2wkn7RQJyecADVWPAjB1SU0T3aWuttdlg==" saltValue="S/UhFDxCaNYDckjeoYYwJ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85" zoomScaleNormal="85" zoomScaleSheetLayoutView="55" workbookViewId="0"/>
  </sheetViews>
  <sheetFormatPr defaultColWidth="0" defaultRowHeight="13.5" customHeight="1" zeroHeight="1" x14ac:dyDescent="0.2"/>
  <cols>
    <col min="1" max="1" width="6.33203125" style="370" customWidth="1"/>
    <col min="2" max="107" width="2.44140625" style="370" customWidth="1"/>
    <col min="108" max="108" width="6.109375" style="377" customWidth="1"/>
    <col min="109" max="109" width="5.88671875" style="376" customWidth="1"/>
    <col min="110" max="16384" width="8.6640625" style="370" hidden="1"/>
  </cols>
  <sheetData>
    <row r="1" spans="1:109" ht="42.75" customHeight="1" x14ac:dyDescent="0.2">
      <c r="A1" s="368"/>
      <c r="B1" s="369"/>
      <c r="DD1" s="370"/>
      <c r="DE1" s="370"/>
    </row>
    <row r="2" spans="1:109" ht="25.5" customHeight="1" x14ac:dyDescent="0.2">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2">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ht="13.2" x14ac:dyDescent="0.2">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ht="13.2" x14ac:dyDescent="0.2">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ht="13.2" x14ac:dyDescent="0.2">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ht="13.2" x14ac:dyDescent="0.2">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ht="13.2" x14ac:dyDescent="0.2">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ht="13.2" x14ac:dyDescent="0.2">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ht="13.2" x14ac:dyDescent="0.2">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ht="13.2" x14ac:dyDescent="0.2">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ht="13.2" x14ac:dyDescent="0.2">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ht="13.2" x14ac:dyDescent="0.2">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ht="13.2" x14ac:dyDescent="0.2">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ht="13.2" x14ac:dyDescent="0.2">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ht="13.2" x14ac:dyDescent="0.2">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ht="13.2" x14ac:dyDescent="0.2">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ht="13.2" x14ac:dyDescent="0.2">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ht="13.2" x14ac:dyDescent="0.2">
      <c r="DD19" s="370"/>
      <c r="DE19" s="370"/>
    </row>
    <row r="20" spans="1:109" ht="13.2" x14ac:dyDescent="0.2">
      <c r="DD20" s="370"/>
      <c r="DE20" s="370"/>
    </row>
    <row r="21" spans="1:109" ht="17.25" customHeight="1" x14ac:dyDescent="0.2">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2">
      <c r="B22" s="376"/>
    </row>
    <row r="23" spans="1:109" ht="13.2" x14ac:dyDescent="0.2">
      <c r="B23" s="376"/>
    </row>
    <row r="24" spans="1:109" ht="13.2" x14ac:dyDescent="0.2">
      <c r="B24" s="376"/>
    </row>
    <row r="25" spans="1:109" ht="13.2" x14ac:dyDescent="0.2">
      <c r="B25" s="376"/>
    </row>
    <row r="26" spans="1:109" ht="13.2" x14ac:dyDescent="0.2">
      <c r="B26" s="376"/>
    </row>
    <row r="27" spans="1:109" ht="13.2" x14ac:dyDescent="0.2">
      <c r="B27" s="376"/>
    </row>
    <row r="28" spans="1:109" ht="13.2" x14ac:dyDescent="0.2">
      <c r="B28" s="376"/>
    </row>
    <row r="29" spans="1:109" ht="13.2" x14ac:dyDescent="0.2">
      <c r="B29" s="376"/>
    </row>
    <row r="30" spans="1:109" ht="13.2" x14ac:dyDescent="0.2">
      <c r="B30" s="376"/>
    </row>
    <row r="31" spans="1:109" ht="13.2" x14ac:dyDescent="0.2">
      <c r="B31" s="376"/>
    </row>
    <row r="32" spans="1:109" ht="13.2" x14ac:dyDescent="0.2">
      <c r="B32" s="376"/>
    </row>
    <row r="33" spans="2:109" ht="13.2" x14ac:dyDescent="0.2">
      <c r="B33" s="376"/>
    </row>
    <row r="34" spans="2:109" ht="13.2" x14ac:dyDescent="0.2">
      <c r="B34" s="376"/>
    </row>
    <row r="35" spans="2:109" ht="13.2" x14ac:dyDescent="0.2">
      <c r="B35" s="376"/>
    </row>
    <row r="36" spans="2:109" ht="13.2" x14ac:dyDescent="0.2">
      <c r="B36" s="376"/>
    </row>
    <row r="37" spans="2:109" ht="13.2" x14ac:dyDescent="0.2">
      <c r="B37" s="376"/>
    </row>
    <row r="38" spans="2:109" ht="13.2" x14ac:dyDescent="0.2">
      <c r="B38" s="376"/>
    </row>
    <row r="39" spans="2:109" ht="13.2" x14ac:dyDescent="0.2">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ht="13.2" x14ac:dyDescent="0.2">
      <c r="B40" s="381"/>
      <c r="DD40" s="381"/>
      <c r="DE40" s="370"/>
    </row>
    <row r="41" spans="2:109" ht="16.2" x14ac:dyDescent="0.2">
      <c r="B41" s="382" t="s">
        <v>593</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ht="13.2" x14ac:dyDescent="0.2">
      <c r="B42" s="376"/>
      <c r="G42" s="383"/>
      <c r="I42" s="384"/>
      <c r="J42" s="384"/>
      <c r="K42" s="384"/>
      <c r="AM42" s="383"/>
      <c r="AN42" s="383" t="s">
        <v>594</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2">
      <c r="B43" s="376"/>
      <c r="AN43" s="1289" t="s">
        <v>595</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ht="13.2" x14ac:dyDescent="0.2">
      <c r="B44" s="376"/>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ht="13.2" x14ac:dyDescent="0.2">
      <c r="B45" s="376"/>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ht="13.2" x14ac:dyDescent="0.2">
      <c r="B46" s="376"/>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ht="13.2" x14ac:dyDescent="0.2">
      <c r="B47" s="376"/>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ht="13.2" x14ac:dyDescent="0.2">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ht="13.2" x14ac:dyDescent="0.2">
      <c r="B49" s="376"/>
      <c r="AN49" s="370" t="s">
        <v>596</v>
      </c>
    </row>
    <row r="50" spans="1:109" ht="13.2" x14ac:dyDescent="0.2">
      <c r="B50" s="376"/>
      <c r="G50" s="1283"/>
      <c r="H50" s="1283"/>
      <c r="I50" s="1283"/>
      <c r="J50" s="1283"/>
      <c r="K50" s="386"/>
      <c r="L50" s="386"/>
      <c r="M50" s="387"/>
      <c r="N50" s="387"/>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554</v>
      </c>
      <c r="BQ50" s="1282"/>
      <c r="BR50" s="1282"/>
      <c r="BS50" s="1282"/>
      <c r="BT50" s="1282"/>
      <c r="BU50" s="1282"/>
      <c r="BV50" s="1282"/>
      <c r="BW50" s="1282"/>
      <c r="BX50" s="1282" t="s">
        <v>555</v>
      </c>
      <c r="BY50" s="1282"/>
      <c r="BZ50" s="1282"/>
      <c r="CA50" s="1282"/>
      <c r="CB50" s="1282"/>
      <c r="CC50" s="1282"/>
      <c r="CD50" s="1282"/>
      <c r="CE50" s="1282"/>
      <c r="CF50" s="1282" t="s">
        <v>556</v>
      </c>
      <c r="CG50" s="1282"/>
      <c r="CH50" s="1282"/>
      <c r="CI50" s="1282"/>
      <c r="CJ50" s="1282"/>
      <c r="CK50" s="1282"/>
      <c r="CL50" s="1282"/>
      <c r="CM50" s="1282"/>
      <c r="CN50" s="1282" t="s">
        <v>557</v>
      </c>
      <c r="CO50" s="1282"/>
      <c r="CP50" s="1282"/>
      <c r="CQ50" s="1282"/>
      <c r="CR50" s="1282"/>
      <c r="CS50" s="1282"/>
      <c r="CT50" s="1282"/>
      <c r="CU50" s="1282"/>
      <c r="CV50" s="1282" t="s">
        <v>558</v>
      </c>
      <c r="CW50" s="1282"/>
      <c r="CX50" s="1282"/>
      <c r="CY50" s="1282"/>
      <c r="CZ50" s="1282"/>
      <c r="DA50" s="1282"/>
      <c r="DB50" s="1282"/>
      <c r="DC50" s="1282"/>
    </row>
    <row r="51" spans="1:109" ht="13.5" customHeight="1" x14ac:dyDescent="0.2">
      <c r="B51" s="376"/>
      <c r="G51" s="1285"/>
      <c r="H51" s="1285"/>
      <c r="I51" s="1298"/>
      <c r="J51" s="1298"/>
      <c r="K51" s="1284"/>
      <c r="L51" s="1284"/>
      <c r="M51" s="1284"/>
      <c r="N51" s="1284"/>
      <c r="AM51" s="385"/>
      <c r="AN51" s="1280" t="s">
        <v>597</v>
      </c>
      <c r="AO51" s="1280"/>
      <c r="AP51" s="1280"/>
      <c r="AQ51" s="1280"/>
      <c r="AR51" s="1280"/>
      <c r="AS51" s="1280"/>
      <c r="AT51" s="1280"/>
      <c r="AU51" s="1280"/>
      <c r="AV51" s="1280"/>
      <c r="AW51" s="1280"/>
      <c r="AX51" s="1280"/>
      <c r="AY51" s="1280"/>
      <c r="AZ51" s="1280"/>
      <c r="BA51" s="1280"/>
      <c r="BB51" s="1280" t="s">
        <v>598</v>
      </c>
      <c r="BC51" s="1280"/>
      <c r="BD51" s="1280"/>
      <c r="BE51" s="1280"/>
      <c r="BF51" s="1280"/>
      <c r="BG51" s="1280"/>
      <c r="BH51" s="1280"/>
      <c r="BI51" s="1280"/>
      <c r="BJ51" s="1280"/>
      <c r="BK51" s="1280"/>
      <c r="BL51" s="1280"/>
      <c r="BM51" s="1280"/>
      <c r="BN51" s="1280"/>
      <c r="BO51" s="1280"/>
      <c r="BP51" s="1277">
        <v>97.3</v>
      </c>
      <c r="BQ51" s="1277"/>
      <c r="BR51" s="1277"/>
      <c r="BS51" s="1277"/>
      <c r="BT51" s="1277"/>
      <c r="BU51" s="1277"/>
      <c r="BV51" s="1277"/>
      <c r="BW51" s="1277"/>
      <c r="BX51" s="1277">
        <v>91.7</v>
      </c>
      <c r="BY51" s="1277"/>
      <c r="BZ51" s="1277"/>
      <c r="CA51" s="1277"/>
      <c r="CB51" s="1277"/>
      <c r="CC51" s="1277"/>
      <c r="CD51" s="1277"/>
      <c r="CE51" s="1277"/>
      <c r="CF51" s="1277">
        <v>106.3</v>
      </c>
      <c r="CG51" s="1277"/>
      <c r="CH51" s="1277"/>
      <c r="CI51" s="1277"/>
      <c r="CJ51" s="1277"/>
      <c r="CK51" s="1277"/>
      <c r="CL51" s="1277"/>
      <c r="CM51" s="1277"/>
      <c r="CN51" s="1277">
        <v>103</v>
      </c>
      <c r="CO51" s="1277"/>
      <c r="CP51" s="1277"/>
      <c r="CQ51" s="1277"/>
      <c r="CR51" s="1277"/>
      <c r="CS51" s="1277"/>
      <c r="CT51" s="1277"/>
      <c r="CU51" s="1277"/>
      <c r="CV51" s="1277">
        <v>83.8</v>
      </c>
      <c r="CW51" s="1277"/>
      <c r="CX51" s="1277"/>
      <c r="CY51" s="1277"/>
      <c r="CZ51" s="1277"/>
      <c r="DA51" s="1277"/>
      <c r="DB51" s="1277"/>
      <c r="DC51" s="1277"/>
    </row>
    <row r="52" spans="1:109" ht="13.2" x14ac:dyDescent="0.2">
      <c r="B52" s="376"/>
      <c r="G52" s="1285"/>
      <c r="H52" s="1285"/>
      <c r="I52" s="1298"/>
      <c r="J52" s="1298"/>
      <c r="K52" s="1284"/>
      <c r="L52" s="1284"/>
      <c r="M52" s="1284"/>
      <c r="N52" s="1284"/>
      <c r="AM52" s="385"/>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2" x14ac:dyDescent="0.2">
      <c r="A53" s="384"/>
      <c r="B53" s="376"/>
      <c r="G53" s="1285"/>
      <c r="H53" s="1285"/>
      <c r="I53" s="1283"/>
      <c r="J53" s="1283"/>
      <c r="K53" s="1284"/>
      <c r="L53" s="1284"/>
      <c r="M53" s="1284"/>
      <c r="N53" s="1284"/>
      <c r="AM53" s="385"/>
      <c r="AN53" s="1280"/>
      <c r="AO53" s="1280"/>
      <c r="AP53" s="1280"/>
      <c r="AQ53" s="1280"/>
      <c r="AR53" s="1280"/>
      <c r="AS53" s="1280"/>
      <c r="AT53" s="1280"/>
      <c r="AU53" s="1280"/>
      <c r="AV53" s="1280"/>
      <c r="AW53" s="1280"/>
      <c r="AX53" s="1280"/>
      <c r="AY53" s="1280"/>
      <c r="AZ53" s="1280"/>
      <c r="BA53" s="1280"/>
      <c r="BB53" s="1280" t="s">
        <v>599</v>
      </c>
      <c r="BC53" s="1280"/>
      <c r="BD53" s="1280"/>
      <c r="BE53" s="1280"/>
      <c r="BF53" s="1280"/>
      <c r="BG53" s="1280"/>
      <c r="BH53" s="1280"/>
      <c r="BI53" s="1280"/>
      <c r="BJ53" s="1280"/>
      <c r="BK53" s="1280"/>
      <c r="BL53" s="1280"/>
      <c r="BM53" s="1280"/>
      <c r="BN53" s="1280"/>
      <c r="BO53" s="1280"/>
      <c r="BP53" s="1277">
        <v>53.2</v>
      </c>
      <c r="BQ53" s="1277"/>
      <c r="BR53" s="1277"/>
      <c r="BS53" s="1277"/>
      <c r="BT53" s="1277"/>
      <c r="BU53" s="1277"/>
      <c r="BV53" s="1277"/>
      <c r="BW53" s="1277"/>
      <c r="BX53" s="1277">
        <v>54.6</v>
      </c>
      <c r="BY53" s="1277"/>
      <c r="BZ53" s="1277"/>
      <c r="CA53" s="1277"/>
      <c r="CB53" s="1277"/>
      <c r="CC53" s="1277"/>
      <c r="CD53" s="1277"/>
      <c r="CE53" s="1277"/>
      <c r="CF53" s="1277">
        <v>55.6</v>
      </c>
      <c r="CG53" s="1277"/>
      <c r="CH53" s="1277"/>
      <c r="CI53" s="1277"/>
      <c r="CJ53" s="1277"/>
      <c r="CK53" s="1277"/>
      <c r="CL53" s="1277"/>
      <c r="CM53" s="1277"/>
      <c r="CN53" s="1277">
        <v>56.4</v>
      </c>
      <c r="CO53" s="1277"/>
      <c r="CP53" s="1277"/>
      <c r="CQ53" s="1277"/>
      <c r="CR53" s="1277"/>
      <c r="CS53" s="1277"/>
      <c r="CT53" s="1277"/>
      <c r="CU53" s="1277"/>
      <c r="CV53" s="1277">
        <v>57.6</v>
      </c>
      <c r="CW53" s="1277"/>
      <c r="CX53" s="1277"/>
      <c r="CY53" s="1277"/>
      <c r="CZ53" s="1277"/>
      <c r="DA53" s="1277"/>
      <c r="DB53" s="1277"/>
      <c r="DC53" s="1277"/>
    </row>
    <row r="54" spans="1:109" ht="13.2" x14ac:dyDescent="0.2">
      <c r="A54" s="384"/>
      <c r="B54" s="376"/>
      <c r="G54" s="1285"/>
      <c r="H54" s="1285"/>
      <c r="I54" s="1283"/>
      <c r="J54" s="1283"/>
      <c r="K54" s="1284"/>
      <c r="L54" s="1284"/>
      <c r="M54" s="1284"/>
      <c r="N54" s="1284"/>
      <c r="AM54" s="385"/>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2" x14ac:dyDescent="0.2">
      <c r="A55" s="384"/>
      <c r="B55" s="376"/>
      <c r="G55" s="1283"/>
      <c r="H55" s="1283"/>
      <c r="I55" s="1283"/>
      <c r="J55" s="1283"/>
      <c r="K55" s="1284"/>
      <c r="L55" s="1284"/>
      <c r="M55" s="1284"/>
      <c r="N55" s="1284"/>
      <c r="AN55" s="1282" t="s">
        <v>600</v>
      </c>
      <c r="AO55" s="1282"/>
      <c r="AP55" s="1282"/>
      <c r="AQ55" s="1282"/>
      <c r="AR55" s="1282"/>
      <c r="AS55" s="1282"/>
      <c r="AT55" s="1282"/>
      <c r="AU55" s="1282"/>
      <c r="AV55" s="1282"/>
      <c r="AW55" s="1282"/>
      <c r="AX55" s="1282"/>
      <c r="AY55" s="1282"/>
      <c r="AZ55" s="1282"/>
      <c r="BA55" s="1282"/>
      <c r="BB55" s="1280" t="s">
        <v>598</v>
      </c>
      <c r="BC55" s="1280"/>
      <c r="BD55" s="1280"/>
      <c r="BE55" s="1280"/>
      <c r="BF55" s="1280"/>
      <c r="BG55" s="1280"/>
      <c r="BH55" s="1280"/>
      <c r="BI55" s="1280"/>
      <c r="BJ55" s="1280"/>
      <c r="BK55" s="1280"/>
      <c r="BL55" s="1280"/>
      <c r="BM55" s="1280"/>
      <c r="BN55" s="1280"/>
      <c r="BO55" s="1280"/>
      <c r="BP55" s="1277">
        <v>0</v>
      </c>
      <c r="BQ55" s="1277"/>
      <c r="BR55" s="1277"/>
      <c r="BS55" s="1277"/>
      <c r="BT55" s="1277"/>
      <c r="BU55" s="1277"/>
      <c r="BV55" s="1277"/>
      <c r="BW55" s="1277"/>
      <c r="BX55" s="1277">
        <v>0</v>
      </c>
      <c r="BY55" s="1277"/>
      <c r="BZ55" s="1277"/>
      <c r="CA55" s="1277"/>
      <c r="CB55" s="1277"/>
      <c r="CC55" s="1277"/>
      <c r="CD55" s="1277"/>
      <c r="CE55" s="1277"/>
      <c r="CF55" s="1277">
        <v>0</v>
      </c>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ht="13.2" x14ac:dyDescent="0.2">
      <c r="A56" s="384"/>
      <c r="B56" s="376"/>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4" customFormat="1" ht="13.2" x14ac:dyDescent="0.2">
      <c r="B57" s="388"/>
      <c r="G57" s="1283"/>
      <c r="H57" s="1283"/>
      <c r="I57" s="1278"/>
      <c r="J57" s="1278"/>
      <c r="K57" s="1284"/>
      <c r="L57" s="1284"/>
      <c r="M57" s="1284"/>
      <c r="N57" s="1284"/>
      <c r="AM57" s="370"/>
      <c r="AN57" s="1282"/>
      <c r="AO57" s="1282"/>
      <c r="AP57" s="1282"/>
      <c r="AQ57" s="1282"/>
      <c r="AR57" s="1282"/>
      <c r="AS57" s="1282"/>
      <c r="AT57" s="1282"/>
      <c r="AU57" s="1282"/>
      <c r="AV57" s="1282"/>
      <c r="AW57" s="1282"/>
      <c r="AX57" s="1282"/>
      <c r="AY57" s="1282"/>
      <c r="AZ57" s="1282"/>
      <c r="BA57" s="1282"/>
      <c r="BB57" s="1280" t="s">
        <v>599</v>
      </c>
      <c r="BC57" s="1280"/>
      <c r="BD57" s="1280"/>
      <c r="BE57" s="1280"/>
      <c r="BF57" s="1280"/>
      <c r="BG57" s="1280"/>
      <c r="BH57" s="1280"/>
      <c r="BI57" s="1280"/>
      <c r="BJ57" s="1280"/>
      <c r="BK57" s="1280"/>
      <c r="BL57" s="1280"/>
      <c r="BM57" s="1280"/>
      <c r="BN57" s="1280"/>
      <c r="BO57" s="1280"/>
      <c r="BP57" s="1277">
        <v>58.4</v>
      </c>
      <c r="BQ57" s="1277"/>
      <c r="BR57" s="1277"/>
      <c r="BS57" s="1277"/>
      <c r="BT57" s="1277"/>
      <c r="BU57" s="1277"/>
      <c r="BV57" s="1277"/>
      <c r="BW57" s="1277"/>
      <c r="BX57" s="1277">
        <v>61.8</v>
      </c>
      <c r="BY57" s="1277"/>
      <c r="BZ57" s="1277"/>
      <c r="CA57" s="1277"/>
      <c r="CB57" s="1277"/>
      <c r="CC57" s="1277"/>
      <c r="CD57" s="1277"/>
      <c r="CE57" s="1277"/>
      <c r="CF57" s="1277">
        <v>63.1</v>
      </c>
      <c r="CG57" s="1277"/>
      <c r="CH57" s="1277"/>
      <c r="CI57" s="1277"/>
      <c r="CJ57" s="1277"/>
      <c r="CK57" s="1277"/>
      <c r="CL57" s="1277"/>
      <c r="CM57" s="1277"/>
      <c r="CN57" s="1277">
        <v>62.2</v>
      </c>
      <c r="CO57" s="1277"/>
      <c r="CP57" s="1277"/>
      <c r="CQ57" s="1277"/>
      <c r="CR57" s="1277"/>
      <c r="CS57" s="1277"/>
      <c r="CT57" s="1277"/>
      <c r="CU57" s="1277"/>
      <c r="CV57" s="1277">
        <v>48</v>
      </c>
      <c r="CW57" s="1277"/>
      <c r="CX57" s="1277"/>
      <c r="CY57" s="1277"/>
      <c r="CZ57" s="1277"/>
      <c r="DA57" s="1277"/>
      <c r="DB57" s="1277"/>
      <c r="DC57" s="1277"/>
      <c r="DD57" s="389"/>
      <c r="DE57" s="388"/>
    </row>
    <row r="58" spans="1:109" s="384" customFormat="1" ht="13.2" x14ac:dyDescent="0.2">
      <c r="A58" s="370"/>
      <c r="B58" s="388"/>
      <c r="G58" s="1283"/>
      <c r="H58" s="1283"/>
      <c r="I58" s="1278"/>
      <c r="J58" s="1278"/>
      <c r="K58" s="1284"/>
      <c r="L58" s="1284"/>
      <c r="M58" s="1284"/>
      <c r="N58" s="1284"/>
      <c r="AM58" s="370"/>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9"/>
      <c r="DE58" s="388"/>
    </row>
    <row r="59" spans="1:109" s="384" customFormat="1" ht="13.2" x14ac:dyDescent="0.2">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ht="13.2" x14ac:dyDescent="0.2">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ht="13.2" x14ac:dyDescent="0.2">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ht="13.2" x14ac:dyDescent="0.2">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6.2" x14ac:dyDescent="0.2">
      <c r="B63" s="395" t="s">
        <v>601</v>
      </c>
    </row>
    <row r="64" spans="1:109" ht="13.2" x14ac:dyDescent="0.2">
      <c r="B64" s="376"/>
      <c r="G64" s="383"/>
      <c r="I64" s="396"/>
      <c r="J64" s="396"/>
      <c r="K64" s="396"/>
      <c r="L64" s="396"/>
      <c r="M64" s="396"/>
      <c r="N64" s="397"/>
      <c r="AM64" s="383"/>
      <c r="AN64" s="383" t="s">
        <v>594</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ht="13.2" x14ac:dyDescent="0.2">
      <c r="B65" s="376"/>
      <c r="AN65" s="1289" t="s">
        <v>602</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ht="13.2" x14ac:dyDescent="0.2">
      <c r="B66" s="37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ht="13.2" x14ac:dyDescent="0.2">
      <c r="B67" s="37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ht="13.2" x14ac:dyDescent="0.2">
      <c r="B68" s="37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ht="13.2" x14ac:dyDescent="0.2">
      <c r="B69" s="37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ht="13.2" x14ac:dyDescent="0.2">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ht="13.2" x14ac:dyDescent="0.2">
      <c r="B71" s="376"/>
      <c r="G71" s="401"/>
      <c r="I71" s="402"/>
      <c r="J71" s="399"/>
      <c r="K71" s="399"/>
      <c r="L71" s="400"/>
      <c r="M71" s="399"/>
      <c r="N71" s="400"/>
      <c r="AM71" s="401"/>
      <c r="AN71" s="370" t="s">
        <v>596</v>
      </c>
    </row>
    <row r="72" spans="2:107" ht="13.2" x14ac:dyDescent="0.2">
      <c r="B72" s="376"/>
      <c r="G72" s="1283"/>
      <c r="H72" s="1283"/>
      <c r="I72" s="1283"/>
      <c r="J72" s="1283"/>
      <c r="K72" s="386"/>
      <c r="L72" s="386"/>
      <c r="M72" s="387"/>
      <c r="N72" s="387"/>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554</v>
      </c>
      <c r="BQ72" s="1282"/>
      <c r="BR72" s="1282"/>
      <c r="BS72" s="1282"/>
      <c r="BT72" s="1282"/>
      <c r="BU72" s="1282"/>
      <c r="BV72" s="1282"/>
      <c r="BW72" s="1282"/>
      <c r="BX72" s="1282" t="s">
        <v>555</v>
      </c>
      <c r="BY72" s="1282"/>
      <c r="BZ72" s="1282"/>
      <c r="CA72" s="1282"/>
      <c r="CB72" s="1282"/>
      <c r="CC72" s="1282"/>
      <c r="CD72" s="1282"/>
      <c r="CE72" s="1282"/>
      <c r="CF72" s="1282" t="s">
        <v>556</v>
      </c>
      <c r="CG72" s="1282"/>
      <c r="CH72" s="1282"/>
      <c r="CI72" s="1282"/>
      <c r="CJ72" s="1282"/>
      <c r="CK72" s="1282"/>
      <c r="CL72" s="1282"/>
      <c r="CM72" s="1282"/>
      <c r="CN72" s="1282" t="s">
        <v>557</v>
      </c>
      <c r="CO72" s="1282"/>
      <c r="CP72" s="1282"/>
      <c r="CQ72" s="1282"/>
      <c r="CR72" s="1282"/>
      <c r="CS72" s="1282"/>
      <c r="CT72" s="1282"/>
      <c r="CU72" s="1282"/>
      <c r="CV72" s="1282" t="s">
        <v>558</v>
      </c>
      <c r="CW72" s="1282"/>
      <c r="CX72" s="1282"/>
      <c r="CY72" s="1282"/>
      <c r="CZ72" s="1282"/>
      <c r="DA72" s="1282"/>
      <c r="DB72" s="1282"/>
      <c r="DC72" s="1282"/>
    </row>
    <row r="73" spans="2:107" ht="13.2" x14ac:dyDescent="0.2">
      <c r="B73" s="376"/>
      <c r="G73" s="1285"/>
      <c r="H73" s="1285"/>
      <c r="I73" s="1285"/>
      <c r="J73" s="1285"/>
      <c r="K73" s="1281"/>
      <c r="L73" s="1281"/>
      <c r="M73" s="1281"/>
      <c r="N73" s="1281"/>
      <c r="AM73" s="385"/>
      <c r="AN73" s="1280" t="s">
        <v>597</v>
      </c>
      <c r="AO73" s="1280"/>
      <c r="AP73" s="1280"/>
      <c r="AQ73" s="1280"/>
      <c r="AR73" s="1280"/>
      <c r="AS73" s="1280"/>
      <c r="AT73" s="1280"/>
      <c r="AU73" s="1280"/>
      <c r="AV73" s="1280"/>
      <c r="AW73" s="1280"/>
      <c r="AX73" s="1280"/>
      <c r="AY73" s="1280"/>
      <c r="AZ73" s="1280"/>
      <c r="BA73" s="1280"/>
      <c r="BB73" s="1280" t="s">
        <v>598</v>
      </c>
      <c r="BC73" s="1280"/>
      <c r="BD73" s="1280"/>
      <c r="BE73" s="1280"/>
      <c r="BF73" s="1280"/>
      <c r="BG73" s="1280"/>
      <c r="BH73" s="1280"/>
      <c r="BI73" s="1280"/>
      <c r="BJ73" s="1280"/>
      <c r="BK73" s="1280"/>
      <c r="BL73" s="1280"/>
      <c r="BM73" s="1280"/>
      <c r="BN73" s="1280"/>
      <c r="BO73" s="1280"/>
      <c r="BP73" s="1277">
        <v>97.3</v>
      </c>
      <c r="BQ73" s="1277"/>
      <c r="BR73" s="1277"/>
      <c r="BS73" s="1277"/>
      <c r="BT73" s="1277"/>
      <c r="BU73" s="1277"/>
      <c r="BV73" s="1277"/>
      <c r="BW73" s="1277"/>
      <c r="BX73" s="1277">
        <v>91.7</v>
      </c>
      <c r="BY73" s="1277"/>
      <c r="BZ73" s="1277"/>
      <c r="CA73" s="1277"/>
      <c r="CB73" s="1277"/>
      <c r="CC73" s="1277"/>
      <c r="CD73" s="1277"/>
      <c r="CE73" s="1277"/>
      <c r="CF73" s="1277">
        <v>106.3</v>
      </c>
      <c r="CG73" s="1277"/>
      <c r="CH73" s="1277"/>
      <c r="CI73" s="1277"/>
      <c r="CJ73" s="1277"/>
      <c r="CK73" s="1277"/>
      <c r="CL73" s="1277"/>
      <c r="CM73" s="1277"/>
      <c r="CN73" s="1277">
        <v>103</v>
      </c>
      <c r="CO73" s="1277"/>
      <c r="CP73" s="1277"/>
      <c r="CQ73" s="1277"/>
      <c r="CR73" s="1277"/>
      <c r="CS73" s="1277"/>
      <c r="CT73" s="1277"/>
      <c r="CU73" s="1277"/>
      <c r="CV73" s="1277">
        <v>83.8</v>
      </c>
      <c r="CW73" s="1277"/>
      <c r="CX73" s="1277"/>
      <c r="CY73" s="1277"/>
      <c r="CZ73" s="1277"/>
      <c r="DA73" s="1277"/>
      <c r="DB73" s="1277"/>
      <c r="DC73" s="1277"/>
    </row>
    <row r="74" spans="2:107" ht="13.2" x14ac:dyDescent="0.2">
      <c r="B74" s="376"/>
      <c r="G74" s="1285"/>
      <c r="H74" s="1285"/>
      <c r="I74" s="1285"/>
      <c r="J74" s="1285"/>
      <c r="K74" s="1281"/>
      <c r="L74" s="1281"/>
      <c r="M74" s="1281"/>
      <c r="N74" s="1281"/>
      <c r="AM74" s="385"/>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2" x14ac:dyDescent="0.2">
      <c r="B75" s="376"/>
      <c r="G75" s="1285"/>
      <c r="H75" s="1285"/>
      <c r="I75" s="1283"/>
      <c r="J75" s="1283"/>
      <c r="K75" s="1284"/>
      <c r="L75" s="1284"/>
      <c r="M75" s="1284"/>
      <c r="N75" s="1284"/>
      <c r="AM75" s="385"/>
      <c r="AN75" s="1280"/>
      <c r="AO75" s="1280"/>
      <c r="AP75" s="1280"/>
      <c r="AQ75" s="1280"/>
      <c r="AR75" s="1280"/>
      <c r="AS75" s="1280"/>
      <c r="AT75" s="1280"/>
      <c r="AU75" s="1280"/>
      <c r="AV75" s="1280"/>
      <c r="AW75" s="1280"/>
      <c r="AX75" s="1280"/>
      <c r="AY75" s="1280"/>
      <c r="AZ75" s="1280"/>
      <c r="BA75" s="1280"/>
      <c r="BB75" s="1280" t="s">
        <v>603</v>
      </c>
      <c r="BC75" s="1280"/>
      <c r="BD75" s="1280"/>
      <c r="BE75" s="1280"/>
      <c r="BF75" s="1280"/>
      <c r="BG75" s="1280"/>
      <c r="BH75" s="1280"/>
      <c r="BI75" s="1280"/>
      <c r="BJ75" s="1280"/>
      <c r="BK75" s="1280"/>
      <c r="BL75" s="1280"/>
      <c r="BM75" s="1280"/>
      <c r="BN75" s="1280"/>
      <c r="BO75" s="1280"/>
      <c r="BP75" s="1277">
        <v>7</v>
      </c>
      <c r="BQ75" s="1277"/>
      <c r="BR75" s="1277"/>
      <c r="BS75" s="1277"/>
      <c r="BT75" s="1277"/>
      <c r="BU75" s="1277"/>
      <c r="BV75" s="1277"/>
      <c r="BW75" s="1277"/>
      <c r="BX75" s="1277">
        <v>8.3000000000000007</v>
      </c>
      <c r="BY75" s="1277"/>
      <c r="BZ75" s="1277"/>
      <c r="CA75" s="1277"/>
      <c r="CB75" s="1277"/>
      <c r="CC75" s="1277"/>
      <c r="CD75" s="1277"/>
      <c r="CE75" s="1277"/>
      <c r="CF75" s="1277">
        <v>9.5</v>
      </c>
      <c r="CG75" s="1277"/>
      <c r="CH75" s="1277"/>
      <c r="CI75" s="1277"/>
      <c r="CJ75" s="1277"/>
      <c r="CK75" s="1277"/>
      <c r="CL75" s="1277"/>
      <c r="CM75" s="1277"/>
      <c r="CN75" s="1277">
        <v>10.6</v>
      </c>
      <c r="CO75" s="1277"/>
      <c r="CP75" s="1277"/>
      <c r="CQ75" s="1277"/>
      <c r="CR75" s="1277"/>
      <c r="CS75" s="1277"/>
      <c r="CT75" s="1277"/>
      <c r="CU75" s="1277"/>
      <c r="CV75" s="1277">
        <v>11.6</v>
      </c>
      <c r="CW75" s="1277"/>
      <c r="CX75" s="1277"/>
      <c r="CY75" s="1277"/>
      <c r="CZ75" s="1277"/>
      <c r="DA75" s="1277"/>
      <c r="DB75" s="1277"/>
      <c r="DC75" s="1277"/>
    </row>
    <row r="76" spans="2:107" ht="13.2" x14ac:dyDescent="0.2">
      <c r="B76" s="376"/>
      <c r="G76" s="1285"/>
      <c r="H76" s="1285"/>
      <c r="I76" s="1283"/>
      <c r="J76" s="1283"/>
      <c r="K76" s="1284"/>
      <c r="L76" s="1284"/>
      <c r="M76" s="1284"/>
      <c r="N76" s="1284"/>
      <c r="AM76" s="385"/>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2" x14ac:dyDescent="0.2">
      <c r="B77" s="376"/>
      <c r="G77" s="1283"/>
      <c r="H77" s="1283"/>
      <c r="I77" s="1283"/>
      <c r="J77" s="1283"/>
      <c r="K77" s="1281"/>
      <c r="L77" s="1281"/>
      <c r="M77" s="1281"/>
      <c r="N77" s="1281"/>
      <c r="AN77" s="1282" t="s">
        <v>600</v>
      </c>
      <c r="AO77" s="1282"/>
      <c r="AP77" s="1282"/>
      <c r="AQ77" s="1282"/>
      <c r="AR77" s="1282"/>
      <c r="AS77" s="1282"/>
      <c r="AT77" s="1282"/>
      <c r="AU77" s="1282"/>
      <c r="AV77" s="1282"/>
      <c r="AW77" s="1282"/>
      <c r="AX77" s="1282"/>
      <c r="AY77" s="1282"/>
      <c r="AZ77" s="1282"/>
      <c r="BA77" s="1282"/>
      <c r="BB77" s="1280" t="s">
        <v>598</v>
      </c>
      <c r="BC77" s="1280"/>
      <c r="BD77" s="1280"/>
      <c r="BE77" s="1280"/>
      <c r="BF77" s="1280"/>
      <c r="BG77" s="1280"/>
      <c r="BH77" s="1280"/>
      <c r="BI77" s="1280"/>
      <c r="BJ77" s="1280"/>
      <c r="BK77" s="1280"/>
      <c r="BL77" s="1280"/>
      <c r="BM77" s="1280"/>
      <c r="BN77" s="1280"/>
      <c r="BO77" s="1280"/>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ht="13.2" x14ac:dyDescent="0.2">
      <c r="B78" s="376"/>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2" x14ac:dyDescent="0.2">
      <c r="B79" s="376"/>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603</v>
      </c>
      <c r="BC79" s="1280"/>
      <c r="BD79" s="1280"/>
      <c r="BE79" s="1280"/>
      <c r="BF79" s="1280"/>
      <c r="BG79" s="1280"/>
      <c r="BH79" s="1280"/>
      <c r="BI79" s="1280"/>
      <c r="BJ79" s="1280"/>
      <c r="BK79" s="1280"/>
      <c r="BL79" s="1280"/>
      <c r="BM79" s="1280"/>
      <c r="BN79" s="1280"/>
      <c r="BO79" s="1280"/>
      <c r="BP79" s="1277">
        <v>5.6</v>
      </c>
      <c r="BQ79" s="1277"/>
      <c r="BR79" s="1277"/>
      <c r="BS79" s="1277"/>
      <c r="BT79" s="1277"/>
      <c r="BU79" s="1277"/>
      <c r="BV79" s="1277"/>
      <c r="BW79" s="1277"/>
      <c r="BX79" s="1277">
        <v>5.3</v>
      </c>
      <c r="BY79" s="1277"/>
      <c r="BZ79" s="1277"/>
      <c r="CA79" s="1277"/>
      <c r="CB79" s="1277"/>
      <c r="CC79" s="1277"/>
      <c r="CD79" s="1277"/>
      <c r="CE79" s="1277"/>
      <c r="CF79" s="1277">
        <v>5.8</v>
      </c>
      <c r="CG79" s="1277"/>
      <c r="CH79" s="1277"/>
      <c r="CI79" s="1277"/>
      <c r="CJ79" s="1277"/>
      <c r="CK79" s="1277"/>
      <c r="CL79" s="1277"/>
      <c r="CM79" s="1277"/>
      <c r="CN79" s="1277">
        <v>5.8</v>
      </c>
      <c r="CO79" s="1277"/>
      <c r="CP79" s="1277"/>
      <c r="CQ79" s="1277"/>
      <c r="CR79" s="1277"/>
      <c r="CS79" s="1277"/>
      <c r="CT79" s="1277"/>
      <c r="CU79" s="1277"/>
      <c r="CV79" s="1277">
        <v>6.1</v>
      </c>
      <c r="CW79" s="1277"/>
      <c r="CX79" s="1277"/>
      <c r="CY79" s="1277"/>
      <c r="CZ79" s="1277"/>
      <c r="DA79" s="1277"/>
      <c r="DB79" s="1277"/>
      <c r="DC79" s="1277"/>
    </row>
    <row r="80" spans="2:107" ht="13.2" x14ac:dyDescent="0.2">
      <c r="B80" s="376"/>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2" x14ac:dyDescent="0.2">
      <c r="B81" s="376"/>
    </row>
    <row r="82" spans="2:109" ht="16.2" x14ac:dyDescent="0.2">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ht="13.2" x14ac:dyDescent="0.2">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ht="13.2" x14ac:dyDescent="0.2">
      <c r="DD84" s="370"/>
      <c r="DE84" s="370"/>
    </row>
    <row r="85" spans="2:109" ht="13.2" x14ac:dyDescent="0.2">
      <c r="DD85" s="370"/>
      <c r="DE85" s="370"/>
    </row>
  </sheetData>
  <sheetProtection algorithmName="SHA-512" hashValue="EwPpvHVD4+FJ7fsp+gn8d51MZ+LnH51vM9nG59RRrFRIn2VV/vjjyBGmuXQjyEALyzVLZi2kuc+tCMuAfmpVJQ==" saltValue="3l/xvT17PReioyi/WlrYv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501</v>
      </c>
    </row>
  </sheetData>
  <sheetProtection algorithmName="SHA-512" hashValue="9MMQqfDmgMjQiT73861VqZXePV8fx83JVTRbi29bbFjAP9g+Vguo6Ykcoq0y5gU50bgtJXOEJSPFbMCrMRNJZg==" saltValue="lPe2nYDHIXRhqJzK3DObM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501</v>
      </c>
    </row>
  </sheetData>
  <sheetProtection algorithmName="SHA-512" hashValue="pGLV8OJ6D+Ch6XwT4mbmwh9vLeDMoJEJuITahnvBhFp6cLUBVpIsuvQh5/WKjyBE/pYGzxd61smW612UnYJBtg==" saltValue="LqfGlkjYgYDh6/oITwkDX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551</v>
      </c>
      <c r="G2" s="148"/>
      <c r="H2" s="149"/>
    </row>
    <row r="3" spans="1:8" x14ac:dyDescent="0.2">
      <c r="A3" s="145" t="s">
        <v>544</v>
      </c>
      <c r="B3" s="150"/>
      <c r="C3" s="151"/>
      <c r="D3" s="152">
        <v>197825</v>
      </c>
      <c r="E3" s="153"/>
      <c r="F3" s="154">
        <v>267911</v>
      </c>
      <c r="G3" s="155"/>
      <c r="H3" s="156"/>
    </row>
    <row r="4" spans="1:8" x14ac:dyDescent="0.2">
      <c r="A4" s="157"/>
      <c r="B4" s="158"/>
      <c r="C4" s="159"/>
      <c r="D4" s="160">
        <v>145590</v>
      </c>
      <c r="E4" s="161"/>
      <c r="F4" s="162">
        <v>106425</v>
      </c>
      <c r="G4" s="163"/>
      <c r="H4" s="164"/>
    </row>
    <row r="5" spans="1:8" x14ac:dyDescent="0.2">
      <c r="A5" s="145" t="s">
        <v>546</v>
      </c>
      <c r="B5" s="150"/>
      <c r="C5" s="151"/>
      <c r="D5" s="152">
        <v>109560</v>
      </c>
      <c r="E5" s="153"/>
      <c r="F5" s="154">
        <v>228215</v>
      </c>
      <c r="G5" s="155"/>
      <c r="H5" s="156"/>
    </row>
    <row r="6" spans="1:8" x14ac:dyDescent="0.2">
      <c r="A6" s="157"/>
      <c r="B6" s="158"/>
      <c r="C6" s="159"/>
      <c r="D6" s="160">
        <v>51840</v>
      </c>
      <c r="E6" s="161"/>
      <c r="F6" s="162">
        <v>117571</v>
      </c>
      <c r="G6" s="163"/>
      <c r="H6" s="164"/>
    </row>
    <row r="7" spans="1:8" x14ac:dyDescent="0.2">
      <c r="A7" s="145" t="s">
        <v>547</v>
      </c>
      <c r="B7" s="150"/>
      <c r="C7" s="151"/>
      <c r="D7" s="152">
        <v>156376</v>
      </c>
      <c r="E7" s="153"/>
      <c r="F7" s="154">
        <v>264232</v>
      </c>
      <c r="G7" s="155"/>
      <c r="H7" s="156"/>
    </row>
    <row r="8" spans="1:8" x14ac:dyDescent="0.2">
      <c r="A8" s="157"/>
      <c r="B8" s="158"/>
      <c r="C8" s="159"/>
      <c r="D8" s="160">
        <v>93734</v>
      </c>
      <c r="E8" s="161"/>
      <c r="F8" s="162">
        <v>133959</v>
      </c>
      <c r="G8" s="163"/>
      <c r="H8" s="164"/>
    </row>
    <row r="9" spans="1:8" x14ac:dyDescent="0.2">
      <c r="A9" s="145" t="s">
        <v>548</v>
      </c>
      <c r="B9" s="150"/>
      <c r="C9" s="151"/>
      <c r="D9" s="152">
        <v>196227</v>
      </c>
      <c r="E9" s="153"/>
      <c r="F9" s="154">
        <v>263613</v>
      </c>
      <c r="G9" s="155"/>
      <c r="H9" s="156"/>
    </row>
    <row r="10" spans="1:8" x14ac:dyDescent="0.2">
      <c r="A10" s="157"/>
      <c r="B10" s="158"/>
      <c r="C10" s="159"/>
      <c r="D10" s="160">
        <v>139620</v>
      </c>
      <c r="E10" s="161"/>
      <c r="F10" s="162">
        <v>128823</v>
      </c>
      <c r="G10" s="163"/>
      <c r="H10" s="164"/>
    </row>
    <row r="11" spans="1:8" x14ac:dyDescent="0.2">
      <c r="A11" s="145" t="s">
        <v>549</v>
      </c>
      <c r="B11" s="150"/>
      <c r="C11" s="151"/>
      <c r="D11" s="152">
        <v>129041</v>
      </c>
      <c r="E11" s="153"/>
      <c r="F11" s="154">
        <v>330026</v>
      </c>
      <c r="G11" s="155"/>
      <c r="H11" s="156"/>
    </row>
    <row r="12" spans="1:8" x14ac:dyDescent="0.2">
      <c r="A12" s="157"/>
      <c r="B12" s="158"/>
      <c r="C12" s="165"/>
      <c r="D12" s="160">
        <v>104062</v>
      </c>
      <c r="E12" s="161"/>
      <c r="F12" s="162">
        <v>141075</v>
      </c>
      <c r="G12" s="163"/>
      <c r="H12" s="164"/>
    </row>
    <row r="13" spans="1:8" x14ac:dyDescent="0.2">
      <c r="A13" s="145"/>
      <c r="B13" s="150"/>
      <c r="C13" s="166"/>
      <c r="D13" s="167">
        <v>157806</v>
      </c>
      <c r="E13" s="168"/>
      <c r="F13" s="169">
        <v>270799</v>
      </c>
      <c r="G13" s="170"/>
      <c r="H13" s="156"/>
    </row>
    <row r="14" spans="1:8" x14ac:dyDescent="0.2">
      <c r="A14" s="157"/>
      <c r="B14" s="158"/>
      <c r="C14" s="159"/>
      <c r="D14" s="160">
        <v>106969</v>
      </c>
      <c r="E14" s="161"/>
      <c r="F14" s="162">
        <v>125571</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9.89</v>
      </c>
      <c r="C19" s="171">
        <f>ROUND(VALUE(SUBSTITUTE(実質収支比率等に係る経年分析!G$48,"▲","-")),2)</f>
        <v>2.88</v>
      </c>
      <c r="D19" s="171">
        <f>ROUND(VALUE(SUBSTITUTE(実質収支比率等に係る経年分析!H$48,"▲","-")),2)</f>
        <v>15.86</v>
      </c>
      <c r="E19" s="171">
        <f>ROUND(VALUE(SUBSTITUTE(実質収支比率等に係る経年分析!I$48,"▲","-")),2)</f>
        <v>16.18</v>
      </c>
      <c r="F19" s="171">
        <f>ROUND(VALUE(SUBSTITUTE(実質収支比率等に係る経年分析!J$48,"▲","-")),2)</f>
        <v>19.829999999999998</v>
      </c>
    </row>
    <row r="20" spans="1:11" x14ac:dyDescent="0.2">
      <c r="A20" s="171" t="s">
        <v>55</v>
      </c>
      <c r="B20" s="171">
        <f>ROUND(VALUE(SUBSTITUTE(実質収支比率等に係る経年分析!F$47,"▲","-")),2)</f>
        <v>43.11</v>
      </c>
      <c r="C20" s="171">
        <f>ROUND(VALUE(SUBSTITUTE(実質収支比率等に係る経年分析!G$47,"▲","-")),2)</f>
        <v>39.78</v>
      </c>
      <c r="D20" s="171">
        <f>ROUND(VALUE(SUBSTITUTE(実質収支比率等に係る経年分析!H$47,"▲","-")),2)</f>
        <v>31.14</v>
      </c>
      <c r="E20" s="171">
        <f>ROUND(VALUE(SUBSTITUTE(実質収支比率等に係る経年分析!I$47,"▲","-")),2)</f>
        <v>33.130000000000003</v>
      </c>
      <c r="F20" s="171">
        <f>ROUND(VALUE(SUBSTITUTE(実質収支比率等に係る経年分析!J$47,"▲","-")),2)</f>
        <v>33.909999999999997</v>
      </c>
    </row>
    <row r="21" spans="1:11" x14ac:dyDescent="0.2">
      <c r="A21" s="171" t="s">
        <v>56</v>
      </c>
      <c r="B21" s="171">
        <f>IF(ISNUMBER(VALUE(SUBSTITUTE(実質収支比率等に係る経年分析!F$49,"▲","-"))),ROUND(VALUE(SUBSTITUTE(実質収支比率等に係る経年分析!F$49,"▲","-")),2),NA())</f>
        <v>-2.74</v>
      </c>
      <c r="C21" s="171">
        <f>IF(ISNUMBER(VALUE(SUBSTITUTE(実質収支比率等に係る経年分析!G$49,"▲","-"))),ROUND(VALUE(SUBSTITUTE(実質収支比率等に係る経年分析!G$49,"▲","-")),2),NA())</f>
        <v>-11.07</v>
      </c>
      <c r="D21" s="171">
        <f>IF(ISNUMBER(VALUE(SUBSTITUTE(実質収支比率等に係る経年分析!H$49,"▲","-"))),ROUND(VALUE(SUBSTITUTE(実質収支比率等に係る経年分析!H$49,"▲","-")),2),NA())</f>
        <v>4.8</v>
      </c>
      <c r="E21" s="171">
        <f>IF(ISNUMBER(VALUE(SUBSTITUTE(実質収支比率等に係る経年分析!I$49,"▲","-"))),ROUND(VALUE(SUBSTITUTE(実質収支比率等に係る経年分析!I$49,"▲","-")),2),NA())</f>
        <v>5.6</v>
      </c>
      <c r="F21" s="171">
        <f>IF(ISNUMBER(VALUE(SUBSTITUTE(実質収支比率等に係る経年分析!J$49,"▲","-"))),ROUND(VALUE(SUBSTITUTE(実質収支比率等に係る経年分析!J$49,"▲","-")),2),NA())</f>
        <v>8.5</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0.06</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0.05</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0.02</v>
      </c>
    </row>
    <row r="31" spans="1:11" x14ac:dyDescent="0.2">
      <c r="A31" s="172" t="str">
        <f>IF(連結実質赤字比率に係る赤字・黒字の構成分析!C$39="",NA(),連結実質赤字比率に係る赤字・黒字の構成分析!C$39)</f>
        <v>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0.08</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0.04</v>
      </c>
    </row>
    <row r="32" spans="1:11" x14ac:dyDescent="0.2">
      <c r="A32" s="172" t="str">
        <f>IF(連結実質赤字比率に係る赤字・黒字の構成分析!C$38="",NA(),連結実質赤字比率に係る赤字・黒字の構成分析!C$38)</f>
        <v>公共下水道事業特別会計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0.21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0.09</v>
      </c>
    </row>
    <row r="33" spans="1:16" x14ac:dyDescent="0.2">
      <c r="A33" s="172" t="str">
        <f>IF(連結実質赤字比率に係る赤字・黒字の構成分析!C$37="",NA(),連結実質赤字比率に係る赤字・黒字の構成分析!C$37)</f>
        <v>農業集落排水事業特別会計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0.16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0.27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0.12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0.13</v>
      </c>
    </row>
    <row r="34" spans="1:16" x14ac:dyDescent="0.2">
      <c r="A34" s="172" t="str">
        <f>IF(連結実質赤字比率に係る赤字・黒字の構成分析!C$36="",NA(),連結実質赤字比率に係る赤字・黒字の構成分析!C$36)</f>
        <v>簡易水道事業特別会計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0.34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0.15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0.49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0.51</v>
      </c>
    </row>
    <row r="35" spans="1:16" x14ac:dyDescent="0.2">
      <c r="A35" s="172" t="str">
        <f>IF(連結実質赤字比率に係る赤字・黒字の構成分析!C$35="",NA(),連結実質赤字比率に係る赤字・黒字の構成分析!C$35)</f>
        <v>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0.39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0.82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0.45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1.44</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9.89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2.87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15.86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16.170000000000002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19.829999999999998</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375</v>
      </c>
      <c r="E42" s="173"/>
      <c r="F42" s="173"/>
      <c r="G42" s="173">
        <f>'実質公債費比率（分子）の構造'!L$52</f>
        <v>393</v>
      </c>
      <c r="H42" s="173"/>
      <c r="I42" s="173"/>
      <c r="J42" s="173">
        <f>'実質公債費比率（分子）の構造'!M$52</f>
        <v>396</v>
      </c>
      <c r="K42" s="173"/>
      <c r="L42" s="173"/>
      <c r="M42" s="173">
        <f>'実質公債費比率（分子）の構造'!N$52</f>
        <v>446</v>
      </c>
      <c r="N42" s="173"/>
      <c r="O42" s="173"/>
      <c r="P42" s="173">
        <f>'実質公債費比率（分子）の構造'!O$52</f>
        <v>471</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f>'実質公債費比率（分子）の構造'!N$51</f>
        <v>0</v>
      </c>
      <c r="L43" s="173"/>
      <c r="M43" s="173"/>
      <c r="N43" s="173" t="str">
        <f>'実質公債費比率（分子）の構造'!O$51</f>
        <v>-</v>
      </c>
      <c r="O43" s="173"/>
      <c r="P43" s="173"/>
    </row>
    <row r="44" spans="1:16" x14ac:dyDescent="0.2">
      <c r="A44" s="173" t="s">
        <v>65</v>
      </c>
      <c r="B44" s="173">
        <f>'実質公債費比率（分子）の構造'!K$50</f>
        <v>10</v>
      </c>
      <c r="C44" s="173"/>
      <c r="D44" s="173"/>
      <c r="E44" s="173">
        <f>'実質公債費比率（分子）の構造'!L$50</f>
        <v>10</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66</v>
      </c>
      <c r="B45" s="173">
        <f>'実質公債費比率（分子）の構造'!K$49</f>
        <v>10</v>
      </c>
      <c r="C45" s="173"/>
      <c r="D45" s="173"/>
      <c r="E45" s="173">
        <f>'実質公債費比率（分子）の構造'!L$49</f>
        <v>5</v>
      </c>
      <c r="F45" s="173"/>
      <c r="G45" s="173"/>
      <c r="H45" s="173">
        <f>'実質公債費比率（分子）の構造'!M$49</f>
        <v>8</v>
      </c>
      <c r="I45" s="173"/>
      <c r="J45" s="173"/>
      <c r="K45" s="173">
        <f>'実質公債費比率（分子）の構造'!N$49</f>
        <v>6</v>
      </c>
      <c r="L45" s="173"/>
      <c r="M45" s="173"/>
      <c r="N45" s="173">
        <f>'実質公債費比率（分子）の構造'!O$49</f>
        <v>5</v>
      </c>
      <c r="O45" s="173"/>
      <c r="P45" s="173"/>
    </row>
    <row r="46" spans="1:16" x14ac:dyDescent="0.2">
      <c r="A46" s="173" t="s">
        <v>67</v>
      </c>
      <c r="B46" s="173">
        <f>'実質公債費比率（分子）の構造'!K$48</f>
        <v>196</v>
      </c>
      <c r="C46" s="173"/>
      <c r="D46" s="173"/>
      <c r="E46" s="173">
        <f>'実質公債費比率（分子）の構造'!L$48</f>
        <v>245</v>
      </c>
      <c r="F46" s="173"/>
      <c r="G46" s="173"/>
      <c r="H46" s="173">
        <f>'実質公債費比率（分子）の構造'!M$48</f>
        <v>250</v>
      </c>
      <c r="I46" s="173"/>
      <c r="J46" s="173"/>
      <c r="K46" s="173">
        <f>'実質公債費比率（分子）の構造'!N$48</f>
        <v>237</v>
      </c>
      <c r="L46" s="173"/>
      <c r="M46" s="173"/>
      <c r="N46" s="173">
        <f>'実質公債費比率（分子）の構造'!O$48</f>
        <v>258</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320</v>
      </c>
      <c r="C49" s="173"/>
      <c r="D49" s="173"/>
      <c r="E49" s="173">
        <f>'実質公債費比率（分子）の構造'!L$45</f>
        <v>333</v>
      </c>
      <c r="F49" s="173"/>
      <c r="G49" s="173"/>
      <c r="H49" s="173">
        <f>'実質公債費比率（分子）の構造'!M$45</f>
        <v>363</v>
      </c>
      <c r="I49" s="173"/>
      <c r="J49" s="173"/>
      <c r="K49" s="173">
        <f>'実質公債費比率（分子）の構造'!N$45</f>
        <v>449</v>
      </c>
      <c r="L49" s="173"/>
      <c r="M49" s="173"/>
      <c r="N49" s="173">
        <f>'実質公債費比率（分子）の構造'!O$45</f>
        <v>511</v>
      </c>
      <c r="O49" s="173"/>
      <c r="P49" s="173"/>
    </row>
    <row r="50" spans="1:16" x14ac:dyDescent="0.2">
      <c r="A50" s="173" t="s">
        <v>71</v>
      </c>
      <c r="B50" s="173" t="e">
        <f>NA()</f>
        <v>#N/A</v>
      </c>
      <c r="C50" s="173">
        <f>IF(ISNUMBER('実質公債費比率（分子）の構造'!K$53),'実質公債費比率（分子）の構造'!K$53,NA())</f>
        <v>161</v>
      </c>
      <c r="D50" s="173" t="e">
        <f>NA()</f>
        <v>#N/A</v>
      </c>
      <c r="E50" s="173" t="e">
        <f>NA()</f>
        <v>#N/A</v>
      </c>
      <c r="F50" s="173">
        <f>IF(ISNUMBER('実質公債費比率（分子）の構造'!L$53),'実質公債費比率（分子）の構造'!L$53,NA())</f>
        <v>200</v>
      </c>
      <c r="G50" s="173" t="e">
        <f>NA()</f>
        <v>#N/A</v>
      </c>
      <c r="H50" s="173" t="e">
        <f>NA()</f>
        <v>#N/A</v>
      </c>
      <c r="I50" s="173">
        <f>IF(ISNUMBER('実質公債費比率（分子）の構造'!M$53),'実質公債費比率（分子）の構造'!M$53,NA())</f>
        <v>225</v>
      </c>
      <c r="J50" s="173" t="e">
        <f>NA()</f>
        <v>#N/A</v>
      </c>
      <c r="K50" s="173" t="e">
        <f>NA()</f>
        <v>#N/A</v>
      </c>
      <c r="L50" s="173">
        <f>IF(ISNUMBER('実質公債費比率（分子）の構造'!N$53),'実質公債費比率（分子）の構造'!N$53,NA())</f>
        <v>246</v>
      </c>
      <c r="M50" s="173" t="e">
        <f>NA()</f>
        <v>#N/A</v>
      </c>
      <c r="N50" s="173" t="e">
        <f>NA()</f>
        <v>#N/A</v>
      </c>
      <c r="O50" s="173">
        <f>IF(ISNUMBER('実質公債費比率（分子）の構造'!O$53),'実質公債費比率（分子）の構造'!O$53,NA())</f>
        <v>303</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4359</v>
      </c>
      <c r="E56" s="172"/>
      <c r="F56" s="172"/>
      <c r="G56" s="172">
        <f>'将来負担比率（分子）の構造'!J$52</f>
        <v>4570</v>
      </c>
      <c r="H56" s="172"/>
      <c r="I56" s="172"/>
      <c r="J56" s="172">
        <f>'将来負担比率（分子）の構造'!K$52</f>
        <v>4625</v>
      </c>
      <c r="K56" s="172"/>
      <c r="L56" s="172"/>
      <c r="M56" s="172">
        <f>'将来負担比率（分子）の構造'!L$52</f>
        <v>4572</v>
      </c>
      <c r="N56" s="172"/>
      <c r="O56" s="172"/>
      <c r="P56" s="172">
        <f>'将来負担比率（分子）の構造'!M$52</f>
        <v>4421</v>
      </c>
    </row>
    <row r="57" spans="1:16" x14ac:dyDescent="0.2">
      <c r="A57" s="172" t="s">
        <v>42</v>
      </c>
      <c r="B57" s="172"/>
      <c r="C57" s="172"/>
      <c r="D57" s="172">
        <f>'将来負担比率（分子）の構造'!I$51</f>
        <v>22</v>
      </c>
      <c r="E57" s="172"/>
      <c r="F57" s="172"/>
      <c r="G57" s="172">
        <f>'将来負担比率（分子）の構造'!J$51</f>
        <v>15</v>
      </c>
      <c r="H57" s="172"/>
      <c r="I57" s="172"/>
      <c r="J57" s="172">
        <f>'将来負担比率（分子）の構造'!K$51</f>
        <v>8</v>
      </c>
      <c r="K57" s="172"/>
      <c r="L57" s="172"/>
      <c r="M57" s="172">
        <f>'将来負担比率（分子）の構造'!L$51</f>
        <v>3</v>
      </c>
      <c r="N57" s="172"/>
      <c r="O57" s="172"/>
      <c r="P57" s="172">
        <f>'将来負担比率（分子）の構造'!M$51</f>
        <v>0</v>
      </c>
    </row>
    <row r="58" spans="1:16" x14ac:dyDescent="0.2">
      <c r="A58" s="172" t="s">
        <v>41</v>
      </c>
      <c r="B58" s="172"/>
      <c r="C58" s="172"/>
      <c r="D58" s="172">
        <f>'将来負担比率（分子）の構造'!I$50</f>
        <v>1680</v>
      </c>
      <c r="E58" s="172"/>
      <c r="F58" s="172"/>
      <c r="G58" s="172">
        <f>'将来負担比率（分子）の構造'!J$50</f>
        <v>1620</v>
      </c>
      <c r="H58" s="172"/>
      <c r="I58" s="172"/>
      <c r="J58" s="172">
        <f>'将来負担比率（分子）の構造'!K$50</f>
        <v>1408</v>
      </c>
      <c r="K58" s="172"/>
      <c r="L58" s="172"/>
      <c r="M58" s="172">
        <f>'将来負担比率（分子）の構造'!L$50</f>
        <v>1429</v>
      </c>
      <c r="N58" s="172"/>
      <c r="O58" s="172"/>
      <c r="P58" s="172">
        <f>'将来負担比率（分子）の構造'!M$50</f>
        <v>1601</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389</v>
      </c>
      <c r="C62" s="172"/>
      <c r="D62" s="172"/>
      <c r="E62" s="172">
        <f>'将来負担比率（分子）の構造'!J$45</f>
        <v>359</v>
      </c>
      <c r="F62" s="172"/>
      <c r="G62" s="172"/>
      <c r="H62" s="172">
        <f>'将来負担比率（分子）の構造'!K$45</f>
        <v>346</v>
      </c>
      <c r="I62" s="172"/>
      <c r="J62" s="172"/>
      <c r="K62" s="172">
        <f>'将来負担比率（分子）の構造'!L$45</f>
        <v>331</v>
      </c>
      <c r="L62" s="172"/>
      <c r="M62" s="172"/>
      <c r="N62" s="172">
        <f>'将来負担比率（分子）の構造'!M$45</f>
        <v>357</v>
      </c>
      <c r="O62" s="172"/>
      <c r="P62" s="172"/>
    </row>
    <row r="63" spans="1:16" x14ac:dyDescent="0.2">
      <c r="A63" s="172" t="s">
        <v>34</v>
      </c>
      <c r="B63" s="172">
        <f>'将来負担比率（分子）の構造'!I$44</f>
        <v>7</v>
      </c>
      <c r="C63" s="172"/>
      <c r="D63" s="172"/>
      <c r="E63" s="172">
        <f>'将来負担比率（分子）の構造'!J$44</f>
        <v>18</v>
      </c>
      <c r="F63" s="172"/>
      <c r="G63" s="172"/>
      <c r="H63" s="172">
        <f>'将来負担比率（分子）の構造'!K$44</f>
        <v>10</v>
      </c>
      <c r="I63" s="172"/>
      <c r="J63" s="172"/>
      <c r="K63" s="172">
        <f>'将来負担比率（分子）の構造'!L$44</f>
        <v>4</v>
      </c>
      <c r="L63" s="172"/>
      <c r="M63" s="172"/>
      <c r="N63" s="172">
        <f>'将来負担比率（分子）の構造'!M$44</f>
        <v>5</v>
      </c>
      <c r="O63" s="172"/>
      <c r="P63" s="172"/>
    </row>
    <row r="64" spans="1:16" x14ac:dyDescent="0.2">
      <c r="A64" s="172" t="s">
        <v>33</v>
      </c>
      <c r="B64" s="172">
        <f>'将来負担比率（分子）の構造'!I$43</f>
        <v>2420</v>
      </c>
      <c r="C64" s="172"/>
      <c r="D64" s="172"/>
      <c r="E64" s="172">
        <f>'将来負担比率（分子）の構造'!J$43</f>
        <v>2298</v>
      </c>
      <c r="F64" s="172"/>
      <c r="G64" s="172"/>
      <c r="H64" s="172">
        <f>'将来負担比率（分子）の構造'!K$43</f>
        <v>2238</v>
      </c>
      <c r="I64" s="172"/>
      <c r="J64" s="172"/>
      <c r="K64" s="172">
        <f>'将来負担比率（分子）の構造'!L$43</f>
        <v>1988</v>
      </c>
      <c r="L64" s="172"/>
      <c r="M64" s="172"/>
      <c r="N64" s="172">
        <f>'将来負担比率（分子）の構造'!M$43</f>
        <v>1824</v>
      </c>
      <c r="O64" s="172"/>
      <c r="P64" s="172"/>
    </row>
    <row r="65" spans="1:16" x14ac:dyDescent="0.2">
      <c r="A65" s="172" t="s">
        <v>32</v>
      </c>
      <c r="B65" s="172">
        <f>'将来負担比率（分子）の構造'!I$42</f>
        <v>10</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5257</v>
      </c>
      <c r="C66" s="172"/>
      <c r="D66" s="172"/>
      <c r="E66" s="172">
        <f>'将来負担比率（分子）の構造'!J$41</f>
        <v>5389</v>
      </c>
      <c r="F66" s="172"/>
      <c r="G66" s="172"/>
      <c r="H66" s="172">
        <f>'将来負担比率（分子）の構造'!K$41</f>
        <v>5626</v>
      </c>
      <c r="I66" s="172"/>
      <c r="J66" s="172"/>
      <c r="K66" s="172">
        <f>'将来負担比率（分子）の構造'!L$41</f>
        <v>5930</v>
      </c>
      <c r="L66" s="172"/>
      <c r="M66" s="172"/>
      <c r="N66" s="172">
        <f>'将来負担比率（分子）の構造'!M$41</f>
        <v>5839</v>
      </c>
      <c r="O66" s="172"/>
      <c r="P66" s="172"/>
    </row>
    <row r="67" spans="1:16" x14ac:dyDescent="0.2">
      <c r="A67" s="172" t="s">
        <v>75</v>
      </c>
      <c r="B67" s="172" t="e">
        <f>NA()</f>
        <v>#N/A</v>
      </c>
      <c r="C67" s="172">
        <f>IF(ISNUMBER('将来負担比率（分子）の構造'!I$53), IF('将来負担比率（分子）の構造'!I$53 &lt; 0, 0, '将来負担比率（分子）の構造'!I$53), NA())</f>
        <v>2023</v>
      </c>
      <c r="D67" s="172" t="e">
        <f>NA()</f>
        <v>#N/A</v>
      </c>
      <c r="E67" s="172" t="e">
        <f>NA()</f>
        <v>#N/A</v>
      </c>
      <c r="F67" s="172">
        <f>IF(ISNUMBER('将来負担比率（分子）の構造'!J$53), IF('将来負担比率（分子）の構造'!J$53 &lt; 0, 0, '将来負担比率（分子）の構造'!J$53), NA())</f>
        <v>1858</v>
      </c>
      <c r="G67" s="172" t="e">
        <f>NA()</f>
        <v>#N/A</v>
      </c>
      <c r="H67" s="172" t="e">
        <f>NA()</f>
        <v>#N/A</v>
      </c>
      <c r="I67" s="172">
        <f>IF(ISNUMBER('将来負担比率（分子）の構造'!K$53), IF('将来負担比率（分子）の構造'!K$53 &lt; 0, 0, '将来負担比率（分子）の構造'!K$53), NA())</f>
        <v>2178</v>
      </c>
      <c r="J67" s="172" t="e">
        <f>NA()</f>
        <v>#N/A</v>
      </c>
      <c r="K67" s="172" t="e">
        <f>NA()</f>
        <v>#N/A</v>
      </c>
      <c r="L67" s="172">
        <f>IF(ISNUMBER('将来負担比率（分子）の構造'!L$53), IF('将来負担比率（分子）の構造'!L$53 &lt; 0, 0, '将来負担比率（分子）の構造'!L$53), NA())</f>
        <v>2248</v>
      </c>
      <c r="M67" s="172" t="e">
        <f>NA()</f>
        <v>#N/A</v>
      </c>
      <c r="N67" s="172" t="e">
        <f>NA()</f>
        <v>#N/A</v>
      </c>
      <c r="O67" s="172">
        <f>IF(ISNUMBER('将来負担比率（分子）の構造'!M$53), IF('将来負担比率（分子）の構造'!M$53 &lt; 0, 0, '将来負担比率（分子）の構造'!M$53), NA())</f>
        <v>2003</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759</v>
      </c>
      <c r="C72" s="176">
        <f>基金残高に係る経年分析!G55</f>
        <v>868</v>
      </c>
      <c r="D72" s="176">
        <f>基金残高に係る経年分析!H55</f>
        <v>969</v>
      </c>
    </row>
    <row r="73" spans="1:16" x14ac:dyDescent="0.2">
      <c r="A73" s="175" t="s">
        <v>78</v>
      </c>
      <c r="B73" s="176">
        <f>基金残高に係る経年分析!F56</f>
        <v>69</v>
      </c>
      <c r="C73" s="176">
        <f>基金残高に係る経年分析!G56</f>
        <v>71</v>
      </c>
      <c r="D73" s="176">
        <f>基金残高に係る経年分析!H56</f>
        <v>122</v>
      </c>
    </row>
    <row r="74" spans="1:16" x14ac:dyDescent="0.2">
      <c r="A74" s="175" t="s">
        <v>79</v>
      </c>
      <c r="B74" s="176">
        <f>基金残高に係る経年分析!F57</f>
        <v>434</v>
      </c>
      <c r="C74" s="176">
        <f>基金残高に係る経年分析!G57</f>
        <v>346</v>
      </c>
      <c r="D74" s="176">
        <f>基金残高に係る経年分析!H57</f>
        <v>359</v>
      </c>
    </row>
  </sheetData>
  <sheetProtection algorithmName="SHA-512" hashValue="c4PR96rYl1pgmBAi8IMRed79mAUWG9Z5U0T48Fd06qpfZuNEkj+pEvq5V57ddaUhJWBSJrmn9p5lDB1wYLP47A==" saltValue="xHUwchbaCktOLdqgMcxTV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85" zoomScaleNormal="85" workbookViewId="0"/>
  </sheetViews>
  <sheetFormatPr defaultColWidth="0" defaultRowHeight="0"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211</v>
      </c>
      <c r="DI1" s="783"/>
      <c r="DJ1" s="783"/>
      <c r="DK1" s="783"/>
      <c r="DL1" s="783"/>
      <c r="DM1" s="783"/>
      <c r="DN1" s="784"/>
      <c r="DO1" s="212"/>
      <c r="DP1" s="782" t="s">
        <v>212</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x14ac:dyDescent="0.2">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4" t="s">
        <v>214</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215</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216</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2">
      <c r="B4" s="724" t="s">
        <v>1</v>
      </c>
      <c r="C4" s="725"/>
      <c r="D4" s="725"/>
      <c r="E4" s="725"/>
      <c r="F4" s="725"/>
      <c r="G4" s="725"/>
      <c r="H4" s="725"/>
      <c r="I4" s="725"/>
      <c r="J4" s="725"/>
      <c r="K4" s="725"/>
      <c r="L4" s="725"/>
      <c r="M4" s="725"/>
      <c r="N4" s="725"/>
      <c r="O4" s="725"/>
      <c r="P4" s="725"/>
      <c r="Q4" s="726"/>
      <c r="R4" s="724" t="s">
        <v>217</v>
      </c>
      <c r="S4" s="725"/>
      <c r="T4" s="725"/>
      <c r="U4" s="725"/>
      <c r="V4" s="725"/>
      <c r="W4" s="725"/>
      <c r="X4" s="725"/>
      <c r="Y4" s="726"/>
      <c r="Z4" s="724" t="s">
        <v>218</v>
      </c>
      <c r="AA4" s="725"/>
      <c r="AB4" s="725"/>
      <c r="AC4" s="726"/>
      <c r="AD4" s="724" t="s">
        <v>219</v>
      </c>
      <c r="AE4" s="725"/>
      <c r="AF4" s="725"/>
      <c r="AG4" s="725"/>
      <c r="AH4" s="725"/>
      <c r="AI4" s="725"/>
      <c r="AJ4" s="725"/>
      <c r="AK4" s="726"/>
      <c r="AL4" s="724" t="s">
        <v>218</v>
      </c>
      <c r="AM4" s="725"/>
      <c r="AN4" s="725"/>
      <c r="AO4" s="726"/>
      <c r="AP4" s="785" t="s">
        <v>220</v>
      </c>
      <c r="AQ4" s="785"/>
      <c r="AR4" s="785"/>
      <c r="AS4" s="785"/>
      <c r="AT4" s="785"/>
      <c r="AU4" s="785"/>
      <c r="AV4" s="785"/>
      <c r="AW4" s="785"/>
      <c r="AX4" s="785"/>
      <c r="AY4" s="785"/>
      <c r="AZ4" s="785"/>
      <c r="BA4" s="785"/>
      <c r="BB4" s="785"/>
      <c r="BC4" s="785"/>
      <c r="BD4" s="785"/>
      <c r="BE4" s="785"/>
      <c r="BF4" s="785"/>
      <c r="BG4" s="785" t="s">
        <v>221</v>
      </c>
      <c r="BH4" s="785"/>
      <c r="BI4" s="785"/>
      <c r="BJ4" s="785"/>
      <c r="BK4" s="785"/>
      <c r="BL4" s="785"/>
      <c r="BM4" s="785"/>
      <c r="BN4" s="785"/>
      <c r="BO4" s="785" t="s">
        <v>218</v>
      </c>
      <c r="BP4" s="785"/>
      <c r="BQ4" s="785"/>
      <c r="BR4" s="785"/>
      <c r="BS4" s="785" t="s">
        <v>222</v>
      </c>
      <c r="BT4" s="785"/>
      <c r="BU4" s="785"/>
      <c r="BV4" s="785"/>
      <c r="BW4" s="785"/>
      <c r="BX4" s="785"/>
      <c r="BY4" s="785"/>
      <c r="BZ4" s="785"/>
      <c r="CA4" s="785"/>
      <c r="CB4" s="785"/>
      <c r="CD4" s="767" t="s">
        <v>223</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362" customFormat="1" ht="11.25" customHeight="1" x14ac:dyDescent="0.2">
      <c r="B5" s="742" t="s">
        <v>224</v>
      </c>
      <c r="C5" s="743"/>
      <c r="D5" s="743"/>
      <c r="E5" s="743"/>
      <c r="F5" s="743"/>
      <c r="G5" s="743"/>
      <c r="H5" s="743"/>
      <c r="I5" s="743"/>
      <c r="J5" s="743"/>
      <c r="K5" s="743"/>
      <c r="L5" s="743"/>
      <c r="M5" s="743"/>
      <c r="N5" s="743"/>
      <c r="O5" s="743"/>
      <c r="P5" s="743"/>
      <c r="Q5" s="744"/>
      <c r="R5" s="718">
        <v>380021</v>
      </c>
      <c r="S5" s="719"/>
      <c r="T5" s="719"/>
      <c r="U5" s="719"/>
      <c r="V5" s="719"/>
      <c r="W5" s="719"/>
      <c r="X5" s="719"/>
      <c r="Y5" s="765"/>
      <c r="Z5" s="780">
        <v>7.1</v>
      </c>
      <c r="AA5" s="780"/>
      <c r="AB5" s="780"/>
      <c r="AC5" s="780"/>
      <c r="AD5" s="781">
        <v>380021</v>
      </c>
      <c r="AE5" s="781"/>
      <c r="AF5" s="781"/>
      <c r="AG5" s="781"/>
      <c r="AH5" s="781"/>
      <c r="AI5" s="781"/>
      <c r="AJ5" s="781"/>
      <c r="AK5" s="781"/>
      <c r="AL5" s="761">
        <v>13.5</v>
      </c>
      <c r="AM5" s="747"/>
      <c r="AN5" s="747"/>
      <c r="AO5" s="762"/>
      <c r="AP5" s="742" t="s">
        <v>225</v>
      </c>
      <c r="AQ5" s="743"/>
      <c r="AR5" s="743"/>
      <c r="AS5" s="743"/>
      <c r="AT5" s="743"/>
      <c r="AU5" s="743"/>
      <c r="AV5" s="743"/>
      <c r="AW5" s="743"/>
      <c r="AX5" s="743"/>
      <c r="AY5" s="743"/>
      <c r="AZ5" s="743"/>
      <c r="BA5" s="743"/>
      <c r="BB5" s="743"/>
      <c r="BC5" s="743"/>
      <c r="BD5" s="743"/>
      <c r="BE5" s="743"/>
      <c r="BF5" s="744"/>
      <c r="BG5" s="665">
        <v>376828</v>
      </c>
      <c r="BH5" s="675"/>
      <c r="BI5" s="675"/>
      <c r="BJ5" s="675"/>
      <c r="BK5" s="675"/>
      <c r="BL5" s="675"/>
      <c r="BM5" s="675"/>
      <c r="BN5" s="676"/>
      <c r="BO5" s="679">
        <v>99.2</v>
      </c>
      <c r="BP5" s="679"/>
      <c r="BQ5" s="679"/>
      <c r="BR5" s="679"/>
      <c r="BS5" s="680" t="s">
        <v>127</v>
      </c>
      <c r="BT5" s="680"/>
      <c r="BU5" s="680"/>
      <c r="BV5" s="680"/>
      <c r="BW5" s="680"/>
      <c r="BX5" s="680"/>
      <c r="BY5" s="680"/>
      <c r="BZ5" s="680"/>
      <c r="CA5" s="680"/>
      <c r="CB5" s="751"/>
      <c r="CD5" s="767" t="s">
        <v>220</v>
      </c>
      <c r="CE5" s="768"/>
      <c r="CF5" s="768"/>
      <c r="CG5" s="768"/>
      <c r="CH5" s="768"/>
      <c r="CI5" s="768"/>
      <c r="CJ5" s="768"/>
      <c r="CK5" s="768"/>
      <c r="CL5" s="768"/>
      <c r="CM5" s="768"/>
      <c r="CN5" s="768"/>
      <c r="CO5" s="768"/>
      <c r="CP5" s="768"/>
      <c r="CQ5" s="769"/>
      <c r="CR5" s="767" t="s">
        <v>226</v>
      </c>
      <c r="CS5" s="768"/>
      <c r="CT5" s="768"/>
      <c r="CU5" s="768"/>
      <c r="CV5" s="768"/>
      <c r="CW5" s="768"/>
      <c r="CX5" s="768"/>
      <c r="CY5" s="769"/>
      <c r="CZ5" s="767" t="s">
        <v>218</v>
      </c>
      <c r="DA5" s="768"/>
      <c r="DB5" s="768"/>
      <c r="DC5" s="769"/>
      <c r="DD5" s="767" t="s">
        <v>227</v>
      </c>
      <c r="DE5" s="768"/>
      <c r="DF5" s="768"/>
      <c r="DG5" s="768"/>
      <c r="DH5" s="768"/>
      <c r="DI5" s="768"/>
      <c r="DJ5" s="768"/>
      <c r="DK5" s="768"/>
      <c r="DL5" s="768"/>
      <c r="DM5" s="768"/>
      <c r="DN5" s="768"/>
      <c r="DO5" s="768"/>
      <c r="DP5" s="769"/>
      <c r="DQ5" s="767" t="s">
        <v>228</v>
      </c>
      <c r="DR5" s="768"/>
      <c r="DS5" s="768"/>
      <c r="DT5" s="768"/>
      <c r="DU5" s="768"/>
      <c r="DV5" s="768"/>
      <c r="DW5" s="768"/>
      <c r="DX5" s="768"/>
      <c r="DY5" s="768"/>
      <c r="DZ5" s="768"/>
      <c r="EA5" s="768"/>
      <c r="EB5" s="768"/>
      <c r="EC5" s="769"/>
    </row>
    <row r="6" spans="2:143" ht="11.25" customHeight="1" x14ac:dyDescent="0.2">
      <c r="B6" s="646" t="s">
        <v>229</v>
      </c>
      <c r="C6" s="647"/>
      <c r="D6" s="647"/>
      <c r="E6" s="647"/>
      <c r="F6" s="647"/>
      <c r="G6" s="647"/>
      <c r="H6" s="647"/>
      <c r="I6" s="647"/>
      <c r="J6" s="647"/>
      <c r="K6" s="647"/>
      <c r="L6" s="647"/>
      <c r="M6" s="647"/>
      <c r="N6" s="647"/>
      <c r="O6" s="647"/>
      <c r="P6" s="647"/>
      <c r="Q6" s="648"/>
      <c r="R6" s="665">
        <v>38426</v>
      </c>
      <c r="S6" s="675"/>
      <c r="T6" s="675"/>
      <c r="U6" s="675"/>
      <c r="V6" s="675"/>
      <c r="W6" s="675"/>
      <c r="X6" s="675"/>
      <c r="Y6" s="676"/>
      <c r="Z6" s="679">
        <v>0.7</v>
      </c>
      <c r="AA6" s="679"/>
      <c r="AB6" s="679"/>
      <c r="AC6" s="679"/>
      <c r="AD6" s="680">
        <v>38426</v>
      </c>
      <c r="AE6" s="680"/>
      <c r="AF6" s="680"/>
      <c r="AG6" s="680"/>
      <c r="AH6" s="680"/>
      <c r="AI6" s="680"/>
      <c r="AJ6" s="680"/>
      <c r="AK6" s="680"/>
      <c r="AL6" s="668">
        <v>1.4</v>
      </c>
      <c r="AM6" s="677"/>
      <c r="AN6" s="677"/>
      <c r="AO6" s="681"/>
      <c r="AP6" s="646" t="s">
        <v>230</v>
      </c>
      <c r="AQ6" s="647"/>
      <c r="AR6" s="647"/>
      <c r="AS6" s="647"/>
      <c r="AT6" s="647"/>
      <c r="AU6" s="647"/>
      <c r="AV6" s="647"/>
      <c r="AW6" s="647"/>
      <c r="AX6" s="647"/>
      <c r="AY6" s="647"/>
      <c r="AZ6" s="647"/>
      <c r="BA6" s="647"/>
      <c r="BB6" s="647"/>
      <c r="BC6" s="647"/>
      <c r="BD6" s="647"/>
      <c r="BE6" s="647"/>
      <c r="BF6" s="648"/>
      <c r="BG6" s="665">
        <v>376828</v>
      </c>
      <c r="BH6" s="675"/>
      <c r="BI6" s="675"/>
      <c r="BJ6" s="675"/>
      <c r="BK6" s="675"/>
      <c r="BL6" s="675"/>
      <c r="BM6" s="675"/>
      <c r="BN6" s="676"/>
      <c r="BO6" s="679">
        <v>99.2</v>
      </c>
      <c r="BP6" s="679"/>
      <c r="BQ6" s="679"/>
      <c r="BR6" s="679"/>
      <c r="BS6" s="680" t="s">
        <v>127</v>
      </c>
      <c r="BT6" s="680"/>
      <c r="BU6" s="680"/>
      <c r="BV6" s="680"/>
      <c r="BW6" s="680"/>
      <c r="BX6" s="680"/>
      <c r="BY6" s="680"/>
      <c r="BZ6" s="680"/>
      <c r="CA6" s="680"/>
      <c r="CB6" s="751"/>
      <c r="CD6" s="721" t="s">
        <v>231</v>
      </c>
      <c r="CE6" s="722"/>
      <c r="CF6" s="722"/>
      <c r="CG6" s="722"/>
      <c r="CH6" s="722"/>
      <c r="CI6" s="722"/>
      <c r="CJ6" s="722"/>
      <c r="CK6" s="722"/>
      <c r="CL6" s="722"/>
      <c r="CM6" s="722"/>
      <c r="CN6" s="722"/>
      <c r="CO6" s="722"/>
      <c r="CP6" s="722"/>
      <c r="CQ6" s="723"/>
      <c r="CR6" s="665">
        <v>64284</v>
      </c>
      <c r="CS6" s="675"/>
      <c r="CT6" s="675"/>
      <c r="CU6" s="675"/>
      <c r="CV6" s="675"/>
      <c r="CW6" s="675"/>
      <c r="CX6" s="675"/>
      <c r="CY6" s="676"/>
      <c r="CZ6" s="761">
        <v>1.4</v>
      </c>
      <c r="DA6" s="747"/>
      <c r="DB6" s="747"/>
      <c r="DC6" s="766"/>
      <c r="DD6" s="671" t="s">
        <v>127</v>
      </c>
      <c r="DE6" s="675"/>
      <c r="DF6" s="675"/>
      <c r="DG6" s="675"/>
      <c r="DH6" s="675"/>
      <c r="DI6" s="675"/>
      <c r="DJ6" s="675"/>
      <c r="DK6" s="675"/>
      <c r="DL6" s="675"/>
      <c r="DM6" s="675"/>
      <c r="DN6" s="675"/>
      <c r="DO6" s="675"/>
      <c r="DP6" s="676"/>
      <c r="DQ6" s="671">
        <v>64284</v>
      </c>
      <c r="DR6" s="675"/>
      <c r="DS6" s="675"/>
      <c r="DT6" s="675"/>
      <c r="DU6" s="675"/>
      <c r="DV6" s="675"/>
      <c r="DW6" s="675"/>
      <c r="DX6" s="675"/>
      <c r="DY6" s="675"/>
      <c r="DZ6" s="675"/>
      <c r="EA6" s="675"/>
      <c r="EB6" s="675"/>
      <c r="EC6" s="692"/>
    </row>
    <row r="7" spans="2:143" ht="11.25" customHeight="1" x14ac:dyDescent="0.2">
      <c r="B7" s="646" t="s">
        <v>232</v>
      </c>
      <c r="C7" s="647"/>
      <c r="D7" s="647"/>
      <c r="E7" s="647"/>
      <c r="F7" s="647"/>
      <c r="G7" s="647"/>
      <c r="H7" s="647"/>
      <c r="I7" s="647"/>
      <c r="J7" s="647"/>
      <c r="K7" s="647"/>
      <c r="L7" s="647"/>
      <c r="M7" s="647"/>
      <c r="N7" s="647"/>
      <c r="O7" s="647"/>
      <c r="P7" s="647"/>
      <c r="Q7" s="648"/>
      <c r="R7" s="665">
        <v>211</v>
      </c>
      <c r="S7" s="675"/>
      <c r="T7" s="675"/>
      <c r="U7" s="675"/>
      <c r="V7" s="675"/>
      <c r="W7" s="675"/>
      <c r="X7" s="675"/>
      <c r="Y7" s="676"/>
      <c r="Z7" s="679">
        <v>0</v>
      </c>
      <c r="AA7" s="679"/>
      <c r="AB7" s="679"/>
      <c r="AC7" s="679"/>
      <c r="AD7" s="680">
        <v>211</v>
      </c>
      <c r="AE7" s="680"/>
      <c r="AF7" s="680"/>
      <c r="AG7" s="680"/>
      <c r="AH7" s="680"/>
      <c r="AI7" s="680"/>
      <c r="AJ7" s="680"/>
      <c r="AK7" s="680"/>
      <c r="AL7" s="668">
        <v>0</v>
      </c>
      <c r="AM7" s="677"/>
      <c r="AN7" s="677"/>
      <c r="AO7" s="681"/>
      <c r="AP7" s="646" t="s">
        <v>233</v>
      </c>
      <c r="AQ7" s="647"/>
      <c r="AR7" s="647"/>
      <c r="AS7" s="647"/>
      <c r="AT7" s="647"/>
      <c r="AU7" s="647"/>
      <c r="AV7" s="647"/>
      <c r="AW7" s="647"/>
      <c r="AX7" s="647"/>
      <c r="AY7" s="647"/>
      <c r="AZ7" s="647"/>
      <c r="BA7" s="647"/>
      <c r="BB7" s="647"/>
      <c r="BC7" s="647"/>
      <c r="BD7" s="647"/>
      <c r="BE7" s="647"/>
      <c r="BF7" s="648"/>
      <c r="BG7" s="665">
        <v>138595</v>
      </c>
      <c r="BH7" s="675"/>
      <c r="BI7" s="675"/>
      <c r="BJ7" s="675"/>
      <c r="BK7" s="675"/>
      <c r="BL7" s="675"/>
      <c r="BM7" s="675"/>
      <c r="BN7" s="676"/>
      <c r="BO7" s="679">
        <v>36.5</v>
      </c>
      <c r="BP7" s="679"/>
      <c r="BQ7" s="679"/>
      <c r="BR7" s="679"/>
      <c r="BS7" s="680" t="s">
        <v>127</v>
      </c>
      <c r="BT7" s="680"/>
      <c r="BU7" s="680"/>
      <c r="BV7" s="680"/>
      <c r="BW7" s="680"/>
      <c r="BX7" s="680"/>
      <c r="BY7" s="680"/>
      <c r="BZ7" s="680"/>
      <c r="CA7" s="680"/>
      <c r="CB7" s="751"/>
      <c r="CD7" s="693" t="s">
        <v>234</v>
      </c>
      <c r="CE7" s="690"/>
      <c r="CF7" s="690"/>
      <c r="CG7" s="690"/>
      <c r="CH7" s="690"/>
      <c r="CI7" s="690"/>
      <c r="CJ7" s="690"/>
      <c r="CK7" s="690"/>
      <c r="CL7" s="690"/>
      <c r="CM7" s="690"/>
      <c r="CN7" s="690"/>
      <c r="CO7" s="690"/>
      <c r="CP7" s="690"/>
      <c r="CQ7" s="691"/>
      <c r="CR7" s="665">
        <v>1443342</v>
      </c>
      <c r="CS7" s="675"/>
      <c r="CT7" s="675"/>
      <c r="CU7" s="675"/>
      <c r="CV7" s="675"/>
      <c r="CW7" s="675"/>
      <c r="CX7" s="675"/>
      <c r="CY7" s="676"/>
      <c r="CZ7" s="679">
        <v>30.5</v>
      </c>
      <c r="DA7" s="679"/>
      <c r="DB7" s="679"/>
      <c r="DC7" s="679"/>
      <c r="DD7" s="671">
        <v>262588</v>
      </c>
      <c r="DE7" s="675"/>
      <c r="DF7" s="675"/>
      <c r="DG7" s="675"/>
      <c r="DH7" s="675"/>
      <c r="DI7" s="675"/>
      <c r="DJ7" s="675"/>
      <c r="DK7" s="675"/>
      <c r="DL7" s="675"/>
      <c r="DM7" s="675"/>
      <c r="DN7" s="675"/>
      <c r="DO7" s="675"/>
      <c r="DP7" s="676"/>
      <c r="DQ7" s="671">
        <v>1096414</v>
      </c>
      <c r="DR7" s="675"/>
      <c r="DS7" s="675"/>
      <c r="DT7" s="675"/>
      <c r="DU7" s="675"/>
      <c r="DV7" s="675"/>
      <c r="DW7" s="675"/>
      <c r="DX7" s="675"/>
      <c r="DY7" s="675"/>
      <c r="DZ7" s="675"/>
      <c r="EA7" s="675"/>
      <c r="EB7" s="675"/>
      <c r="EC7" s="692"/>
    </row>
    <row r="8" spans="2:143" ht="11.25" customHeight="1" x14ac:dyDescent="0.2">
      <c r="B8" s="646" t="s">
        <v>235</v>
      </c>
      <c r="C8" s="647"/>
      <c r="D8" s="647"/>
      <c r="E8" s="647"/>
      <c r="F8" s="647"/>
      <c r="G8" s="647"/>
      <c r="H8" s="647"/>
      <c r="I8" s="647"/>
      <c r="J8" s="647"/>
      <c r="K8" s="647"/>
      <c r="L8" s="647"/>
      <c r="M8" s="647"/>
      <c r="N8" s="647"/>
      <c r="O8" s="647"/>
      <c r="P8" s="647"/>
      <c r="Q8" s="648"/>
      <c r="R8" s="665">
        <v>1028</v>
      </c>
      <c r="S8" s="675"/>
      <c r="T8" s="675"/>
      <c r="U8" s="675"/>
      <c r="V8" s="675"/>
      <c r="W8" s="675"/>
      <c r="X8" s="675"/>
      <c r="Y8" s="676"/>
      <c r="Z8" s="679">
        <v>0</v>
      </c>
      <c r="AA8" s="679"/>
      <c r="AB8" s="679"/>
      <c r="AC8" s="679"/>
      <c r="AD8" s="680">
        <v>1028</v>
      </c>
      <c r="AE8" s="680"/>
      <c r="AF8" s="680"/>
      <c r="AG8" s="680"/>
      <c r="AH8" s="680"/>
      <c r="AI8" s="680"/>
      <c r="AJ8" s="680"/>
      <c r="AK8" s="680"/>
      <c r="AL8" s="668">
        <v>0</v>
      </c>
      <c r="AM8" s="677"/>
      <c r="AN8" s="677"/>
      <c r="AO8" s="681"/>
      <c r="AP8" s="646" t="s">
        <v>236</v>
      </c>
      <c r="AQ8" s="647"/>
      <c r="AR8" s="647"/>
      <c r="AS8" s="647"/>
      <c r="AT8" s="647"/>
      <c r="AU8" s="647"/>
      <c r="AV8" s="647"/>
      <c r="AW8" s="647"/>
      <c r="AX8" s="647"/>
      <c r="AY8" s="647"/>
      <c r="AZ8" s="647"/>
      <c r="BA8" s="647"/>
      <c r="BB8" s="647"/>
      <c r="BC8" s="647"/>
      <c r="BD8" s="647"/>
      <c r="BE8" s="647"/>
      <c r="BF8" s="648"/>
      <c r="BG8" s="665">
        <v>7031</v>
      </c>
      <c r="BH8" s="675"/>
      <c r="BI8" s="675"/>
      <c r="BJ8" s="675"/>
      <c r="BK8" s="675"/>
      <c r="BL8" s="675"/>
      <c r="BM8" s="675"/>
      <c r="BN8" s="676"/>
      <c r="BO8" s="679">
        <v>1.9</v>
      </c>
      <c r="BP8" s="679"/>
      <c r="BQ8" s="679"/>
      <c r="BR8" s="679"/>
      <c r="BS8" s="680" t="s">
        <v>127</v>
      </c>
      <c r="BT8" s="680"/>
      <c r="BU8" s="680"/>
      <c r="BV8" s="680"/>
      <c r="BW8" s="680"/>
      <c r="BX8" s="680"/>
      <c r="BY8" s="680"/>
      <c r="BZ8" s="680"/>
      <c r="CA8" s="680"/>
      <c r="CB8" s="751"/>
      <c r="CD8" s="693" t="s">
        <v>237</v>
      </c>
      <c r="CE8" s="690"/>
      <c r="CF8" s="690"/>
      <c r="CG8" s="690"/>
      <c r="CH8" s="690"/>
      <c r="CI8" s="690"/>
      <c r="CJ8" s="690"/>
      <c r="CK8" s="690"/>
      <c r="CL8" s="690"/>
      <c r="CM8" s="690"/>
      <c r="CN8" s="690"/>
      <c r="CO8" s="690"/>
      <c r="CP8" s="690"/>
      <c r="CQ8" s="691"/>
      <c r="CR8" s="665">
        <v>835977</v>
      </c>
      <c r="CS8" s="675"/>
      <c r="CT8" s="675"/>
      <c r="CU8" s="675"/>
      <c r="CV8" s="675"/>
      <c r="CW8" s="675"/>
      <c r="CX8" s="675"/>
      <c r="CY8" s="676"/>
      <c r="CZ8" s="679">
        <v>17.7</v>
      </c>
      <c r="DA8" s="679"/>
      <c r="DB8" s="679"/>
      <c r="DC8" s="679"/>
      <c r="DD8" s="671">
        <v>329</v>
      </c>
      <c r="DE8" s="675"/>
      <c r="DF8" s="675"/>
      <c r="DG8" s="675"/>
      <c r="DH8" s="675"/>
      <c r="DI8" s="675"/>
      <c r="DJ8" s="675"/>
      <c r="DK8" s="675"/>
      <c r="DL8" s="675"/>
      <c r="DM8" s="675"/>
      <c r="DN8" s="675"/>
      <c r="DO8" s="675"/>
      <c r="DP8" s="676"/>
      <c r="DQ8" s="671">
        <v>520663</v>
      </c>
      <c r="DR8" s="675"/>
      <c r="DS8" s="675"/>
      <c r="DT8" s="675"/>
      <c r="DU8" s="675"/>
      <c r="DV8" s="675"/>
      <c r="DW8" s="675"/>
      <c r="DX8" s="675"/>
      <c r="DY8" s="675"/>
      <c r="DZ8" s="675"/>
      <c r="EA8" s="675"/>
      <c r="EB8" s="675"/>
      <c r="EC8" s="692"/>
    </row>
    <row r="9" spans="2:143" ht="11.25" customHeight="1" x14ac:dyDescent="0.2">
      <c r="B9" s="646" t="s">
        <v>238</v>
      </c>
      <c r="C9" s="647"/>
      <c r="D9" s="647"/>
      <c r="E9" s="647"/>
      <c r="F9" s="647"/>
      <c r="G9" s="647"/>
      <c r="H9" s="647"/>
      <c r="I9" s="647"/>
      <c r="J9" s="647"/>
      <c r="K9" s="647"/>
      <c r="L9" s="647"/>
      <c r="M9" s="647"/>
      <c r="N9" s="647"/>
      <c r="O9" s="647"/>
      <c r="P9" s="647"/>
      <c r="Q9" s="648"/>
      <c r="R9" s="665">
        <v>1340</v>
      </c>
      <c r="S9" s="675"/>
      <c r="T9" s="675"/>
      <c r="U9" s="675"/>
      <c r="V9" s="675"/>
      <c r="W9" s="675"/>
      <c r="X9" s="675"/>
      <c r="Y9" s="676"/>
      <c r="Z9" s="679">
        <v>0</v>
      </c>
      <c r="AA9" s="679"/>
      <c r="AB9" s="679"/>
      <c r="AC9" s="679"/>
      <c r="AD9" s="680">
        <v>1340</v>
      </c>
      <c r="AE9" s="680"/>
      <c r="AF9" s="680"/>
      <c r="AG9" s="680"/>
      <c r="AH9" s="680"/>
      <c r="AI9" s="680"/>
      <c r="AJ9" s="680"/>
      <c r="AK9" s="680"/>
      <c r="AL9" s="668">
        <v>0</v>
      </c>
      <c r="AM9" s="677"/>
      <c r="AN9" s="677"/>
      <c r="AO9" s="681"/>
      <c r="AP9" s="646" t="s">
        <v>239</v>
      </c>
      <c r="AQ9" s="647"/>
      <c r="AR9" s="647"/>
      <c r="AS9" s="647"/>
      <c r="AT9" s="647"/>
      <c r="AU9" s="647"/>
      <c r="AV9" s="647"/>
      <c r="AW9" s="647"/>
      <c r="AX9" s="647"/>
      <c r="AY9" s="647"/>
      <c r="AZ9" s="647"/>
      <c r="BA9" s="647"/>
      <c r="BB9" s="647"/>
      <c r="BC9" s="647"/>
      <c r="BD9" s="647"/>
      <c r="BE9" s="647"/>
      <c r="BF9" s="648"/>
      <c r="BG9" s="665">
        <v>115302</v>
      </c>
      <c r="BH9" s="675"/>
      <c r="BI9" s="675"/>
      <c r="BJ9" s="675"/>
      <c r="BK9" s="675"/>
      <c r="BL9" s="675"/>
      <c r="BM9" s="675"/>
      <c r="BN9" s="676"/>
      <c r="BO9" s="679">
        <v>30.3</v>
      </c>
      <c r="BP9" s="679"/>
      <c r="BQ9" s="679"/>
      <c r="BR9" s="679"/>
      <c r="BS9" s="680" t="s">
        <v>127</v>
      </c>
      <c r="BT9" s="680"/>
      <c r="BU9" s="680"/>
      <c r="BV9" s="680"/>
      <c r="BW9" s="680"/>
      <c r="BX9" s="680"/>
      <c r="BY9" s="680"/>
      <c r="BZ9" s="680"/>
      <c r="CA9" s="680"/>
      <c r="CB9" s="751"/>
      <c r="CD9" s="693" t="s">
        <v>240</v>
      </c>
      <c r="CE9" s="690"/>
      <c r="CF9" s="690"/>
      <c r="CG9" s="690"/>
      <c r="CH9" s="690"/>
      <c r="CI9" s="690"/>
      <c r="CJ9" s="690"/>
      <c r="CK9" s="690"/>
      <c r="CL9" s="690"/>
      <c r="CM9" s="690"/>
      <c r="CN9" s="690"/>
      <c r="CO9" s="690"/>
      <c r="CP9" s="690"/>
      <c r="CQ9" s="691"/>
      <c r="CR9" s="665">
        <v>414698</v>
      </c>
      <c r="CS9" s="675"/>
      <c r="CT9" s="675"/>
      <c r="CU9" s="675"/>
      <c r="CV9" s="675"/>
      <c r="CW9" s="675"/>
      <c r="CX9" s="675"/>
      <c r="CY9" s="676"/>
      <c r="CZ9" s="679">
        <v>8.8000000000000007</v>
      </c>
      <c r="DA9" s="679"/>
      <c r="DB9" s="679"/>
      <c r="DC9" s="679"/>
      <c r="DD9" s="671">
        <v>9286</v>
      </c>
      <c r="DE9" s="675"/>
      <c r="DF9" s="675"/>
      <c r="DG9" s="675"/>
      <c r="DH9" s="675"/>
      <c r="DI9" s="675"/>
      <c r="DJ9" s="675"/>
      <c r="DK9" s="675"/>
      <c r="DL9" s="675"/>
      <c r="DM9" s="675"/>
      <c r="DN9" s="675"/>
      <c r="DO9" s="675"/>
      <c r="DP9" s="676"/>
      <c r="DQ9" s="671">
        <v>257966</v>
      </c>
      <c r="DR9" s="675"/>
      <c r="DS9" s="675"/>
      <c r="DT9" s="675"/>
      <c r="DU9" s="675"/>
      <c r="DV9" s="675"/>
      <c r="DW9" s="675"/>
      <c r="DX9" s="675"/>
      <c r="DY9" s="675"/>
      <c r="DZ9" s="675"/>
      <c r="EA9" s="675"/>
      <c r="EB9" s="675"/>
      <c r="EC9" s="692"/>
    </row>
    <row r="10" spans="2:143" ht="11.25" customHeight="1" x14ac:dyDescent="0.2">
      <c r="B10" s="646" t="s">
        <v>241</v>
      </c>
      <c r="C10" s="647"/>
      <c r="D10" s="647"/>
      <c r="E10" s="647"/>
      <c r="F10" s="647"/>
      <c r="G10" s="647"/>
      <c r="H10" s="647"/>
      <c r="I10" s="647"/>
      <c r="J10" s="647"/>
      <c r="K10" s="647"/>
      <c r="L10" s="647"/>
      <c r="M10" s="647"/>
      <c r="N10" s="647"/>
      <c r="O10" s="647"/>
      <c r="P10" s="647"/>
      <c r="Q10" s="648"/>
      <c r="R10" s="665" t="s">
        <v>127</v>
      </c>
      <c r="S10" s="675"/>
      <c r="T10" s="675"/>
      <c r="U10" s="675"/>
      <c r="V10" s="675"/>
      <c r="W10" s="675"/>
      <c r="X10" s="675"/>
      <c r="Y10" s="676"/>
      <c r="Z10" s="679" t="s">
        <v>127</v>
      </c>
      <c r="AA10" s="679"/>
      <c r="AB10" s="679"/>
      <c r="AC10" s="679"/>
      <c r="AD10" s="680" t="s">
        <v>127</v>
      </c>
      <c r="AE10" s="680"/>
      <c r="AF10" s="680"/>
      <c r="AG10" s="680"/>
      <c r="AH10" s="680"/>
      <c r="AI10" s="680"/>
      <c r="AJ10" s="680"/>
      <c r="AK10" s="680"/>
      <c r="AL10" s="668" t="s">
        <v>127</v>
      </c>
      <c r="AM10" s="677"/>
      <c r="AN10" s="677"/>
      <c r="AO10" s="681"/>
      <c r="AP10" s="646" t="s">
        <v>242</v>
      </c>
      <c r="AQ10" s="647"/>
      <c r="AR10" s="647"/>
      <c r="AS10" s="647"/>
      <c r="AT10" s="647"/>
      <c r="AU10" s="647"/>
      <c r="AV10" s="647"/>
      <c r="AW10" s="647"/>
      <c r="AX10" s="647"/>
      <c r="AY10" s="647"/>
      <c r="AZ10" s="647"/>
      <c r="BA10" s="647"/>
      <c r="BB10" s="647"/>
      <c r="BC10" s="647"/>
      <c r="BD10" s="647"/>
      <c r="BE10" s="647"/>
      <c r="BF10" s="648"/>
      <c r="BG10" s="665">
        <v>6124</v>
      </c>
      <c r="BH10" s="675"/>
      <c r="BI10" s="675"/>
      <c r="BJ10" s="675"/>
      <c r="BK10" s="675"/>
      <c r="BL10" s="675"/>
      <c r="BM10" s="675"/>
      <c r="BN10" s="676"/>
      <c r="BO10" s="679">
        <v>1.6</v>
      </c>
      <c r="BP10" s="679"/>
      <c r="BQ10" s="679"/>
      <c r="BR10" s="679"/>
      <c r="BS10" s="680" t="s">
        <v>127</v>
      </c>
      <c r="BT10" s="680"/>
      <c r="BU10" s="680"/>
      <c r="BV10" s="680"/>
      <c r="BW10" s="680"/>
      <c r="BX10" s="680"/>
      <c r="BY10" s="680"/>
      <c r="BZ10" s="680"/>
      <c r="CA10" s="680"/>
      <c r="CB10" s="751"/>
      <c r="CD10" s="693" t="s">
        <v>243</v>
      </c>
      <c r="CE10" s="690"/>
      <c r="CF10" s="690"/>
      <c r="CG10" s="690"/>
      <c r="CH10" s="690"/>
      <c r="CI10" s="690"/>
      <c r="CJ10" s="690"/>
      <c r="CK10" s="690"/>
      <c r="CL10" s="690"/>
      <c r="CM10" s="690"/>
      <c r="CN10" s="690"/>
      <c r="CO10" s="690"/>
      <c r="CP10" s="690"/>
      <c r="CQ10" s="691"/>
      <c r="CR10" s="665">
        <v>10010</v>
      </c>
      <c r="CS10" s="675"/>
      <c r="CT10" s="675"/>
      <c r="CU10" s="675"/>
      <c r="CV10" s="675"/>
      <c r="CW10" s="675"/>
      <c r="CX10" s="675"/>
      <c r="CY10" s="676"/>
      <c r="CZ10" s="679">
        <v>0.2</v>
      </c>
      <c r="DA10" s="679"/>
      <c r="DB10" s="679"/>
      <c r="DC10" s="679"/>
      <c r="DD10" s="671" t="s">
        <v>127</v>
      </c>
      <c r="DE10" s="675"/>
      <c r="DF10" s="675"/>
      <c r="DG10" s="675"/>
      <c r="DH10" s="675"/>
      <c r="DI10" s="675"/>
      <c r="DJ10" s="675"/>
      <c r="DK10" s="675"/>
      <c r="DL10" s="675"/>
      <c r="DM10" s="675"/>
      <c r="DN10" s="675"/>
      <c r="DO10" s="675"/>
      <c r="DP10" s="676"/>
      <c r="DQ10" s="671">
        <v>10</v>
      </c>
      <c r="DR10" s="675"/>
      <c r="DS10" s="675"/>
      <c r="DT10" s="675"/>
      <c r="DU10" s="675"/>
      <c r="DV10" s="675"/>
      <c r="DW10" s="675"/>
      <c r="DX10" s="675"/>
      <c r="DY10" s="675"/>
      <c r="DZ10" s="675"/>
      <c r="EA10" s="675"/>
      <c r="EB10" s="675"/>
      <c r="EC10" s="692"/>
    </row>
    <row r="11" spans="2:143" ht="11.25" customHeight="1" x14ac:dyDescent="0.2">
      <c r="B11" s="646" t="s">
        <v>244</v>
      </c>
      <c r="C11" s="647"/>
      <c r="D11" s="647"/>
      <c r="E11" s="647"/>
      <c r="F11" s="647"/>
      <c r="G11" s="647"/>
      <c r="H11" s="647"/>
      <c r="I11" s="647"/>
      <c r="J11" s="647"/>
      <c r="K11" s="647"/>
      <c r="L11" s="647"/>
      <c r="M11" s="647"/>
      <c r="N11" s="647"/>
      <c r="O11" s="647"/>
      <c r="P11" s="647"/>
      <c r="Q11" s="648"/>
      <c r="R11" s="665">
        <v>100970</v>
      </c>
      <c r="S11" s="675"/>
      <c r="T11" s="675"/>
      <c r="U11" s="675"/>
      <c r="V11" s="675"/>
      <c r="W11" s="675"/>
      <c r="X11" s="675"/>
      <c r="Y11" s="676"/>
      <c r="Z11" s="668">
        <v>1.9</v>
      </c>
      <c r="AA11" s="677"/>
      <c r="AB11" s="677"/>
      <c r="AC11" s="678"/>
      <c r="AD11" s="671">
        <v>100970</v>
      </c>
      <c r="AE11" s="675"/>
      <c r="AF11" s="675"/>
      <c r="AG11" s="675"/>
      <c r="AH11" s="675"/>
      <c r="AI11" s="675"/>
      <c r="AJ11" s="675"/>
      <c r="AK11" s="676"/>
      <c r="AL11" s="668">
        <v>3.6</v>
      </c>
      <c r="AM11" s="677"/>
      <c r="AN11" s="677"/>
      <c r="AO11" s="681"/>
      <c r="AP11" s="646" t="s">
        <v>245</v>
      </c>
      <c r="AQ11" s="647"/>
      <c r="AR11" s="647"/>
      <c r="AS11" s="647"/>
      <c r="AT11" s="647"/>
      <c r="AU11" s="647"/>
      <c r="AV11" s="647"/>
      <c r="AW11" s="647"/>
      <c r="AX11" s="647"/>
      <c r="AY11" s="647"/>
      <c r="AZ11" s="647"/>
      <c r="BA11" s="647"/>
      <c r="BB11" s="647"/>
      <c r="BC11" s="647"/>
      <c r="BD11" s="647"/>
      <c r="BE11" s="647"/>
      <c r="BF11" s="648"/>
      <c r="BG11" s="665">
        <v>10138</v>
      </c>
      <c r="BH11" s="675"/>
      <c r="BI11" s="675"/>
      <c r="BJ11" s="675"/>
      <c r="BK11" s="675"/>
      <c r="BL11" s="675"/>
      <c r="BM11" s="675"/>
      <c r="BN11" s="676"/>
      <c r="BO11" s="679">
        <v>2.7</v>
      </c>
      <c r="BP11" s="679"/>
      <c r="BQ11" s="679"/>
      <c r="BR11" s="679"/>
      <c r="BS11" s="680" t="s">
        <v>127</v>
      </c>
      <c r="BT11" s="680"/>
      <c r="BU11" s="680"/>
      <c r="BV11" s="680"/>
      <c r="BW11" s="680"/>
      <c r="BX11" s="680"/>
      <c r="BY11" s="680"/>
      <c r="BZ11" s="680"/>
      <c r="CA11" s="680"/>
      <c r="CB11" s="751"/>
      <c r="CD11" s="693" t="s">
        <v>246</v>
      </c>
      <c r="CE11" s="690"/>
      <c r="CF11" s="690"/>
      <c r="CG11" s="690"/>
      <c r="CH11" s="690"/>
      <c r="CI11" s="690"/>
      <c r="CJ11" s="690"/>
      <c r="CK11" s="690"/>
      <c r="CL11" s="690"/>
      <c r="CM11" s="690"/>
      <c r="CN11" s="690"/>
      <c r="CO11" s="690"/>
      <c r="CP11" s="690"/>
      <c r="CQ11" s="691"/>
      <c r="CR11" s="665">
        <v>397005</v>
      </c>
      <c r="CS11" s="675"/>
      <c r="CT11" s="675"/>
      <c r="CU11" s="675"/>
      <c r="CV11" s="675"/>
      <c r="CW11" s="675"/>
      <c r="CX11" s="675"/>
      <c r="CY11" s="676"/>
      <c r="CZ11" s="679">
        <v>8.4</v>
      </c>
      <c r="DA11" s="679"/>
      <c r="DB11" s="679"/>
      <c r="DC11" s="679"/>
      <c r="DD11" s="671">
        <v>54128</v>
      </c>
      <c r="DE11" s="675"/>
      <c r="DF11" s="675"/>
      <c r="DG11" s="675"/>
      <c r="DH11" s="675"/>
      <c r="DI11" s="675"/>
      <c r="DJ11" s="675"/>
      <c r="DK11" s="675"/>
      <c r="DL11" s="675"/>
      <c r="DM11" s="675"/>
      <c r="DN11" s="675"/>
      <c r="DO11" s="675"/>
      <c r="DP11" s="676"/>
      <c r="DQ11" s="671">
        <v>254950</v>
      </c>
      <c r="DR11" s="675"/>
      <c r="DS11" s="675"/>
      <c r="DT11" s="675"/>
      <c r="DU11" s="675"/>
      <c r="DV11" s="675"/>
      <c r="DW11" s="675"/>
      <c r="DX11" s="675"/>
      <c r="DY11" s="675"/>
      <c r="DZ11" s="675"/>
      <c r="EA11" s="675"/>
      <c r="EB11" s="675"/>
      <c r="EC11" s="692"/>
    </row>
    <row r="12" spans="2:143" ht="11.25" customHeight="1" x14ac:dyDescent="0.2">
      <c r="B12" s="646" t="s">
        <v>247</v>
      </c>
      <c r="C12" s="647"/>
      <c r="D12" s="647"/>
      <c r="E12" s="647"/>
      <c r="F12" s="647"/>
      <c r="G12" s="647"/>
      <c r="H12" s="647"/>
      <c r="I12" s="647"/>
      <c r="J12" s="647"/>
      <c r="K12" s="647"/>
      <c r="L12" s="647"/>
      <c r="M12" s="647"/>
      <c r="N12" s="647"/>
      <c r="O12" s="647"/>
      <c r="P12" s="647"/>
      <c r="Q12" s="648"/>
      <c r="R12" s="665" t="s">
        <v>127</v>
      </c>
      <c r="S12" s="675"/>
      <c r="T12" s="675"/>
      <c r="U12" s="675"/>
      <c r="V12" s="675"/>
      <c r="W12" s="675"/>
      <c r="X12" s="675"/>
      <c r="Y12" s="676"/>
      <c r="Z12" s="679" t="s">
        <v>127</v>
      </c>
      <c r="AA12" s="679"/>
      <c r="AB12" s="679"/>
      <c r="AC12" s="679"/>
      <c r="AD12" s="680" t="s">
        <v>127</v>
      </c>
      <c r="AE12" s="680"/>
      <c r="AF12" s="680"/>
      <c r="AG12" s="680"/>
      <c r="AH12" s="680"/>
      <c r="AI12" s="680"/>
      <c r="AJ12" s="680"/>
      <c r="AK12" s="680"/>
      <c r="AL12" s="668" t="s">
        <v>127</v>
      </c>
      <c r="AM12" s="677"/>
      <c r="AN12" s="677"/>
      <c r="AO12" s="681"/>
      <c r="AP12" s="646" t="s">
        <v>248</v>
      </c>
      <c r="AQ12" s="647"/>
      <c r="AR12" s="647"/>
      <c r="AS12" s="647"/>
      <c r="AT12" s="647"/>
      <c r="AU12" s="647"/>
      <c r="AV12" s="647"/>
      <c r="AW12" s="647"/>
      <c r="AX12" s="647"/>
      <c r="AY12" s="647"/>
      <c r="AZ12" s="647"/>
      <c r="BA12" s="647"/>
      <c r="BB12" s="647"/>
      <c r="BC12" s="647"/>
      <c r="BD12" s="647"/>
      <c r="BE12" s="647"/>
      <c r="BF12" s="648"/>
      <c r="BG12" s="665">
        <v>191799</v>
      </c>
      <c r="BH12" s="675"/>
      <c r="BI12" s="675"/>
      <c r="BJ12" s="675"/>
      <c r="BK12" s="675"/>
      <c r="BL12" s="675"/>
      <c r="BM12" s="675"/>
      <c r="BN12" s="676"/>
      <c r="BO12" s="679">
        <v>50.5</v>
      </c>
      <c r="BP12" s="679"/>
      <c r="BQ12" s="679"/>
      <c r="BR12" s="679"/>
      <c r="BS12" s="680" t="s">
        <v>127</v>
      </c>
      <c r="BT12" s="680"/>
      <c r="BU12" s="680"/>
      <c r="BV12" s="680"/>
      <c r="BW12" s="680"/>
      <c r="BX12" s="680"/>
      <c r="BY12" s="680"/>
      <c r="BZ12" s="680"/>
      <c r="CA12" s="680"/>
      <c r="CB12" s="751"/>
      <c r="CD12" s="693" t="s">
        <v>249</v>
      </c>
      <c r="CE12" s="690"/>
      <c r="CF12" s="690"/>
      <c r="CG12" s="690"/>
      <c r="CH12" s="690"/>
      <c r="CI12" s="690"/>
      <c r="CJ12" s="690"/>
      <c r="CK12" s="690"/>
      <c r="CL12" s="690"/>
      <c r="CM12" s="690"/>
      <c r="CN12" s="690"/>
      <c r="CO12" s="690"/>
      <c r="CP12" s="690"/>
      <c r="CQ12" s="691"/>
      <c r="CR12" s="665">
        <v>53850</v>
      </c>
      <c r="CS12" s="675"/>
      <c r="CT12" s="675"/>
      <c r="CU12" s="675"/>
      <c r="CV12" s="675"/>
      <c r="CW12" s="675"/>
      <c r="CX12" s="675"/>
      <c r="CY12" s="676"/>
      <c r="CZ12" s="679">
        <v>1.1000000000000001</v>
      </c>
      <c r="DA12" s="679"/>
      <c r="DB12" s="679"/>
      <c r="DC12" s="679"/>
      <c r="DD12" s="671" t="s">
        <v>127</v>
      </c>
      <c r="DE12" s="675"/>
      <c r="DF12" s="675"/>
      <c r="DG12" s="675"/>
      <c r="DH12" s="675"/>
      <c r="DI12" s="675"/>
      <c r="DJ12" s="675"/>
      <c r="DK12" s="675"/>
      <c r="DL12" s="675"/>
      <c r="DM12" s="675"/>
      <c r="DN12" s="675"/>
      <c r="DO12" s="675"/>
      <c r="DP12" s="676"/>
      <c r="DQ12" s="671">
        <v>52102</v>
      </c>
      <c r="DR12" s="675"/>
      <c r="DS12" s="675"/>
      <c r="DT12" s="675"/>
      <c r="DU12" s="675"/>
      <c r="DV12" s="675"/>
      <c r="DW12" s="675"/>
      <c r="DX12" s="675"/>
      <c r="DY12" s="675"/>
      <c r="DZ12" s="675"/>
      <c r="EA12" s="675"/>
      <c r="EB12" s="675"/>
      <c r="EC12" s="692"/>
    </row>
    <row r="13" spans="2:143" ht="11.25" customHeight="1" x14ac:dyDescent="0.2">
      <c r="B13" s="646" t="s">
        <v>250</v>
      </c>
      <c r="C13" s="647"/>
      <c r="D13" s="647"/>
      <c r="E13" s="647"/>
      <c r="F13" s="647"/>
      <c r="G13" s="647"/>
      <c r="H13" s="647"/>
      <c r="I13" s="647"/>
      <c r="J13" s="647"/>
      <c r="K13" s="647"/>
      <c r="L13" s="647"/>
      <c r="M13" s="647"/>
      <c r="N13" s="647"/>
      <c r="O13" s="647"/>
      <c r="P13" s="647"/>
      <c r="Q13" s="648"/>
      <c r="R13" s="665" t="s">
        <v>127</v>
      </c>
      <c r="S13" s="675"/>
      <c r="T13" s="675"/>
      <c r="U13" s="675"/>
      <c r="V13" s="675"/>
      <c r="W13" s="675"/>
      <c r="X13" s="675"/>
      <c r="Y13" s="676"/>
      <c r="Z13" s="679" t="s">
        <v>127</v>
      </c>
      <c r="AA13" s="679"/>
      <c r="AB13" s="679"/>
      <c r="AC13" s="679"/>
      <c r="AD13" s="680" t="s">
        <v>127</v>
      </c>
      <c r="AE13" s="680"/>
      <c r="AF13" s="680"/>
      <c r="AG13" s="680"/>
      <c r="AH13" s="680"/>
      <c r="AI13" s="680"/>
      <c r="AJ13" s="680"/>
      <c r="AK13" s="680"/>
      <c r="AL13" s="668" t="s">
        <v>127</v>
      </c>
      <c r="AM13" s="677"/>
      <c r="AN13" s="677"/>
      <c r="AO13" s="681"/>
      <c r="AP13" s="646" t="s">
        <v>251</v>
      </c>
      <c r="AQ13" s="647"/>
      <c r="AR13" s="647"/>
      <c r="AS13" s="647"/>
      <c r="AT13" s="647"/>
      <c r="AU13" s="647"/>
      <c r="AV13" s="647"/>
      <c r="AW13" s="647"/>
      <c r="AX13" s="647"/>
      <c r="AY13" s="647"/>
      <c r="AZ13" s="647"/>
      <c r="BA13" s="647"/>
      <c r="BB13" s="647"/>
      <c r="BC13" s="647"/>
      <c r="BD13" s="647"/>
      <c r="BE13" s="647"/>
      <c r="BF13" s="648"/>
      <c r="BG13" s="665">
        <v>164427</v>
      </c>
      <c r="BH13" s="675"/>
      <c r="BI13" s="675"/>
      <c r="BJ13" s="675"/>
      <c r="BK13" s="675"/>
      <c r="BL13" s="675"/>
      <c r="BM13" s="675"/>
      <c r="BN13" s="676"/>
      <c r="BO13" s="679">
        <v>43.3</v>
      </c>
      <c r="BP13" s="679"/>
      <c r="BQ13" s="679"/>
      <c r="BR13" s="679"/>
      <c r="BS13" s="680" t="s">
        <v>127</v>
      </c>
      <c r="BT13" s="680"/>
      <c r="BU13" s="680"/>
      <c r="BV13" s="680"/>
      <c r="BW13" s="680"/>
      <c r="BX13" s="680"/>
      <c r="BY13" s="680"/>
      <c r="BZ13" s="680"/>
      <c r="CA13" s="680"/>
      <c r="CB13" s="751"/>
      <c r="CD13" s="693" t="s">
        <v>252</v>
      </c>
      <c r="CE13" s="690"/>
      <c r="CF13" s="690"/>
      <c r="CG13" s="690"/>
      <c r="CH13" s="690"/>
      <c r="CI13" s="690"/>
      <c r="CJ13" s="690"/>
      <c r="CK13" s="690"/>
      <c r="CL13" s="690"/>
      <c r="CM13" s="690"/>
      <c r="CN13" s="690"/>
      <c r="CO13" s="690"/>
      <c r="CP13" s="690"/>
      <c r="CQ13" s="691"/>
      <c r="CR13" s="665">
        <v>470224</v>
      </c>
      <c r="CS13" s="675"/>
      <c r="CT13" s="675"/>
      <c r="CU13" s="675"/>
      <c r="CV13" s="675"/>
      <c r="CW13" s="675"/>
      <c r="CX13" s="675"/>
      <c r="CY13" s="676"/>
      <c r="CZ13" s="679">
        <v>9.9</v>
      </c>
      <c r="DA13" s="679"/>
      <c r="DB13" s="679"/>
      <c r="DC13" s="679"/>
      <c r="DD13" s="671">
        <v>156765</v>
      </c>
      <c r="DE13" s="675"/>
      <c r="DF13" s="675"/>
      <c r="DG13" s="675"/>
      <c r="DH13" s="675"/>
      <c r="DI13" s="675"/>
      <c r="DJ13" s="675"/>
      <c r="DK13" s="675"/>
      <c r="DL13" s="675"/>
      <c r="DM13" s="675"/>
      <c r="DN13" s="675"/>
      <c r="DO13" s="675"/>
      <c r="DP13" s="676"/>
      <c r="DQ13" s="671">
        <v>337763</v>
      </c>
      <c r="DR13" s="675"/>
      <c r="DS13" s="675"/>
      <c r="DT13" s="675"/>
      <c r="DU13" s="675"/>
      <c r="DV13" s="675"/>
      <c r="DW13" s="675"/>
      <c r="DX13" s="675"/>
      <c r="DY13" s="675"/>
      <c r="DZ13" s="675"/>
      <c r="EA13" s="675"/>
      <c r="EB13" s="675"/>
      <c r="EC13" s="692"/>
    </row>
    <row r="14" spans="2:143" ht="11.25" customHeight="1" x14ac:dyDescent="0.2">
      <c r="B14" s="646" t="s">
        <v>253</v>
      </c>
      <c r="C14" s="647"/>
      <c r="D14" s="647"/>
      <c r="E14" s="647"/>
      <c r="F14" s="647"/>
      <c r="G14" s="647"/>
      <c r="H14" s="647"/>
      <c r="I14" s="647"/>
      <c r="J14" s="647"/>
      <c r="K14" s="647"/>
      <c r="L14" s="647"/>
      <c r="M14" s="647"/>
      <c r="N14" s="647"/>
      <c r="O14" s="647"/>
      <c r="P14" s="647"/>
      <c r="Q14" s="648"/>
      <c r="R14" s="665" t="s">
        <v>127</v>
      </c>
      <c r="S14" s="675"/>
      <c r="T14" s="675"/>
      <c r="U14" s="675"/>
      <c r="V14" s="675"/>
      <c r="W14" s="675"/>
      <c r="X14" s="675"/>
      <c r="Y14" s="676"/>
      <c r="Z14" s="679" t="s">
        <v>127</v>
      </c>
      <c r="AA14" s="679"/>
      <c r="AB14" s="679"/>
      <c r="AC14" s="679"/>
      <c r="AD14" s="680" t="s">
        <v>127</v>
      </c>
      <c r="AE14" s="680"/>
      <c r="AF14" s="680"/>
      <c r="AG14" s="680"/>
      <c r="AH14" s="680"/>
      <c r="AI14" s="680"/>
      <c r="AJ14" s="680"/>
      <c r="AK14" s="680"/>
      <c r="AL14" s="668" t="s">
        <v>127</v>
      </c>
      <c r="AM14" s="677"/>
      <c r="AN14" s="677"/>
      <c r="AO14" s="681"/>
      <c r="AP14" s="646" t="s">
        <v>254</v>
      </c>
      <c r="AQ14" s="647"/>
      <c r="AR14" s="647"/>
      <c r="AS14" s="647"/>
      <c r="AT14" s="647"/>
      <c r="AU14" s="647"/>
      <c r="AV14" s="647"/>
      <c r="AW14" s="647"/>
      <c r="AX14" s="647"/>
      <c r="AY14" s="647"/>
      <c r="AZ14" s="647"/>
      <c r="BA14" s="647"/>
      <c r="BB14" s="647"/>
      <c r="BC14" s="647"/>
      <c r="BD14" s="647"/>
      <c r="BE14" s="647"/>
      <c r="BF14" s="648"/>
      <c r="BG14" s="665">
        <v>17634</v>
      </c>
      <c r="BH14" s="675"/>
      <c r="BI14" s="675"/>
      <c r="BJ14" s="675"/>
      <c r="BK14" s="675"/>
      <c r="BL14" s="675"/>
      <c r="BM14" s="675"/>
      <c r="BN14" s="676"/>
      <c r="BO14" s="679">
        <v>4.5999999999999996</v>
      </c>
      <c r="BP14" s="679"/>
      <c r="BQ14" s="679"/>
      <c r="BR14" s="679"/>
      <c r="BS14" s="680" t="s">
        <v>127</v>
      </c>
      <c r="BT14" s="680"/>
      <c r="BU14" s="680"/>
      <c r="BV14" s="680"/>
      <c r="BW14" s="680"/>
      <c r="BX14" s="680"/>
      <c r="BY14" s="680"/>
      <c r="BZ14" s="680"/>
      <c r="CA14" s="680"/>
      <c r="CB14" s="751"/>
      <c r="CD14" s="693" t="s">
        <v>255</v>
      </c>
      <c r="CE14" s="690"/>
      <c r="CF14" s="690"/>
      <c r="CG14" s="690"/>
      <c r="CH14" s="690"/>
      <c r="CI14" s="690"/>
      <c r="CJ14" s="690"/>
      <c r="CK14" s="690"/>
      <c r="CL14" s="690"/>
      <c r="CM14" s="690"/>
      <c r="CN14" s="690"/>
      <c r="CO14" s="690"/>
      <c r="CP14" s="690"/>
      <c r="CQ14" s="691"/>
      <c r="CR14" s="665">
        <v>125064</v>
      </c>
      <c r="CS14" s="675"/>
      <c r="CT14" s="675"/>
      <c r="CU14" s="675"/>
      <c r="CV14" s="675"/>
      <c r="CW14" s="675"/>
      <c r="CX14" s="675"/>
      <c r="CY14" s="676"/>
      <c r="CZ14" s="679">
        <v>2.6</v>
      </c>
      <c r="DA14" s="679"/>
      <c r="DB14" s="679"/>
      <c r="DC14" s="679"/>
      <c r="DD14" s="671" t="s">
        <v>127</v>
      </c>
      <c r="DE14" s="675"/>
      <c r="DF14" s="675"/>
      <c r="DG14" s="675"/>
      <c r="DH14" s="675"/>
      <c r="DI14" s="675"/>
      <c r="DJ14" s="675"/>
      <c r="DK14" s="675"/>
      <c r="DL14" s="675"/>
      <c r="DM14" s="675"/>
      <c r="DN14" s="675"/>
      <c r="DO14" s="675"/>
      <c r="DP14" s="676"/>
      <c r="DQ14" s="671">
        <v>117387</v>
      </c>
      <c r="DR14" s="675"/>
      <c r="DS14" s="675"/>
      <c r="DT14" s="675"/>
      <c r="DU14" s="675"/>
      <c r="DV14" s="675"/>
      <c r="DW14" s="675"/>
      <c r="DX14" s="675"/>
      <c r="DY14" s="675"/>
      <c r="DZ14" s="675"/>
      <c r="EA14" s="675"/>
      <c r="EB14" s="675"/>
      <c r="EC14" s="692"/>
    </row>
    <row r="15" spans="2:143" ht="11.25" customHeight="1" x14ac:dyDescent="0.2">
      <c r="B15" s="646" t="s">
        <v>256</v>
      </c>
      <c r="C15" s="647"/>
      <c r="D15" s="647"/>
      <c r="E15" s="647"/>
      <c r="F15" s="647"/>
      <c r="G15" s="647"/>
      <c r="H15" s="647"/>
      <c r="I15" s="647"/>
      <c r="J15" s="647"/>
      <c r="K15" s="647"/>
      <c r="L15" s="647"/>
      <c r="M15" s="647"/>
      <c r="N15" s="647"/>
      <c r="O15" s="647"/>
      <c r="P15" s="647"/>
      <c r="Q15" s="648"/>
      <c r="R15" s="665" t="s">
        <v>127</v>
      </c>
      <c r="S15" s="675"/>
      <c r="T15" s="675"/>
      <c r="U15" s="675"/>
      <c r="V15" s="675"/>
      <c r="W15" s="675"/>
      <c r="X15" s="675"/>
      <c r="Y15" s="676"/>
      <c r="Z15" s="679" t="s">
        <v>127</v>
      </c>
      <c r="AA15" s="679"/>
      <c r="AB15" s="679"/>
      <c r="AC15" s="679"/>
      <c r="AD15" s="680" t="s">
        <v>127</v>
      </c>
      <c r="AE15" s="680"/>
      <c r="AF15" s="680"/>
      <c r="AG15" s="680"/>
      <c r="AH15" s="680"/>
      <c r="AI15" s="680"/>
      <c r="AJ15" s="680"/>
      <c r="AK15" s="680"/>
      <c r="AL15" s="668" t="s">
        <v>127</v>
      </c>
      <c r="AM15" s="677"/>
      <c r="AN15" s="677"/>
      <c r="AO15" s="681"/>
      <c r="AP15" s="646" t="s">
        <v>257</v>
      </c>
      <c r="AQ15" s="647"/>
      <c r="AR15" s="647"/>
      <c r="AS15" s="647"/>
      <c r="AT15" s="647"/>
      <c r="AU15" s="647"/>
      <c r="AV15" s="647"/>
      <c r="AW15" s="647"/>
      <c r="AX15" s="647"/>
      <c r="AY15" s="647"/>
      <c r="AZ15" s="647"/>
      <c r="BA15" s="647"/>
      <c r="BB15" s="647"/>
      <c r="BC15" s="647"/>
      <c r="BD15" s="647"/>
      <c r="BE15" s="647"/>
      <c r="BF15" s="648"/>
      <c r="BG15" s="665">
        <v>28800</v>
      </c>
      <c r="BH15" s="675"/>
      <c r="BI15" s="675"/>
      <c r="BJ15" s="675"/>
      <c r="BK15" s="675"/>
      <c r="BL15" s="675"/>
      <c r="BM15" s="675"/>
      <c r="BN15" s="676"/>
      <c r="BO15" s="679">
        <v>7.6</v>
      </c>
      <c r="BP15" s="679"/>
      <c r="BQ15" s="679"/>
      <c r="BR15" s="679"/>
      <c r="BS15" s="680" t="s">
        <v>127</v>
      </c>
      <c r="BT15" s="680"/>
      <c r="BU15" s="680"/>
      <c r="BV15" s="680"/>
      <c r="BW15" s="680"/>
      <c r="BX15" s="680"/>
      <c r="BY15" s="680"/>
      <c r="BZ15" s="680"/>
      <c r="CA15" s="680"/>
      <c r="CB15" s="751"/>
      <c r="CD15" s="693" t="s">
        <v>258</v>
      </c>
      <c r="CE15" s="690"/>
      <c r="CF15" s="690"/>
      <c r="CG15" s="690"/>
      <c r="CH15" s="690"/>
      <c r="CI15" s="690"/>
      <c r="CJ15" s="690"/>
      <c r="CK15" s="690"/>
      <c r="CL15" s="690"/>
      <c r="CM15" s="690"/>
      <c r="CN15" s="690"/>
      <c r="CO15" s="690"/>
      <c r="CP15" s="690"/>
      <c r="CQ15" s="691"/>
      <c r="CR15" s="665">
        <v>358683</v>
      </c>
      <c r="CS15" s="675"/>
      <c r="CT15" s="675"/>
      <c r="CU15" s="675"/>
      <c r="CV15" s="675"/>
      <c r="CW15" s="675"/>
      <c r="CX15" s="675"/>
      <c r="CY15" s="676"/>
      <c r="CZ15" s="679">
        <v>7.6</v>
      </c>
      <c r="DA15" s="679"/>
      <c r="DB15" s="679"/>
      <c r="DC15" s="679"/>
      <c r="DD15" s="671">
        <v>57071</v>
      </c>
      <c r="DE15" s="675"/>
      <c r="DF15" s="675"/>
      <c r="DG15" s="675"/>
      <c r="DH15" s="675"/>
      <c r="DI15" s="675"/>
      <c r="DJ15" s="675"/>
      <c r="DK15" s="675"/>
      <c r="DL15" s="675"/>
      <c r="DM15" s="675"/>
      <c r="DN15" s="675"/>
      <c r="DO15" s="675"/>
      <c r="DP15" s="676"/>
      <c r="DQ15" s="671">
        <v>272269</v>
      </c>
      <c r="DR15" s="675"/>
      <c r="DS15" s="675"/>
      <c r="DT15" s="675"/>
      <c r="DU15" s="675"/>
      <c r="DV15" s="675"/>
      <c r="DW15" s="675"/>
      <c r="DX15" s="675"/>
      <c r="DY15" s="675"/>
      <c r="DZ15" s="675"/>
      <c r="EA15" s="675"/>
      <c r="EB15" s="675"/>
      <c r="EC15" s="692"/>
    </row>
    <row r="16" spans="2:143" ht="11.25" customHeight="1" x14ac:dyDescent="0.2">
      <c r="B16" s="646" t="s">
        <v>259</v>
      </c>
      <c r="C16" s="647"/>
      <c r="D16" s="647"/>
      <c r="E16" s="647"/>
      <c r="F16" s="647"/>
      <c r="G16" s="647"/>
      <c r="H16" s="647"/>
      <c r="I16" s="647"/>
      <c r="J16" s="647"/>
      <c r="K16" s="647"/>
      <c r="L16" s="647"/>
      <c r="M16" s="647"/>
      <c r="N16" s="647"/>
      <c r="O16" s="647"/>
      <c r="P16" s="647"/>
      <c r="Q16" s="648"/>
      <c r="R16" s="665">
        <v>2204</v>
      </c>
      <c r="S16" s="675"/>
      <c r="T16" s="675"/>
      <c r="U16" s="675"/>
      <c r="V16" s="675"/>
      <c r="W16" s="675"/>
      <c r="X16" s="675"/>
      <c r="Y16" s="676"/>
      <c r="Z16" s="679">
        <v>0</v>
      </c>
      <c r="AA16" s="679"/>
      <c r="AB16" s="679"/>
      <c r="AC16" s="679"/>
      <c r="AD16" s="680">
        <v>2204</v>
      </c>
      <c r="AE16" s="680"/>
      <c r="AF16" s="680"/>
      <c r="AG16" s="680"/>
      <c r="AH16" s="680"/>
      <c r="AI16" s="680"/>
      <c r="AJ16" s="680"/>
      <c r="AK16" s="680"/>
      <c r="AL16" s="668">
        <v>0.1</v>
      </c>
      <c r="AM16" s="677"/>
      <c r="AN16" s="677"/>
      <c r="AO16" s="681"/>
      <c r="AP16" s="646" t="s">
        <v>260</v>
      </c>
      <c r="AQ16" s="647"/>
      <c r="AR16" s="647"/>
      <c r="AS16" s="647"/>
      <c r="AT16" s="647"/>
      <c r="AU16" s="647"/>
      <c r="AV16" s="647"/>
      <c r="AW16" s="647"/>
      <c r="AX16" s="647"/>
      <c r="AY16" s="647"/>
      <c r="AZ16" s="647"/>
      <c r="BA16" s="647"/>
      <c r="BB16" s="647"/>
      <c r="BC16" s="647"/>
      <c r="BD16" s="647"/>
      <c r="BE16" s="647"/>
      <c r="BF16" s="648"/>
      <c r="BG16" s="665" t="s">
        <v>127</v>
      </c>
      <c r="BH16" s="675"/>
      <c r="BI16" s="675"/>
      <c r="BJ16" s="675"/>
      <c r="BK16" s="675"/>
      <c r="BL16" s="675"/>
      <c r="BM16" s="675"/>
      <c r="BN16" s="676"/>
      <c r="BO16" s="679" t="s">
        <v>127</v>
      </c>
      <c r="BP16" s="679"/>
      <c r="BQ16" s="679"/>
      <c r="BR16" s="679"/>
      <c r="BS16" s="680" t="s">
        <v>127</v>
      </c>
      <c r="BT16" s="680"/>
      <c r="BU16" s="680"/>
      <c r="BV16" s="680"/>
      <c r="BW16" s="680"/>
      <c r="BX16" s="680"/>
      <c r="BY16" s="680"/>
      <c r="BZ16" s="680"/>
      <c r="CA16" s="680"/>
      <c r="CB16" s="751"/>
      <c r="CD16" s="693" t="s">
        <v>261</v>
      </c>
      <c r="CE16" s="690"/>
      <c r="CF16" s="690"/>
      <c r="CG16" s="690"/>
      <c r="CH16" s="690"/>
      <c r="CI16" s="690"/>
      <c r="CJ16" s="690"/>
      <c r="CK16" s="690"/>
      <c r="CL16" s="690"/>
      <c r="CM16" s="690"/>
      <c r="CN16" s="690"/>
      <c r="CO16" s="690"/>
      <c r="CP16" s="690"/>
      <c r="CQ16" s="691"/>
      <c r="CR16" s="665">
        <v>51508</v>
      </c>
      <c r="CS16" s="675"/>
      <c r="CT16" s="675"/>
      <c r="CU16" s="675"/>
      <c r="CV16" s="675"/>
      <c r="CW16" s="675"/>
      <c r="CX16" s="675"/>
      <c r="CY16" s="676"/>
      <c r="CZ16" s="679">
        <v>1.1000000000000001</v>
      </c>
      <c r="DA16" s="679"/>
      <c r="DB16" s="679"/>
      <c r="DC16" s="679"/>
      <c r="DD16" s="671" t="s">
        <v>127</v>
      </c>
      <c r="DE16" s="675"/>
      <c r="DF16" s="675"/>
      <c r="DG16" s="675"/>
      <c r="DH16" s="675"/>
      <c r="DI16" s="675"/>
      <c r="DJ16" s="675"/>
      <c r="DK16" s="675"/>
      <c r="DL16" s="675"/>
      <c r="DM16" s="675"/>
      <c r="DN16" s="675"/>
      <c r="DO16" s="675"/>
      <c r="DP16" s="676"/>
      <c r="DQ16" s="671">
        <v>14534</v>
      </c>
      <c r="DR16" s="675"/>
      <c r="DS16" s="675"/>
      <c r="DT16" s="675"/>
      <c r="DU16" s="675"/>
      <c r="DV16" s="675"/>
      <c r="DW16" s="675"/>
      <c r="DX16" s="675"/>
      <c r="DY16" s="675"/>
      <c r="DZ16" s="675"/>
      <c r="EA16" s="675"/>
      <c r="EB16" s="675"/>
      <c r="EC16" s="692"/>
    </row>
    <row r="17" spans="2:133" ht="11.25" customHeight="1" x14ac:dyDescent="0.2">
      <c r="B17" s="646" t="s">
        <v>262</v>
      </c>
      <c r="C17" s="647"/>
      <c r="D17" s="647"/>
      <c r="E17" s="647"/>
      <c r="F17" s="647"/>
      <c r="G17" s="647"/>
      <c r="H17" s="647"/>
      <c r="I17" s="647"/>
      <c r="J17" s="647"/>
      <c r="K17" s="647"/>
      <c r="L17" s="647"/>
      <c r="M17" s="647"/>
      <c r="N17" s="647"/>
      <c r="O17" s="647"/>
      <c r="P17" s="647"/>
      <c r="Q17" s="648"/>
      <c r="R17" s="665">
        <v>2878</v>
      </c>
      <c r="S17" s="675"/>
      <c r="T17" s="675"/>
      <c r="U17" s="675"/>
      <c r="V17" s="675"/>
      <c r="W17" s="675"/>
      <c r="X17" s="675"/>
      <c r="Y17" s="676"/>
      <c r="Z17" s="679">
        <v>0.1</v>
      </c>
      <c r="AA17" s="679"/>
      <c r="AB17" s="679"/>
      <c r="AC17" s="679"/>
      <c r="AD17" s="680">
        <v>2878</v>
      </c>
      <c r="AE17" s="680"/>
      <c r="AF17" s="680"/>
      <c r="AG17" s="680"/>
      <c r="AH17" s="680"/>
      <c r="AI17" s="680"/>
      <c r="AJ17" s="680"/>
      <c r="AK17" s="680"/>
      <c r="AL17" s="668">
        <v>0.1</v>
      </c>
      <c r="AM17" s="677"/>
      <c r="AN17" s="677"/>
      <c r="AO17" s="681"/>
      <c r="AP17" s="646" t="s">
        <v>263</v>
      </c>
      <c r="AQ17" s="647"/>
      <c r="AR17" s="647"/>
      <c r="AS17" s="647"/>
      <c r="AT17" s="647"/>
      <c r="AU17" s="647"/>
      <c r="AV17" s="647"/>
      <c r="AW17" s="647"/>
      <c r="AX17" s="647"/>
      <c r="AY17" s="647"/>
      <c r="AZ17" s="647"/>
      <c r="BA17" s="647"/>
      <c r="BB17" s="647"/>
      <c r="BC17" s="647"/>
      <c r="BD17" s="647"/>
      <c r="BE17" s="647"/>
      <c r="BF17" s="648"/>
      <c r="BG17" s="665" t="s">
        <v>127</v>
      </c>
      <c r="BH17" s="675"/>
      <c r="BI17" s="675"/>
      <c r="BJ17" s="675"/>
      <c r="BK17" s="675"/>
      <c r="BL17" s="675"/>
      <c r="BM17" s="675"/>
      <c r="BN17" s="676"/>
      <c r="BO17" s="679" t="s">
        <v>127</v>
      </c>
      <c r="BP17" s="679"/>
      <c r="BQ17" s="679"/>
      <c r="BR17" s="679"/>
      <c r="BS17" s="680" t="s">
        <v>127</v>
      </c>
      <c r="BT17" s="680"/>
      <c r="BU17" s="680"/>
      <c r="BV17" s="680"/>
      <c r="BW17" s="680"/>
      <c r="BX17" s="680"/>
      <c r="BY17" s="680"/>
      <c r="BZ17" s="680"/>
      <c r="CA17" s="680"/>
      <c r="CB17" s="751"/>
      <c r="CD17" s="693" t="s">
        <v>264</v>
      </c>
      <c r="CE17" s="690"/>
      <c r="CF17" s="690"/>
      <c r="CG17" s="690"/>
      <c r="CH17" s="690"/>
      <c r="CI17" s="690"/>
      <c r="CJ17" s="690"/>
      <c r="CK17" s="690"/>
      <c r="CL17" s="690"/>
      <c r="CM17" s="690"/>
      <c r="CN17" s="690"/>
      <c r="CO17" s="690"/>
      <c r="CP17" s="690"/>
      <c r="CQ17" s="691"/>
      <c r="CR17" s="665">
        <v>510729</v>
      </c>
      <c r="CS17" s="675"/>
      <c r="CT17" s="675"/>
      <c r="CU17" s="675"/>
      <c r="CV17" s="675"/>
      <c r="CW17" s="675"/>
      <c r="CX17" s="675"/>
      <c r="CY17" s="676"/>
      <c r="CZ17" s="679">
        <v>10.8</v>
      </c>
      <c r="DA17" s="679"/>
      <c r="DB17" s="679"/>
      <c r="DC17" s="679"/>
      <c r="DD17" s="671" t="s">
        <v>127</v>
      </c>
      <c r="DE17" s="675"/>
      <c r="DF17" s="675"/>
      <c r="DG17" s="675"/>
      <c r="DH17" s="675"/>
      <c r="DI17" s="675"/>
      <c r="DJ17" s="675"/>
      <c r="DK17" s="675"/>
      <c r="DL17" s="675"/>
      <c r="DM17" s="675"/>
      <c r="DN17" s="675"/>
      <c r="DO17" s="675"/>
      <c r="DP17" s="676"/>
      <c r="DQ17" s="671">
        <v>507791</v>
      </c>
      <c r="DR17" s="675"/>
      <c r="DS17" s="675"/>
      <c r="DT17" s="675"/>
      <c r="DU17" s="675"/>
      <c r="DV17" s="675"/>
      <c r="DW17" s="675"/>
      <c r="DX17" s="675"/>
      <c r="DY17" s="675"/>
      <c r="DZ17" s="675"/>
      <c r="EA17" s="675"/>
      <c r="EB17" s="675"/>
      <c r="EC17" s="692"/>
    </row>
    <row r="18" spans="2:133" ht="11.25" customHeight="1" x14ac:dyDescent="0.2">
      <c r="B18" s="646" t="s">
        <v>265</v>
      </c>
      <c r="C18" s="647"/>
      <c r="D18" s="647"/>
      <c r="E18" s="647"/>
      <c r="F18" s="647"/>
      <c r="G18" s="647"/>
      <c r="H18" s="647"/>
      <c r="I18" s="647"/>
      <c r="J18" s="647"/>
      <c r="K18" s="647"/>
      <c r="L18" s="647"/>
      <c r="M18" s="647"/>
      <c r="N18" s="647"/>
      <c r="O18" s="647"/>
      <c r="P18" s="647"/>
      <c r="Q18" s="648"/>
      <c r="R18" s="665">
        <v>9839</v>
      </c>
      <c r="S18" s="675"/>
      <c r="T18" s="675"/>
      <c r="U18" s="675"/>
      <c r="V18" s="675"/>
      <c r="W18" s="675"/>
      <c r="X18" s="675"/>
      <c r="Y18" s="676"/>
      <c r="Z18" s="679">
        <v>0.2</v>
      </c>
      <c r="AA18" s="679"/>
      <c r="AB18" s="679"/>
      <c r="AC18" s="679"/>
      <c r="AD18" s="680">
        <v>9839</v>
      </c>
      <c r="AE18" s="680"/>
      <c r="AF18" s="680"/>
      <c r="AG18" s="680"/>
      <c r="AH18" s="680"/>
      <c r="AI18" s="680"/>
      <c r="AJ18" s="680"/>
      <c r="AK18" s="680"/>
      <c r="AL18" s="668">
        <v>0.30000001192092896</v>
      </c>
      <c r="AM18" s="677"/>
      <c r="AN18" s="677"/>
      <c r="AO18" s="681"/>
      <c r="AP18" s="646" t="s">
        <v>266</v>
      </c>
      <c r="AQ18" s="647"/>
      <c r="AR18" s="647"/>
      <c r="AS18" s="647"/>
      <c r="AT18" s="647"/>
      <c r="AU18" s="647"/>
      <c r="AV18" s="647"/>
      <c r="AW18" s="647"/>
      <c r="AX18" s="647"/>
      <c r="AY18" s="647"/>
      <c r="AZ18" s="647"/>
      <c r="BA18" s="647"/>
      <c r="BB18" s="647"/>
      <c r="BC18" s="647"/>
      <c r="BD18" s="647"/>
      <c r="BE18" s="647"/>
      <c r="BF18" s="648"/>
      <c r="BG18" s="665" t="s">
        <v>127</v>
      </c>
      <c r="BH18" s="675"/>
      <c r="BI18" s="675"/>
      <c r="BJ18" s="675"/>
      <c r="BK18" s="675"/>
      <c r="BL18" s="675"/>
      <c r="BM18" s="675"/>
      <c r="BN18" s="676"/>
      <c r="BO18" s="679" t="s">
        <v>127</v>
      </c>
      <c r="BP18" s="679"/>
      <c r="BQ18" s="679"/>
      <c r="BR18" s="679"/>
      <c r="BS18" s="680" t="s">
        <v>127</v>
      </c>
      <c r="BT18" s="680"/>
      <c r="BU18" s="680"/>
      <c r="BV18" s="680"/>
      <c r="BW18" s="680"/>
      <c r="BX18" s="680"/>
      <c r="BY18" s="680"/>
      <c r="BZ18" s="680"/>
      <c r="CA18" s="680"/>
      <c r="CB18" s="751"/>
      <c r="CD18" s="693" t="s">
        <v>267</v>
      </c>
      <c r="CE18" s="690"/>
      <c r="CF18" s="690"/>
      <c r="CG18" s="690"/>
      <c r="CH18" s="690"/>
      <c r="CI18" s="690"/>
      <c r="CJ18" s="690"/>
      <c r="CK18" s="690"/>
      <c r="CL18" s="690"/>
      <c r="CM18" s="690"/>
      <c r="CN18" s="690"/>
      <c r="CO18" s="690"/>
      <c r="CP18" s="690"/>
      <c r="CQ18" s="691"/>
      <c r="CR18" s="665" t="s">
        <v>127</v>
      </c>
      <c r="CS18" s="675"/>
      <c r="CT18" s="675"/>
      <c r="CU18" s="675"/>
      <c r="CV18" s="675"/>
      <c r="CW18" s="675"/>
      <c r="CX18" s="675"/>
      <c r="CY18" s="676"/>
      <c r="CZ18" s="679" t="s">
        <v>127</v>
      </c>
      <c r="DA18" s="679"/>
      <c r="DB18" s="679"/>
      <c r="DC18" s="679"/>
      <c r="DD18" s="671" t="s">
        <v>127</v>
      </c>
      <c r="DE18" s="675"/>
      <c r="DF18" s="675"/>
      <c r="DG18" s="675"/>
      <c r="DH18" s="675"/>
      <c r="DI18" s="675"/>
      <c r="DJ18" s="675"/>
      <c r="DK18" s="675"/>
      <c r="DL18" s="675"/>
      <c r="DM18" s="675"/>
      <c r="DN18" s="675"/>
      <c r="DO18" s="675"/>
      <c r="DP18" s="676"/>
      <c r="DQ18" s="671" t="s">
        <v>127</v>
      </c>
      <c r="DR18" s="675"/>
      <c r="DS18" s="675"/>
      <c r="DT18" s="675"/>
      <c r="DU18" s="675"/>
      <c r="DV18" s="675"/>
      <c r="DW18" s="675"/>
      <c r="DX18" s="675"/>
      <c r="DY18" s="675"/>
      <c r="DZ18" s="675"/>
      <c r="EA18" s="675"/>
      <c r="EB18" s="675"/>
      <c r="EC18" s="692"/>
    </row>
    <row r="19" spans="2:133" ht="11.25" customHeight="1" x14ac:dyDescent="0.2">
      <c r="B19" s="646" t="s">
        <v>268</v>
      </c>
      <c r="C19" s="647"/>
      <c r="D19" s="647"/>
      <c r="E19" s="647"/>
      <c r="F19" s="647"/>
      <c r="G19" s="647"/>
      <c r="H19" s="647"/>
      <c r="I19" s="647"/>
      <c r="J19" s="647"/>
      <c r="K19" s="647"/>
      <c r="L19" s="647"/>
      <c r="M19" s="647"/>
      <c r="N19" s="647"/>
      <c r="O19" s="647"/>
      <c r="P19" s="647"/>
      <c r="Q19" s="648"/>
      <c r="R19" s="665">
        <v>1182</v>
      </c>
      <c r="S19" s="675"/>
      <c r="T19" s="675"/>
      <c r="U19" s="675"/>
      <c r="V19" s="675"/>
      <c r="W19" s="675"/>
      <c r="X19" s="675"/>
      <c r="Y19" s="676"/>
      <c r="Z19" s="679">
        <v>0</v>
      </c>
      <c r="AA19" s="679"/>
      <c r="AB19" s="679"/>
      <c r="AC19" s="679"/>
      <c r="AD19" s="680">
        <v>1182</v>
      </c>
      <c r="AE19" s="680"/>
      <c r="AF19" s="680"/>
      <c r="AG19" s="680"/>
      <c r="AH19" s="680"/>
      <c r="AI19" s="680"/>
      <c r="AJ19" s="680"/>
      <c r="AK19" s="680"/>
      <c r="AL19" s="668">
        <v>0</v>
      </c>
      <c r="AM19" s="677"/>
      <c r="AN19" s="677"/>
      <c r="AO19" s="681"/>
      <c r="AP19" s="646" t="s">
        <v>269</v>
      </c>
      <c r="AQ19" s="647"/>
      <c r="AR19" s="647"/>
      <c r="AS19" s="647"/>
      <c r="AT19" s="647"/>
      <c r="AU19" s="647"/>
      <c r="AV19" s="647"/>
      <c r="AW19" s="647"/>
      <c r="AX19" s="647"/>
      <c r="AY19" s="647"/>
      <c r="AZ19" s="647"/>
      <c r="BA19" s="647"/>
      <c r="BB19" s="647"/>
      <c r="BC19" s="647"/>
      <c r="BD19" s="647"/>
      <c r="BE19" s="647"/>
      <c r="BF19" s="648"/>
      <c r="BG19" s="665">
        <v>3193</v>
      </c>
      <c r="BH19" s="675"/>
      <c r="BI19" s="675"/>
      <c r="BJ19" s="675"/>
      <c r="BK19" s="675"/>
      <c r="BL19" s="675"/>
      <c r="BM19" s="675"/>
      <c r="BN19" s="676"/>
      <c r="BO19" s="679">
        <v>0.8</v>
      </c>
      <c r="BP19" s="679"/>
      <c r="BQ19" s="679"/>
      <c r="BR19" s="679"/>
      <c r="BS19" s="680" t="s">
        <v>127</v>
      </c>
      <c r="BT19" s="680"/>
      <c r="BU19" s="680"/>
      <c r="BV19" s="680"/>
      <c r="BW19" s="680"/>
      <c r="BX19" s="680"/>
      <c r="BY19" s="680"/>
      <c r="BZ19" s="680"/>
      <c r="CA19" s="680"/>
      <c r="CB19" s="751"/>
      <c r="CD19" s="693" t="s">
        <v>270</v>
      </c>
      <c r="CE19" s="690"/>
      <c r="CF19" s="690"/>
      <c r="CG19" s="690"/>
      <c r="CH19" s="690"/>
      <c r="CI19" s="690"/>
      <c r="CJ19" s="690"/>
      <c r="CK19" s="690"/>
      <c r="CL19" s="690"/>
      <c r="CM19" s="690"/>
      <c r="CN19" s="690"/>
      <c r="CO19" s="690"/>
      <c r="CP19" s="690"/>
      <c r="CQ19" s="691"/>
      <c r="CR19" s="665" t="s">
        <v>127</v>
      </c>
      <c r="CS19" s="675"/>
      <c r="CT19" s="675"/>
      <c r="CU19" s="675"/>
      <c r="CV19" s="675"/>
      <c r="CW19" s="675"/>
      <c r="CX19" s="675"/>
      <c r="CY19" s="676"/>
      <c r="CZ19" s="679" t="s">
        <v>127</v>
      </c>
      <c r="DA19" s="679"/>
      <c r="DB19" s="679"/>
      <c r="DC19" s="679"/>
      <c r="DD19" s="671" t="s">
        <v>127</v>
      </c>
      <c r="DE19" s="675"/>
      <c r="DF19" s="675"/>
      <c r="DG19" s="675"/>
      <c r="DH19" s="675"/>
      <c r="DI19" s="675"/>
      <c r="DJ19" s="675"/>
      <c r="DK19" s="675"/>
      <c r="DL19" s="675"/>
      <c r="DM19" s="675"/>
      <c r="DN19" s="675"/>
      <c r="DO19" s="675"/>
      <c r="DP19" s="676"/>
      <c r="DQ19" s="671" t="s">
        <v>127</v>
      </c>
      <c r="DR19" s="675"/>
      <c r="DS19" s="675"/>
      <c r="DT19" s="675"/>
      <c r="DU19" s="675"/>
      <c r="DV19" s="675"/>
      <c r="DW19" s="675"/>
      <c r="DX19" s="675"/>
      <c r="DY19" s="675"/>
      <c r="DZ19" s="675"/>
      <c r="EA19" s="675"/>
      <c r="EB19" s="675"/>
      <c r="EC19" s="692"/>
    </row>
    <row r="20" spans="2:133" ht="11.25" customHeight="1" x14ac:dyDescent="0.2">
      <c r="B20" s="646" t="s">
        <v>271</v>
      </c>
      <c r="C20" s="647"/>
      <c r="D20" s="647"/>
      <c r="E20" s="647"/>
      <c r="F20" s="647"/>
      <c r="G20" s="647"/>
      <c r="H20" s="647"/>
      <c r="I20" s="647"/>
      <c r="J20" s="647"/>
      <c r="K20" s="647"/>
      <c r="L20" s="647"/>
      <c r="M20" s="647"/>
      <c r="N20" s="647"/>
      <c r="O20" s="647"/>
      <c r="P20" s="647"/>
      <c r="Q20" s="648"/>
      <c r="R20" s="665">
        <v>686</v>
      </c>
      <c r="S20" s="675"/>
      <c r="T20" s="675"/>
      <c r="U20" s="675"/>
      <c r="V20" s="675"/>
      <c r="W20" s="675"/>
      <c r="X20" s="675"/>
      <c r="Y20" s="676"/>
      <c r="Z20" s="679">
        <v>0</v>
      </c>
      <c r="AA20" s="679"/>
      <c r="AB20" s="679"/>
      <c r="AC20" s="679"/>
      <c r="AD20" s="680">
        <v>686</v>
      </c>
      <c r="AE20" s="680"/>
      <c r="AF20" s="680"/>
      <c r="AG20" s="680"/>
      <c r="AH20" s="680"/>
      <c r="AI20" s="680"/>
      <c r="AJ20" s="680"/>
      <c r="AK20" s="680"/>
      <c r="AL20" s="668">
        <v>0</v>
      </c>
      <c r="AM20" s="677"/>
      <c r="AN20" s="677"/>
      <c r="AO20" s="681"/>
      <c r="AP20" s="646" t="s">
        <v>272</v>
      </c>
      <c r="AQ20" s="647"/>
      <c r="AR20" s="647"/>
      <c r="AS20" s="647"/>
      <c r="AT20" s="647"/>
      <c r="AU20" s="647"/>
      <c r="AV20" s="647"/>
      <c r="AW20" s="647"/>
      <c r="AX20" s="647"/>
      <c r="AY20" s="647"/>
      <c r="AZ20" s="647"/>
      <c r="BA20" s="647"/>
      <c r="BB20" s="647"/>
      <c r="BC20" s="647"/>
      <c r="BD20" s="647"/>
      <c r="BE20" s="647"/>
      <c r="BF20" s="648"/>
      <c r="BG20" s="665">
        <v>3193</v>
      </c>
      <c r="BH20" s="675"/>
      <c r="BI20" s="675"/>
      <c r="BJ20" s="675"/>
      <c r="BK20" s="675"/>
      <c r="BL20" s="675"/>
      <c r="BM20" s="675"/>
      <c r="BN20" s="676"/>
      <c r="BO20" s="679">
        <v>0.8</v>
      </c>
      <c r="BP20" s="679"/>
      <c r="BQ20" s="679"/>
      <c r="BR20" s="679"/>
      <c r="BS20" s="680" t="s">
        <v>127</v>
      </c>
      <c r="BT20" s="680"/>
      <c r="BU20" s="680"/>
      <c r="BV20" s="680"/>
      <c r="BW20" s="680"/>
      <c r="BX20" s="680"/>
      <c r="BY20" s="680"/>
      <c r="BZ20" s="680"/>
      <c r="CA20" s="680"/>
      <c r="CB20" s="751"/>
      <c r="CD20" s="693" t="s">
        <v>273</v>
      </c>
      <c r="CE20" s="690"/>
      <c r="CF20" s="690"/>
      <c r="CG20" s="690"/>
      <c r="CH20" s="690"/>
      <c r="CI20" s="690"/>
      <c r="CJ20" s="690"/>
      <c r="CK20" s="690"/>
      <c r="CL20" s="690"/>
      <c r="CM20" s="690"/>
      <c r="CN20" s="690"/>
      <c r="CO20" s="690"/>
      <c r="CP20" s="690"/>
      <c r="CQ20" s="691"/>
      <c r="CR20" s="665">
        <v>4735374</v>
      </c>
      <c r="CS20" s="675"/>
      <c r="CT20" s="675"/>
      <c r="CU20" s="675"/>
      <c r="CV20" s="675"/>
      <c r="CW20" s="675"/>
      <c r="CX20" s="675"/>
      <c r="CY20" s="676"/>
      <c r="CZ20" s="679">
        <v>100</v>
      </c>
      <c r="DA20" s="679"/>
      <c r="DB20" s="679"/>
      <c r="DC20" s="679"/>
      <c r="DD20" s="671">
        <v>540167</v>
      </c>
      <c r="DE20" s="675"/>
      <c r="DF20" s="675"/>
      <c r="DG20" s="675"/>
      <c r="DH20" s="675"/>
      <c r="DI20" s="675"/>
      <c r="DJ20" s="675"/>
      <c r="DK20" s="675"/>
      <c r="DL20" s="675"/>
      <c r="DM20" s="675"/>
      <c r="DN20" s="675"/>
      <c r="DO20" s="675"/>
      <c r="DP20" s="676"/>
      <c r="DQ20" s="671">
        <v>3496133</v>
      </c>
      <c r="DR20" s="675"/>
      <c r="DS20" s="675"/>
      <c r="DT20" s="675"/>
      <c r="DU20" s="675"/>
      <c r="DV20" s="675"/>
      <c r="DW20" s="675"/>
      <c r="DX20" s="675"/>
      <c r="DY20" s="675"/>
      <c r="DZ20" s="675"/>
      <c r="EA20" s="675"/>
      <c r="EB20" s="675"/>
      <c r="EC20" s="692"/>
    </row>
    <row r="21" spans="2:133" ht="11.25" customHeight="1" x14ac:dyDescent="0.2">
      <c r="B21" s="646" t="s">
        <v>274</v>
      </c>
      <c r="C21" s="647"/>
      <c r="D21" s="647"/>
      <c r="E21" s="647"/>
      <c r="F21" s="647"/>
      <c r="G21" s="647"/>
      <c r="H21" s="647"/>
      <c r="I21" s="647"/>
      <c r="J21" s="647"/>
      <c r="K21" s="647"/>
      <c r="L21" s="647"/>
      <c r="M21" s="647"/>
      <c r="N21" s="647"/>
      <c r="O21" s="647"/>
      <c r="P21" s="647"/>
      <c r="Q21" s="648"/>
      <c r="R21" s="665">
        <v>149</v>
      </c>
      <c r="S21" s="675"/>
      <c r="T21" s="675"/>
      <c r="U21" s="675"/>
      <c r="V21" s="675"/>
      <c r="W21" s="675"/>
      <c r="X21" s="675"/>
      <c r="Y21" s="676"/>
      <c r="Z21" s="679">
        <v>0</v>
      </c>
      <c r="AA21" s="679"/>
      <c r="AB21" s="679"/>
      <c r="AC21" s="679"/>
      <c r="AD21" s="680">
        <v>149</v>
      </c>
      <c r="AE21" s="680"/>
      <c r="AF21" s="680"/>
      <c r="AG21" s="680"/>
      <c r="AH21" s="680"/>
      <c r="AI21" s="680"/>
      <c r="AJ21" s="680"/>
      <c r="AK21" s="680"/>
      <c r="AL21" s="668">
        <v>0</v>
      </c>
      <c r="AM21" s="677"/>
      <c r="AN21" s="677"/>
      <c r="AO21" s="681"/>
      <c r="AP21" s="758" t="s">
        <v>275</v>
      </c>
      <c r="AQ21" s="763"/>
      <c r="AR21" s="763"/>
      <c r="AS21" s="763"/>
      <c r="AT21" s="763"/>
      <c r="AU21" s="763"/>
      <c r="AV21" s="763"/>
      <c r="AW21" s="763"/>
      <c r="AX21" s="763"/>
      <c r="AY21" s="763"/>
      <c r="AZ21" s="763"/>
      <c r="BA21" s="763"/>
      <c r="BB21" s="763"/>
      <c r="BC21" s="763"/>
      <c r="BD21" s="763"/>
      <c r="BE21" s="763"/>
      <c r="BF21" s="760"/>
      <c r="BG21" s="665">
        <v>3193</v>
      </c>
      <c r="BH21" s="675"/>
      <c r="BI21" s="675"/>
      <c r="BJ21" s="675"/>
      <c r="BK21" s="675"/>
      <c r="BL21" s="675"/>
      <c r="BM21" s="675"/>
      <c r="BN21" s="676"/>
      <c r="BO21" s="679">
        <v>0.8</v>
      </c>
      <c r="BP21" s="679"/>
      <c r="BQ21" s="679"/>
      <c r="BR21" s="679"/>
      <c r="BS21" s="680" t="s">
        <v>127</v>
      </c>
      <c r="BT21" s="680"/>
      <c r="BU21" s="680"/>
      <c r="BV21" s="680"/>
      <c r="BW21" s="680"/>
      <c r="BX21" s="680"/>
      <c r="BY21" s="680"/>
      <c r="BZ21" s="680"/>
      <c r="CA21" s="680"/>
      <c r="CB21" s="751"/>
      <c r="CD21" s="777"/>
      <c r="CE21" s="684"/>
      <c r="CF21" s="684"/>
      <c r="CG21" s="684"/>
      <c r="CH21" s="684"/>
      <c r="CI21" s="684"/>
      <c r="CJ21" s="684"/>
      <c r="CK21" s="684"/>
      <c r="CL21" s="684"/>
      <c r="CM21" s="684"/>
      <c r="CN21" s="684"/>
      <c r="CO21" s="684"/>
      <c r="CP21" s="684"/>
      <c r="CQ21" s="685"/>
      <c r="CR21" s="778"/>
      <c r="CS21" s="774"/>
      <c r="CT21" s="774"/>
      <c r="CU21" s="774"/>
      <c r="CV21" s="774"/>
      <c r="CW21" s="774"/>
      <c r="CX21" s="774"/>
      <c r="CY21" s="775"/>
      <c r="CZ21" s="779"/>
      <c r="DA21" s="779"/>
      <c r="DB21" s="779"/>
      <c r="DC21" s="779"/>
      <c r="DD21" s="773"/>
      <c r="DE21" s="774"/>
      <c r="DF21" s="774"/>
      <c r="DG21" s="774"/>
      <c r="DH21" s="774"/>
      <c r="DI21" s="774"/>
      <c r="DJ21" s="774"/>
      <c r="DK21" s="774"/>
      <c r="DL21" s="774"/>
      <c r="DM21" s="774"/>
      <c r="DN21" s="774"/>
      <c r="DO21" s="774"/>
      <c r="DP21" s="775"/>
      <c r="DQ21" s="773"/>
      <c r="DR21" s="774"/>
      <c r="DS21" s="774"/>
      <c r="DT21" s="774"/>
      <c r="DU21" s="774"/>
      <c r="DV21" s="774"/>
      <c r="DW21" s="774"/>
      <c r="DX21" s="774"/>
      <c r="DY21" s="774"/>
      <c r="DZ21" s="774"/>
      <c r="EA21" s="774"/>
      <c r="EB21" s="774"/>
      <c r="EC21" s="776"/>
    </row>
    <row r="22" spans="2:133" ht="11.25" customHeight="1" x14ac:dyDescent="0.2">
      <c r="B22" s="727" t="s">
        <v>276</v>
      </c>
      <c r="C22" s="728"/>
      <c r="D22" s="728"/>
      <c r="E22" s="728"/>
      <c r="F22" s="728"/>
      <c r="G22" s="728"/>
      <c r="H22" s="728"/>
      <c r="I22" s="728"/>
      <c r="J22" s="728"/>
      <c r="K22" s="728"/>
      <c r="L22" s="728"/>
      <c r="M22" s="728"/>
      <c r="N22" s="728"/>
      <c r="O22" s="728"/>
      <c r="P22" s="728"/>
      <c r="Q22" s="729"/>
      <c r="R22" s="665">
        <v>7822</v>
      </c>
      <c r="S22" s="675"/>
      <c r="T22" s="675"/>
      <c r="U22" s="675"/>
      <c r="V22" s="675"/>
      <c r="W22" s="675"/>
      <c r="X22" s="675"/>
      <c r="Y22" s="676"/>
      <c r="Z22" s="679">
        <v>0.1</v>
      </c>
      <c r="AA22" s="679"/>
      <c r="AB22" s="679"/>
      <c r="AC22" s="679"/>
      <c r="AD22" s="680">
        <v>7822</v>
      </c>
      <c r="AE22" s="680"/>
      <c r="AF22" s="680"/>
      <c r="AG22" s="680"/>
      <c r="AH22" s="680"/>
      <c r="AI22" s="680"/>
      <c r="AJ22" s="680"/>
      <c r="AK22" s="680"/>
      <c r="AL22" s="668">
        <v>0.30000001192092896</v>
      </c>
      <c r="AM22" s="677"/>
      <c r="AN22" s="677"/>
      <c r="AO22" s="681"/>
      <c r="AP22" s="758" t="s">
        <v>277</v>
      </c>
      <c r="AQ22" s="763"/>
      <c r="AR22" s="763"/>
      <c r="AS22" s="763"/>
      <c r="AT22" s="763"/>
      <c r="AU22" s="763"/>
      <c r="AV22" s="763"/>
      <c r="AW22" s="763"/>
      <c r="AX22" s="763"/>
      <c r="AY22" s="763"/>
      <c r="AZ22" s="763"/>
      <c r="BA22" s="763"/>
      <c r="BB22" s="763"/>
      <c r="BC22" s="763"/>
      <c r="BD22" s="763"/>
      <c r="BE22" s="763"/>
      <c r="BF22" s="760"/>
      <c r="BG22" s="665" t="s">
        <v>127</v>
      </c>
      <c r="BH22" s="675"/>
      <c r="BI22" s="675"/>
      <c r="BJ22" s="675"/>
      <c r="BK22" s="675"/>
      <c r="BL22" s="675"/>
      <c r="BM22" s="675"/>
      <c r="BN22" s="676"/>
      <c r="BO22" s="679" t="s">
        <v>127</v>
      </c>
      <c r="BP22" s="679"/>
      <c r="BQ22" s="679"/>
      <c r="BR22" s="679"/>
      <c r="BS22" s="680" t="s">
        <v>127</v>
      </c>
      <c r="BT22" s="680"/>
      <c r="BU22" s="680"/>
      <c r="BV22" s="680"/>
      <c r="BW22" s="680"/>
      <c r="BX22" s="680"/>
      <c r="BY22" s="680"/>
      <c r="BZ22" s="680"/>
      <c r="CA22" s="680"/>
      <c r="CB22" s="751"/>
      <c r="CD22" s="767" t="s">
        <v>278</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2">
      <c r="B23" s="646" t="s">
        <v>279</v>
      </c>
      <c r="C23" s="647"/>
      <c r="D23" s="647"/>
      <c r="E23" s="647"/>
      <c r="F23" s="647"/>
      <c r="G23" s="647"/>
      <c r="H23" s="647"/>
      <c r="I23" s="647"/>
      <c r="J23" s="647"/>
      <c r="K23" s="647"/>
      <c r="L23" s="647"/>
      <c r="M23" s="647"/>
      <c r="N23" s="647"/>
      <c r="O23" s="647"/>
      <c r="P23" s="647"/>
      <c r="Q23" s="648"/>
      <c r="R23" s="665">
        <v>2532212</v>
      </c>
      <c r="S23" s="675"/>
      <c r="T23" s="675"/>
      <c r="U23" s="675"/>
      <c r="V23" s="675"/>
      <c r="W23" s="675"/>
      <c r="X23" s="675"/>
      <c r="Y23" s="676"/>
      <c r="Z23" s="679">
        <v>47.4</v>
      </c>
      <c r="AA23" s="679"/>
      <c r="AB23" s="679"/>
      <c r="AC23" s="679"/>
      <c r="AD23" s="680">
        <v>2265209</v>
      </c>
      <c r="AE23" s="680"/>
      <c r="AF23" s="680"/>
      <c r="AG23" s="680"/>
      <c r="AH23" s="680"/>
      <c r="AI23" s="680"/>
      <c r="AJ23" s="680"/>
      <c r="AK23" s="680"/>
      <c r="AL23" s="668">
        <v>80.3</v>
      </c>
      <c r="AM23" s="677"/>
      <c r="AN23" s="677"/>
      <c r="AO23" s="681"/>
      <c r="AP23" s="758" t="s">
        <v>280</v>
      </c>
      <c r="AQ23" s="763"/>
      <c r="AR23" s="763"/>
      <c r="AS23" s="763"/>
      <c r="AT23" s="763"/>
      <c r="AU23" s="763"/>
      <c r="AV23" s="763"/>
      <c r="AW23" s="763"/>
      <c r="AX23" s="763"/>
      <c r="AY23" s="763"/>
      <c r="AZ23" s="763"/>
      <c r="BA23" s="763"/>
      <c r="BB23" s="763"/>
      <c r="BC23" s="763"/>
      <c r="BD23" s="763"/>
      <c r="BE23" s="763"/>
      <c r="BF23" s="760"/>
      <c r="BG23" s="665" t="s">
        <v>127</v>
      </c>
      <c r="BH23" s="675"/>
      <c r="BI23" s="675"/>
      <c r="BJ23" s="675"/>
      <c r="BK23" s="675"/>
      <c r="BL23" s="675"/>
      <c r="BM23" s="675"/>
      <c r="BN23" s="676"/>
      <c r="BO23" s="679" t="s">
        <v>127</v>
      </c>
      <c r="BP23" s="679"/>
      <c r="BQ23" s="679"/>
      <c r="BR23" s="679"/>
      <c r="BS23" s="680" t="s">
        <v>127</v>
      </c>
      <c r="BT23" s="680"/>
      <c r="BU23" s="680"/>
      <c r="BV23" s="680"/>
      <c r="BW23" s="680"/>
      <c r="BX23" s="680"/>
      <c r="BY23" s="680"/>
      <c r="BZ23" s="680"/>
      <c r="CA23" s="680"/>
      <c r="CB23" s="751"/>
      <c r="CD23" s="767" t="s">
        <v>220</v>
      </c>
      <c r="CE23" s="768"/>
      <c r="CF23" s="768"/>
      <c r="CG23" s="768"/>
      <c r="CH23" s="768"/>
      <c r="CI23" s="768"/>
      <c r="CJ23" s="768"/>
      <c r="CK23" s="768"/>
      <c r="CL23" s="768"/>
      <c r="CM23" s="768"/>
      <c r="CN23" s="768"/>
      <c r="CO23" s="768"/>
      <c r="CP23" s="768"/>
      <c r="CQ23" s="769"/>
      <c r="CR23" s="767" t="s">
        <v>281</v>
      </c>
      <c r="CS23" s="768"/>
      <c r="CT23" s="768"/>
      <c r="CU23" s="768"/>
      <c r="CV23" s="768"/>
      <c r="CW23" s="768"/>
      <c r="CX23" s="768"/>
      <c r="CY23" s="769"/>
      <c r="CZ23" s="767" t="s">
        <v>282</v>
      </c>
      <c r="DA23" s="768"/>
      <c r="DB23" s="768"/>
      <c r="DC23" s="769"/>
      <c r="DD23" s="767" t="s">
        <v>283</v>
      </c>
      <c r="DE23" s="768"/>
      <c r="DF23" s="768"/>
      <c r="DG23" s="768"/>
      <c r="DH23" s="768"/>
      <c r="DI23" s="768"/>
      <c r="DJ23" s="768"/>
      <c r="DK23" s="769"/>
      <c r="DL23" s="770" t="s">
        <v>284</v>
      </c>
      <c r="DM23" s="771"/>
      <c r="DN23" s="771"/>
      <c r="DO23" s="771"/>
      <c r="DP23" s="771"/>
      <c r="DQ23" s="771"/>
      <c r="DR23" s="771"/>
      <c r="DS23" s="771"/>
      <c r="DT23" s="771"/>
      <c r="DU23" s="771"/>
      <c r="DV23" s="772"/>
      <c r="DW23" s="767" t="s">
        <v>285</v>
      </c>
      <c r="DX23" s="768"/>
      <c r="DY23" s="768"/>
      <c r="DZ23" s="768"/>
      <c r="EA23" s="768"/>
      <c r="EB23" s="768"/>
      <c r="EC23" s="769"/>
    </row>
    <row r="24" spans="2:133" ht="11.25" customHeight="1" x14ac:dyDescent="0.2">
      <c r="B24" s="646" t="s">
        <v>286</v>
      </c>
      <c r="C24" s="647"/>
      <c r="D24" s="647"/>
      <c r="E24" s="647"/>
      <c r="F24" s="647"/>
      <c r="G24" s="647"/>
      <c r="H24" s="647"/>
      <c r="I24" s="647"/>
      <c r="J24" s="647"/>
      <c r="K24" s="647"/>
      <c r="L24" s="647"/>
      <c r="M24" s="647"/>
      <c r="N24" s="647"/>
      <c r="O24" s="647"/>
      <c r="P24" s="647"/>
      <c r="Q24" s="648"/>
      <c r="R24" s="665">
        <v>2265209</v>
      </c>
      <c r="S24" s="675"/>
      <c r="T24" s="675"/>
      <c r="U24" s="675"/>
      <c r="V24" s="675"/>
      <c r="W24" s="675"/>
      <c r="X24" s="675"/>
      <c r="Y24" s="676"/>
      <c r="Z24" s="679">
        <v>42.4</v>
      </c>
      <c r="AA24" s="679"/>
      <c r="AB24" s="679"/>
      <c r="AC24" s="679"/>
      <c r="AD24" s="680">
        <v>2265209</v>
      </c>
      <c r="AE24" s="680"/>
      <c r="AF24" s="680"/>
      <c r="AG24" s="680"/>
      <c r="AH24" s="680"/>
      <c r="AI24" s="680"/>
      <c r="AJ24" s="680"/>
      <c r="AK24" s="680"/>
      <c r="AL24" s="668">
        <v>80.3</v>
      </c>
      <c r="AM24" s="677"/>
      <c r="AN24" s="677"/>
      <c r="AO24" s="681"/>
      <c r="AP24" s="758" t="s">
        <v>287</v>
      </c>
      <c r="AQ24" s="763"/>
      <c r="AR24" s="763"/>
      <c r="AS24" s="763"/>
      <c r="AT24" s="763"/>
      <c r="AU24" s="763"/>
      <c r="AV24" s="763"/>
      <c r="AW24" s="763"/>
      <c r="AX24" s="763"/>
      <c r="AY24" s="763"/>
      <c r="AZ24" s="763"/>
      <c r="BA24" s="763"/>
      <c r="BB24" s="763"/>
      <c r="BC24" s="763"/>
      <c r="BD24" s="763"/>
      <c r="BE24" s="763"/>
      <c r="BF24" s="760"/>
      <c r="BG24" s="665" t="s">
        <v>127</v>
      </c>
      <c r="BH24" s="675"/>
      <c r="BI24" s="675"/>
      <c r="BJ24" s="675"/>
      <c r="BK24" s="675"/>
      <c r="BL24" s="675"/>
      <c r="BM24" s="675"/>
      <c r="BN24" s="676"/>
      <c r="BO24" s="679" t="s">
        <v>127</v>
      </c>
      <c r="BP24" s="679"/>
      <c r="BQ24" s="679"/>
      <c r="BR24" s="679"/>
      <c r="BS24" s="680" t="s">
        <v>127</v>
      </c>
      <c r="BT24" s="680"/>
      <c r="BU24" s="680"/>
      <c r="BV24" s="680"/>
      <c r="BW24" s="680"/>
      <c r="BX24" s="680"/>
      <c r="BY24" s="680"/>
      <c r="BZ24" s="680"/>
      <c r="CA24" s="680"/>
      <c r="CB24" s="751"/>
      <c r="CD24" s="721" t="s">
        <v>288</v>
      </c>
      <c r="CE24" s="722"/>
      <c r="CF24" s="722"/>
      <c r="CG24" s="722"/>
      <c r="CH24" s="722"/>
      <c r="CI24" s="722"/>
      <c r="CJ24" s="722"/>
      <c r="CK24" s="722"/>
      <c r="CL24" s="722"/>
      <c r="CM24" s="722"/>
      <c r="CN24" s="722"/>
      <c r="CO24" s="722"/>
      <c r="CP24" s="722"/>
      <c r="CQ24" s="723"/>
      <c r="CR24" s="718">
        <v>1712421</v>
      </c>
      <c r="CS24" s="719"/>
      <c r="CT24" s="719"/>
      <c r="CU24" s="719"/>
      <c r="CV24" s="719"/>
      <c r="CW24" s="719"/>
      <c r="CX24" s="719"/>
      <c r="CY24" s="765"/>
      <c r="CZ24" s="761">
        <v>36.200000000000003</v>
      </c>
      <c r="DA24" s="747"/>
      <c r="DB24" s="747"/>
      <c r="DC24" s="766"/>
      <c r="DD24" s="764">
        <v>1348626</v>
      </c>
      <c r="DE24" s="719"/>
      <c r="DF24" s="719"/>
      <c r="DG24" s="719"/>
      <c r="DH24" s="719"/>
      <c r="DI24" s="719"/>
      <c r="DJ24" s="719"/>
      <c r="DK24" s="765"/>
      <c r="DL24" s="764">
        <v>1222731</v>
      </c>
      <c r="DM24" s="719"/>
      <c r="DN24" s="719"/>
      <c r="DO24" s="719"/>
      <c r="DP24" s="719"/>
      <c r="DQ24" s="719"/>
      <c r="DR24" s="719"/>
      <c r="DS24" s="719"/>
      <c r="DT24" s="719"/>
      <c r="DU24" s="719"/>
      <c r="DV24" s="765"/>
      <c r="DW24" s="761">
        <v>42</v>
      </c>
      <c r="DX24" s="747"/>
      <c r="DY24" s="747"/>
      <c r="DZ24" s="747"/>
      <c r="EA24" s="747"/>
      <c r="EB24" s="747"/>
      <c r="EC24" s="762"/>
    </row>
    <row r="25" spans="2:133" ht="11.25" customHeight="1" x14ac:dyDescent="0.2">
      <c r="B25" s="646" t="s">
        <v>289</v>
      </c>
      <c r="C25" s="647"/>
      <c r="D25" s="647"/>
      <c r="E25" s="647"/>
      <c r="F25" s="647"/>
      <c r="G25" s="647"/>
      <c r="H25" s="647"/>
      <c r="I25" s="647"/>
      <c r="J25" s="647"/>
      <c r="K25" s="647"/>
      <c r="L25" s="647"/>
      <c r="M25" s="647"/>
      <c r="N25" s="647"/>
      <c r="O25" s="647"/>
      <c r="P25" s="647"/>
      <c r="Q25" s="648"/>
      <c r="R25" s="665">
        <v>266952</v>
      </c>
      <c r="S25" s="675"/>
      <c r="T25" s="675"/>
      <c r="U25" s="675"/>
      <c r="V25" s="675"/>
      <c r="W25" s="675"/>
      <c r="X25" s="675"/>
      <c r="Y25" s="676"/>
      <c r="Z25" s="679">
        <v>5</v>
      </c>
      <c r="AA25" s="679"/>
      <c r="AB25" s="679"/>
      <c r="AC25" s="679"/>
      <c r="AD25" s="680" t="s">
        <v>127</v>
      </c>
      <c r="AE25" s="680"/>
      <c r="AF25" s="680"/>
      <c r="AG25" s="680"/>
      <c r="AH25" s="680"/>
      <c r="AI25" s="680"/>
      <c r="AJ25" s="680"/>
      <c r="AK25" s="680"/>
      <c r="AL25" s="668" t="s">
        <v>127</v>
      </c>
      <c r="AM25" s="677"/>
      <c r="AN25" s="677"/>
      <c r="AO25" s="681"/>
      <c r="AP25" s="758" t="s">
        <v>290</v>
      </c>
      <c r="AQ25" s="763"/>
      <c r="AR25" s="763"/>
      <c r="AS25" s="763"/>
      <c r="AT25" s="763"/>
      <c r="AU25" s="763"/>
      <c r="AV25" s="763"/>
      <c r="AW25" s="763"/>
      <c r="AX25" s="763"/>
      <c r="AY25" s="763"/>
      <c r="AZ25" s="763"/>
      <c r="BA25" s="763"/>
      <c r="BB25" s="763"/>
      <c r="BC25" s="763"/>
      <c r="BD25" s="763"/>
      <c r="BE25" s="763"/>
      <c r="BF25" s="760"/>
      <c r="BG25" s="665" t="s">
        <v>127</v>
      </c>
      <c r="BH25" s="675"/>
      <c r="BI25" s="675"/>
      <c r="BJ25" s="675"/>
      <c r="BK25" s="675"/>
      <c r="BL25" s="675"/>
      <c r="BM25" s="675"/>
      <c r="BN25" s="676"/>
      <c r="BO25" s="679" t="s">
        <v>127</v>
      </c>
      <c r="BP25" s="679"/>
      <c r="BQ25" s="679"/>
      <c r="BR25" s="679"/>
      <c r="BS25" s="680" t="s">
        <v>127</v>
      </c>
      <c r="BT25" s="680"/>
      <c r="BU25" s="680"/>
      <c r="BV25" s="680"/>
      <c r="BW25" s="680"/>
      <c r="BX25" s="680"/>
      <c r="BY25" s="680"/>
      <c r="BZ25" s="680"/>
      <c r="CA25" s="680"/>
      <c r="CB25" s="751"/>
      <c r="CD25" s="693" t="s">
        <v>291</v>
      </c>
      <c r="CE25" s="690"/>
      <c r="CF25" s="690"/>
      <c r="CG25" s="690"/>
      <c r="CH25" s="690"/>
      <c r="CI25" s="690"/>
      <c r="CJ25" s="690"/>
      <c r="CK25" s="690"/>
      <c r="CL25" s="690"/>
      <c r="CM25" s="690"/>
      <c r="CN25" s="690"/>
      <c r="CO25" s="690"/>
      <c r="CP25" s="690"/>
      <c r="CQ25" s="691"/>
      <c r="CR25" s="665">
        <v>892516</v>
      </c>
      <c r="CS25" s="666"/>
      <c r="CT25" s="666"/>
      <c r="CU25" s="666"/>
      <c r="CV25" s="666"/>
      <c r="CW25" s="666"/>
      <c r="CX25" s="666"/>
      <c r="CY25" s="667"/>
      <c r="CZ25" s="668">
        <v>18.8</v>
      </c>
      <c r="DA25" s="669"/>
      <c r="DB25" s="669"/>
      <c r="DC25" s="670"/>
      <c r="DD25" s="671">
        <v>777059</v>
      </c>
      <c r="DE25" s="666"/>
      <c r="DF25" s="666"/>
      <c r="DG25" s="666"/>
      <c r="DH25" s="666"/>
      <c r="DI25" s="666"/>
      <c r="DJ25" s="666"/>
      <c r="DK25" s="667"/>
      <c r="DL25" s="671">
        <v>698013</v>
      </c>
      <c r="DM25" s="666"/>
      <c r="DN25" s="666"/>
      <c r="DO25" s="666"/>
      <c r="DP25" s="666"/>
      <c r="DQ25" s="666"/>
      <c r="DR25" s="666"/>
      <c r="DS25" s="666"/>
      <c r="DT25" s="666"/>
      <c r="DU25" s="666"/>
      <c r="DV25" s="667"/>
      <c r="DW25" s="668">
        <v>24</v>
      </c>
      <c r="DX25" s="669"/>
      <c r="DY25" s="669"/>
      <c r="DZ25" s="669"/>
      <c r="EA25" s="669"/>
      <c r="EB25" s="669"/>
      <c r="EC25" s="706"/>
    </row>
    <row r="26" spans="2:133" ht="11.25" customHeight="1" x14ac:dyDescent="0.2">
      <c r="B26" s="646" t="s">
        <v>292</v>
      </c>
      <c r="C26" s="647"/>
      <c r="D26" s="647"/>
      <c r="E26" s="647"/>
      <c r="F26" s="647"/>
      <c r="G26" s="647"/>
      <c r="H26" s="647"/>
      <c r="I26" s="647"/>
      <c r="J26" s="647"/>
      <c r="K26" s="647"/>
      <c r="L26" s="647"/>
      <c r="M26" s="647"/>
      <c r="N26" s="647"/>
      <c r="O26" s="647"/>
      <c r="P26" s="647"/>
      <c r="Q26" s="648"/>
      <c r="R26" s="665">
        <v>51</v>
      </c>
      <c r="S26" s="675"/>
      <c r="T26" s="675"/>
      <c r="U26" s="675"/>
      <c r="V26" s="675"/>
      <c r="W26" s="675"/>
      <c r="X26" s="675"/>
      <c r="Y26" s="676"/>
      <c r="Z26" s="679">
        <v>0</v>
      </c>
      <c r="AA26" s="679"/>
      <c r="AB26" s="679"/>
      <c r="AC26" s="679"/>
      <c r="AD26" s="680" t="s">
        <v>127</v>
      </c>
      <c r="AE26" s="680"/>
      <c r="AF26" s="680"/>
      <c r="AG26" s="680"/>
      <c r="AH26" s="680"/>
      <c r="AI26" s="680"/>
      <c r="AJ26" s="680"/>
      <c r="AK26" s="680"/>
      <c r="AL26" s="668" t="s">
        <v>127</v>
      </c>
      <c r="AM26" s="677"/>
      <c r="AN26" s="677"/>
      <c r="AO26" s="681"/>
      <c r="AP26" s="758" t="s">
        <v>293</v>
      </c>
      <c r="AQ26" s="759"/>
      <c r="AR26" s="759"/>
      <c r="AS26" s="759"/>
      <c r="AT26" s="759"/>
      <c r="AU26" s="759"/>
      <c r="AV26" s="759"/>
      <c r="AW26" s="759"/>
      <c r="AX26" s="759"/>
      <c r="AY26" s="759"/>
      <c r="AZ26" s="759"/>
      <c r="BA26" s="759"/>
      <c r="BB26" s="759"/>
      <c r="BC26" s="759"/>
      <c r="BD26" s="759"/>
      <c r="BE26" s="759"/>
      <c r="BF26" s="760"/>
      <c r="BG26" s="665" t="s">
        <v>127</v>
      </c>
      <c r="BH26" s="675"/>
      <c r="BI26" s="675"/>
      <c r="BJ26" s="675"/>
      <c r="BK26" s="675"/>
      <c r="BL26" s="675"/>
      <c r="BM26" s="675"/>
      <c r="BN26" s="676"/>
      <c r="BO26" s="679" t="s">
        <v>127</v>
      </c>
      <c r="BP26" s="679"/>
      <c r="BQ26" s="679"/>
      <c r="BR26" s="679"/>
      <c r="BS26" s="680" t="s">
        <v>127</v>
      </c>
      <c r="BT26" s="680"/>
      <c r="BU26" s="680"/>
      <c r="BV26" s="680"/>
      <c r="BW26" s="680"/>
      <c r="BX26" s="680"/>
      <c r="BY26" s="680"/>
      <c r="BZ26" s="680"/>
      <c r="CA26" s="680"/>
      <c r="CB26" s="751"/>
      <c r="CD26" s="693" t="s">
        <v>294</v>
      </c>
      <c r="CE26" s="690"/>
      <c r="CF26" s="690"/>
      <c r="CG26" s="690"/>
      <c r="CH26" s="690"/>
      <c r="CI26" s="690"/>
      <c r="CJ26" s="690"/>
      <c r="CK26" s="690"/>
      <c r="CL26" s="690"/>
      <c r="CM26" s="690"/>
      <c r="CN26" s="690"/>
      <c r="CO26" s="690"/>
      <c r="CP26" s="690"/>
      <c r="CQ26" s="691"/>
      <c r="CR26" s="665">
        <v>459117</v>
      </c>
      <c r="CS26" s="675"/>
      <c r="CT26" s="675"/>
      <c r="CU26" s="675"/>
      <c r="CV26" s="675"/>
      <c r="CW26" s="675"/>
      <c r="CX26" s="675"/>
      <c r="CY26" s="676"/>
      <c r="CZ26" s="668">
        <v>9.6999999999999993</v>
      </c>
      <c r="DA26" s="669"/>
      <c r="DB26" s="669"/>
      <c r="DC26" s="670"/>
      <c r="DD26" s="671">
        <v>371005</v>
      </c>
      <c r="DE26" s="675"/>
      <c r="DF26" s="675"/>
      <c r="DG26" s="675"/>
      <c r="DH26" s="675"/>
      <c r="DI26" s="675"/>
      <c r="DJ26" s="675"/>
      <c r="DK26" s="676"/>
      <c r="DL26" s="671" t="s">
        <v>127</v>
      </c>
      <c r="DM26" s="675"/>
      <c r="DN26" s="675"/>
      <c r="DO26" s="675"/>
      <c r="DP26" s="675"/>
      <c r="DQ26" s="675"/>
      <c r="DR26" s="675"/>
      <c r="DS26" s="675"/>
      <c r="DT26" s="675"/>
      <c r="DU26" s="675"/>
      <c r="DV26" s="676"/>
      <c r="DW26" s="668" t="s">
        <v>127</v>
      </c>
      <c r="DX26" s="669"/>
      <c r="DY26" s="669"/>
      <c r="DZ26" s="669"/>
      <c r="EA26" s="669"/>
      <c r="EB26" s="669"/>
      <c r="EC26" s="706"/>
    </row>
    <row r="27" spans="2:133" ht="11.25" customHeight="1" x14ac:dyDescent="0.2">
      <c r="B27" s="646" t="s">
        <v>295</v>
      </c>
      <c r="C27" s="647"/>
      <c r="D27" s="647"/>
      <c r="E27" s="647"/>
      <c r="F27" s="647"/>
      <c r="G27" s="647"/>
      <c r="H27" s="647"/>
      <c r="I27" s="647"/>
      <c r="J27" s="647"/>
      <c r="K27" s="647"/>
      <c r="L27" s="647"/>
      <c r="M27" s="647"/>
      <c r="N27" s="647"/>
      <c r="O27" s="647"/>
      <c r="P27" s="647"/>
      <c r="Q27" s="648"/>
      <c r="R27" s="665">
        <v>3069129</v>
      </c>
      <c r="S27" s="675"/>
      <c r="T27" s="675"/>
      <c r="U27" s="675"/>
      <c r="V27" s="675"/>
      <c r="W27" s="675"/>
      <c r="X27" s="675"/>
      <c r="Y27" s="676"/>
      <c r="Z27" s="679">
        <v>57.4</v>
      </c>
      <c r="AA27" s="679"/>
      <c r="AB27" s="679"/>
      <c r="AC27" s="679"/>
      <c r="AD27" s="680">
        <v>2802126</v>
      </c>
      <c r="AE27" s="680"/>
      <c r="AF27" s="680"/>
      <c r="AG27" s="680"/>
      <c r="AH27" s="680"/>
      <c r="AI27" s="680"/>
      <c r="AJ27" s="680"/>
      <c r="AK27" s="680"/>
      <c r="AL27" s="668">
        <v>99.400001525878906</v>
      </c>
      <c r="AM27" s="677"/>
      <c r="AN27" s="677"/>
      <c r="AO27" s="681"/>
      <c r="AP27" s="646" t="s">
        <v>296</v>
      </c>
      <c r="AQ27" s="647"/>
      <c r="AR27" s="647"/>
      <c r="AS27" s="647"/>
      <c r="AT27" s="647"/>
      <c r="AU27" s="647"/>
      <c r="AV27" s="647"/>
      <c r="AW27" s="647"/>
      <c r="AX27" s="647"/>
      <c r="AY27" s="647"/>
      <c r="AZ27" s="647"/>
      <c r="BA27" s="647"/>
      <c r="BB27" s="647"/>
      <c r="BC27" s="647"/>
      <c r="BD27" s="647"/>
      <c r="BE27" s="647"/>
      <c r="BF27" s="648"/>
      <c r="BG27" s="665">
        <v>380021</v>
      </c>
      <c r="BH27" s="675"/>
      <c r="BI27" s="675"/>
      <c r="BJ27" s="675"/>
      <c r="BK27" s="675"/>
      <c r="BL27" s="675"/>
      <c r="BM27" s="675"/>
      <c r="BN27" s="676"/>
      <c r="BO27" s="679">
        <v>100</v>
      </c>
      <c r="BP27" s="679"/>
      <c r="BQ27" s="679"/>
      <c r="BR27" s="679"/>
      <c r="BS27" s="680" t="s">
        <v>127</v>
      </c>
      <c r="BT27" s="680"/>
      <c r="BU27" s="680"/>
      <c r="BV27" s="680"/>
      <c r="BW27" s="680"/>
      <c r="BX27" s="680"/>
      <c r="BY27" s="680"/>
      <c r="BZ27" s="680"/>
      <c r="CA27" s="680"/>
      <c r="CB27" s="751"/>
      <c r="CD27" s="693" t="s">
        <v>297</v>
      </c>
      <c r="CE27" s="690"/>
      <c r="CF27" s="690"/>
      <c r="CG27" s="690"/>
      <c r="CH27" s="690"/>
      <c r="CI27" s="690"/>
      <c r="CJ27" s="690"/>
      <c r="CK27" s="690"/>
      <c r="CL27" s="690"/>
      <c r="CM27" s="690"/>
      <c r="CN27" s="690"/>
      <c r="CO27" s="690"/>
      <c r="CP27" s="690"/>
      <c r="CQ27" s="691"/>
      <c r="CR27" s="665">
        <v>309176</v>
      </c>
      <c r="CS27" s="666"/>
      <c r="CT27" s="666"/>
      <c r="CU27" s="666"/>
      <c r="CV27" s="666"/>
      <c r="CW27" s="666"/>
      <c r="CX27" s="666"/>
      <c r="CY27" s="667"/>
      <c r="CZ27" s="668">
        <v>6.5</v>
      </c>
      <c r="DA27" s="669"/>
      <c r="DB27" s="669"/>
      <c r="DC27" s="670"/>
      <c r="DD27" s="671">
        <v>63776</v>
      </c>
      <c r="DE27" s="666"/>
      <c r="DF27" s="666"/>
      <c r="DG27" s="666"/>
      <c r="DH27" s="666"/>
      <c r="DI27" s="666"/>
      <c r="DJ27" s="666"/>
      <c r="DK27" s="667"/>
      <c r="DL27" s="671">
        <v>16927</v>
      </c>
      <c r="DM27" s="666"/>
      <c r="DN27" s="666"/>
      <c r="DO27" s="666"/>
      <c r="DP27" s="666"/>
      <c r="DQ27" s="666"/>
      <c r="DR27" s="666"/>
      <c r="DS27" s="666"/>
      <c r="DT27" s="666"/>
      <c r="DU27" s="666"/>
      <c r="DV27" s="667"/>
      <c r="DW27" s="668">
        <v>0.6</v>
      </c>
      <c r="DX27" s="669"/>
      <c r="DY27" s="669"/>
      <c r="DZ27" s="669"/>
      <c r="EA27" s="669"/>
      <c r="EB27" s="669"/>
      <c r="EC27" s="706"/>
    </row>
    <row r="28" spans="2:133" ht="11.25" customHeight="1" x14ac:dyDescent="0.2">
      <c r="B28" s="646" t="s">
        <v>298</v>
      </c>
      <c r="C28" s="647"/>
      <c r="D28" s="647"/>
      <c r="E28" s="647"/>
      <c r="F28" s="647"/>
      <c r="G28" s="647"/>
      <c r="H28" s="647"/>
      <c r="I28" s="647"/>
      <c r="J28" s="647"/>
      <c r="K28" s="647"/>
      <c r="L28" s="647"/>
      <c r="M28" s="647"/>
      <c r="N28" s="647"/>
      <c r="O28" s="647"/>
      <c r="P28" s="647"/>
      <c r="Q28" s="648"/>
      <c r="R28" s="665">
        <v>780</v>
      </c>
      <c r="S28" s="675"/>
      <c r="T28" s="675"/>
      <c r="U28" s="675"/>
      <c r="V28" s="675"/>
      <c r="W28" s="675"/>
      <c r="X28" s="675"/>
      <c r="Y28" s="676"/>
      <c r="Z28" s="679">
        <v>0</v>
      </c>
      <c r="AA28" s="679"/>
      <c r="AB28" s="679"/>
      <c r="AC28" s="679"/>
      <c r="AD28" s="680">
        <v>780</v>
      </c>
      <c r="AE28" s="680"/>
      <c r="AF28" s="680"/>
      <c r="AG28" s="680"/>
      <c r="AH28" s="680"/>
      <c r="AI28" s="680"/>
      <c r="AJ28" s="680"/>
      <c r="AK28" s="680"/>
      <c r="AL28" s="668">
        <v>0</v>
      </c>
      <c r="AM28" s="677"/>
      <c r="AN28" s="677"/>
      <c r="AO28" s="681"/>
      <c r="AP28" s="646"/>
      <c r="AQ28" s="647"/>
      <c r="AR28" s="647"/>
      <c r="AS28" s="647"/>
      <c r="AT28" s="647"/>
      <c r="AU28" s="647"/>
      <c r="AV28" s="647"/>
      <c r="AW28" s="647"/>
      <c r="AX28" s="647"/>
      <c r="AY28" s="647"/>
      <c r="AZ28" s="647"/>
      <c r="BA28" s="647"/>
      <c r="BB28" s="647"/>
      <c r="BC28" s="647"/>
      <c r="BD28" s="647"/>
      <c r="BE28" s="647"/>
      <c r="BF28" s="648"/>
      <c r="BG28" s="665"/>
      <c r="BH28" s="675"/>
      <c r="BI28" s="675"/>
      <c r="BJ28" s="675"/>
      <c r="BK28" s="675"/>
      <c r="BL28" s="675"/>
      <c r="BM28" s="675"/>
      <c r="BN28" s="676"/>
      <c r="BO28" s="679"/>
      <c r="BP28" s="679"/>
      <c r="BQ28" s="679"/>
      <c r="BR28" s="679"/>
      <c r="BS28" s="671"/>
      <c r="BT28" s="675"/>
      <c r="BU28" s="675"/>
      <c r="BV28" s="675"/>
      <c r="BW28" s="675"/>
      <c r="BX28" s="675"/>
      <c r="BY28" s="675"/>
      <c r="BZ28" s="675"/>
      <c r="CA28" s="675"/>
      <c r="CB28" s="692"/>
      <c r="CD28" s="693" t="s">
        <v>299</v>
      </c>
      <c r="CE28" s="690"/>
      <c r="CF28" s="690"/>
      <c r="CG28" s="690"/>
      <c r="CH28" s="690"/>
      <c r="CI28" s="690"/>
      <c r="CJ28" s="690"/>
      <c r="CK28" s="690"/>
      <c r="CL28" s="690"/>
      <c r="CM28" s="690"/>
      <c r="CN28" s="690"/>
      <c r="CO28" s="690"/>
      <c r="CP28" s="690"/>
      <c r="CQ28" s="691"/>
      <c r="CR28" s="665">
        <v>510729</v>
      </c>
      <c r="CS28" s="675"/>
      <c r="CT28" s="675"/>
      <c r="CU28" s="675"/>
      <c r="CV28" s="675"/>
      <c r="CW28" s="675"/>
      <c r="CX28" s="675"/>
      <c r="CY28" s="676"/>
      <c r="CZ28" s="668">
        <v>10.8</v>
      </c>
      <c r="DA28" s="669"/>
      <c r="DB28" s="669"/>
      <c r="DC28" s="670"/>
      <c r="DD28" s="671">
        <v>507791</v>
      </c>
      <c r="DE28" s="675"/>
      <c r="DF28" s="675"/>
      <c r="DG28" s="675"/>
      <c r="DH28" s="675"/>
      <c r="DI28" s="675"/>
      <c r="DJ28" s="675"/>
      <c r="DK28" s="676"/>
      <c r="DL28" s="671">
        <v>507791</v>
      </c>
      <c r="DM28" s="675"/>
      <c r="DN28" s="675"/>
      <c r="DO28" s="675"/>
      <c r="DP28" s="675"/>
      <c r="DQ28" s="675"/>
      <c r="DR28" s="675"/>
      <c r="DS28" s="675"/>
      <c r="DT28" s="675"/>
      <c r="DU28" s="675"/>
      <c r="DV28" s="676"/>
      <c r="DW28" s="668">
        <v>17.5</v>
      </c>
      <c r="DX28" s="669"/>
      <c r="DY28" s="669"/>
      <c r="DZ28" s="669"/>
      <c r="EA28" s="669"/>
      <c r="EB28" s="669"/>
      <c r="EC28" s="706"/>
    </row>
    <row r="29" spans="2:133" ht="11.25" customHeight="1" x14ac:dyDescent="0.2">
      <c r="B29" s="646" t="s">
        <v>300</v>
      </c>
      <c r="C29" s="647"/>
      <c r="D29" s="647"/>
      <c r="E29" s="647"/>
      <c r="F29" s="647"/>
      <c r="G29" s="647"/>
      <c r="H29" s="647"/>
      <c r="I29" s="647"/>
      <c r="J29" s="647"/>
      <c r="K29" s="647"/>
      <c r="L29" s="647"/>
      <c r="M29" s="647"/>
      <c r="N29" s="647"/>
      <c r="O29" s="647"/>
      <c r="P29" s="647"/>
      <c r="Q29" s="648"/>
      <c r="R29" s="665">
        <v>3727</v>
      </c>
      <c r="S29" s="675"/>
      <c r="T29" s="675"/>
      <c r="U29" s="675"/>
      <c r="V29" s="675"/>
      <c r="W29" s="675"/>
      <c r="X29" s="675"/>
      <c r="Y29" s="676"/>
      <c r="Z29" s="679">
        <v>0.1</v>
      </c>
      <c r="AA29" s="679"/>
      <c r="AB29" s="679"/>
      <c r="AC29" s="679"/>
      <c r="AD29" s="680" t="s">
        <v>127</v>
      </c>
      <c r="AE29" s="680"/>
      <c r="AF29" s="680"/>
      <c r="AG29" s="680"/>
      <c r="AH29" s="680"/>
      <c r="AI29" s="680"/>
      <c r="AJ29" s="680"/>
      <c r="AK29" s="680"/>
      <c r="AL29" s="668" t="s">
        <v>127</v>
      </c>
      <c r="AM29" s="677"/>
      <c r="AN29" s="677"/>
      <c r="AO29" s="681"/>
      <c r="AP29" s="649"/>
      <c r="AQ29" s="650"/>
      <c r="AR29" s="650"/>
      <c r="AS29" s="650"/>
      <c r="AT29" s="650"/>
      <c r="AU29" s="650"/>
      <c r="AV29" s="650"/>
      <c r="AW29" s="650"/>
      <c r="AX29" s="650"/>
      <c r="AY29" s="650"/>
      <c r="AZ29" s="650"/>
      <c r="BA29" s="650"/>
      <c r="BB29" s="650"/>
      <c r="BC29" s="650"/>
      <c r="BD29" s="650"/>
      <c r="BE29" s="650"/>
      <c r="BF29" s="651"/>
      <c r="BG29" s="665"/>
      <c r="BH29" s="675"/>
      <c r="BI29" s="675"/>
      <c r="BJ29" s="675"/>
      <c r="BK29" s="675"/>
      <c r="BL29" s="675"/>
      <c r="BM29" s="675"/>
      <c r="BN29" s="676"/>
      <c r="BO29" s="679"/>
      <c r="BP29" s="679"/>
      <c r="BQ29" s="679"/>
      <c r="BR29" s="679"/>
      <c r="BS29" s="680"/>
      <c r="BT29" s="680"/>
      <c r="BU29" s="680"/>
      <c r="BV29" s="680"/>
      <c r="BW29" s="680"/>
      <c r="BX29" s="680"/>
      <c r="BY29" s="680"/>
      <c r="BZ29" s="680"/>
      <c r="CA29" s="680"/>
      <c r="CB29" s="751"/>
      <c r="CD29" s="752" t="s">
        <v>301</v>
      </c>
      <c r="CE29" s="753"/>
      <c r="CF29" s="693" t="s">
        <v>70</v>
      </c>
      <c r="CG29" s="690"/>
      <c r="CH29" s="690"/>
      <c r="CI29" s="690"/>
      <c r="CJ29" s="690"/>
      <c r="CK29" s="690"/>
      <c r="CL29" s="690"/>
      <c r="CM29" s="690"/>
      <c r="CN29" s="690"/>
      <c r="CO29" s="690"/>
      <c r="CP29" s="690"/>
      <c r="CQ29" s="691"/>
      <c r="CR29" s="665">
        <v>510729</v>
      </c>
      <c r="CS29" s="666"/>
      <c r="CT29" s="666"/>
      <c r="CU29" s="666"/>
      <c r="CV29" s="666"/>
      <c r="CW29" s="666"/>
      <c r="CX29" s="666"/>
      <c r="CY29" s="667"/>
      <c r="CZ29" s="668">
        <v>10.8</v>
      </c>
      <c r="DA29" s="669"/>
      <c r="DB29" s="669"/>
      <c r="DC29" s="670"/>
      <c r="DD29" s="671">
        <v>507791</v>
      </c>
      <c r="DE29" s="666"/>
      <c r="DF29" s="666"/>
      <c r="DG29" s="666"/>
      <c r="DH29" s="666"/>
      <c r="DI29" s="666"/>
      <c r="DJ29" s="666"/>
      <c r="DK29" s="667"/>
      <c r="DL29" s="671">
        <v>507791</v>
      </c>
      <c r="DM29" s="666"/>
      <c r="DN29" s="666"/>
      <c r="DO29" s="666"/>
      <c r="DP29" s="666"/>
      <c r="DQ29" s="666"/>
      <c r="DR29" s="666"/>
      <c r="DS29" s="666"/>
      <c r="DT29" s="666"/>
      <c r="DU29" s="666"/>
      <c r="DV29" s="667"/>
      <c r="DW29" s="668">
        <v>17.5</v>
      </c>
      <c r="DX29" s="669"/>
      <c r="DY29" s="669"/>
      <c r="DZ29" s="669"/>
      <c r="EA29" s="669"/>
      <c r="EB29" s="669"/>
      <c r="EC29" s="706"/>
    </row>
    <row r="30" spans="2:133" ht="11.25" customHeight="1" x14ac:dyDescent="0.2">
      <c r="B30" s="646" t="s">
        <v>302</v>
      </c>
      <c r="C30" s="647"/>
      <c r="D30" s="647"/>
      <c r="E30" s="647"/>
      <c r="F30" s="647"/>
      <c r="G30" s="647"/>
      <c r="H30" s="647"/>
      <c r="I30" s="647"/>
      <c r="J30" s="647"/>
      <c r="K30" s="647"/>
      <c r="L30" s="647"/>
      <c r="M30" s="647"/>
      <c r="N30" s="647"/>
      <c r="O30" s="647"/>
      <c r="P30" s="647"/>
      <c r="Q30" s="648"/>
      <c r="R30" s="665">
        <v>28409</v>
      </c>
      <c r="S30" s="675"/>
      <c r="T30" s="675"/>
      <c r="U30" s="675"/>
      <c r="V30" s="675"/>
      <c r="W30" s="675"/>
      <c r="X30" s="675"/>
      <c r="Y30" s="676"/>
      <c r="Z30" s="679">
        <v>0.5</v>
      </c>
      <c r="AA30" s="679"/>
      <c r="AB30" s="679"/>
      <c r="AC30" s="679"/>
      <c r="AD30" s="680">
        <v>4002</v>
      </c>
      <c r="AE30" s="680"/>
      <c r="AF30" s="680"/>
      <c r="AG30" s="680"/>
      <c r="AH30" s="680"/>
      <c r="AI30" s="680"/>
      <c r="AJ30" s="680"/>
      <c r="AK30" s="680"/>
      <c r="AL30" s="668">
        <v>0.1</v>
      </c>
      <c r="AM30" s="677"/>
      <c r="AN30" s="677"/>
      <c r="AO30" s="681"/>
      <c r="AP30" s="724" t="s">
        <v>220</v>
      </c>
      <c r="AQ30" s="725"/>
      <c r="AR30" s="725"/>
      <c r="AS30" s="725"/>
      <c r="AT30" s="725"/>
      <c r="AU30" s="725"/>
      <c r="AV30" s="725"/>
      <c r="AW30" s="725"/>
      <c r="AX30" s="725"/>
      <c r="AY30" s="725"/>
      <c r="AZ30" s="725"/>
      <c r="BA30" s="725"/>
      <c r="BB30" s="725"/>
      <c r="BC30" s="725"/>
      <c r="BD30" s="725"/>
      <c r="BE30" s="725"/>
      <c r="BF30" s="726"/>
      <c r="BG30" s="724" t="s">
        <v>303</v>
      </c>
      <c r="BH30" s="749"/>
      <c r="BI30" s="749"/>
      <c r="BJ30" s="749"/>
      <c r="BK30" s="749"/>
      <c r="BL30" s="749"/>
      <c r="BM30" s="749"/>
      <c r="BN30" s="749"/>
      <c r="BO30" s="749"/>
      <c r="BP30" s="749"/>
      <c r="BQ30" s="750"/>
      <c r="BR30" s="724" t="s">
        <v>304</v>
      </c>
      <c r="BS30" s="749"/>
      <c r="BT30" s="749"/>
      <c r="BU30" s="749"/>
      <c r="BV30" s="749"/>
      <c r="BW30" s="749"/>
      <c r="BX30" s="749"/>
      <c r="BY30" s="749"/>
      <c r="BZ30" s="749"/>
      <c r="CA30" s="749"/>
      <c r="CB30" s="750"/>
      <c r="CD30" s="754"/>
      <c r="CE30" s="755"/>
      <c r="CF30" s="693" t="s">
        <v>305</v>
      </c>
      <c r="CG30" s="690"/>
      <c r="CH30" s="690"/>
      <c r="CI30" s="690"/>
      <c r="CJ30" s="690"/>
      <c r="CK30" s="690"/>
      <c r="CL30" s="690"/>
      <c r="CM30" s="690"/>
      <c r="CN30" s="690"/>
      <c r="CO30" s="690"/>
      <c r="CP30" s="690"/>
      <c r="CQ30" s="691"/>
      <c r="CR30" s="665">
        <v>489083</v>
      </c>
      <c r="CS30" s="675"/>
      <c r="CT30" s="675"/>
      <c r="CU30" s="675"/>
      <c r="CV30" s="675"/>
      <c r="CW30" s="675"/>
      <c r="CX30" s="675"/>
      <c r="CY30" s="676"/>
      <c r="CZ30" s="668">
        <v>10.3</v>
      </c>
      <c r="DA30" s="669"/>
      <c r="DB30" s="669"/>
      <c r="DC30" s="670"/>
      <c r="DD30" s="671">
        <v>486145</v>
      </c>
      <c r="DE30" s="675"/>
      <c r="DF30" s="675"/>
      <c r="DG30" s="675"/>
      <c r="DH30" s="675"/>
      <c r="DI30" s="675"/>
      <c r="DJ30" s="675"/>
      <c r="DK30" s="676"/>
      <c r="DL30" s="671">
        <v>486145</v>
      </c>
      <c r="DM30" s="675"/>
      <c r="DN30" s="675"/>
      <c r="DO30" s="675"/>
      <c r="DP30" s="675"/>
      <c r="DQ30" s="675"/>
      <c r="DR30" s="675"/>
      <c r="DS30" s="675"/>
      <c r="DT30" s="675"/>
      <c r="DU30" s="675"/>
      <c r="DV30" s="676"/>
      <c r="DW30" s="668">
        <v>16.7</v>
      </c>
      <c r="DX30" s="669"/>
      <c r="DY30" s="669"/>
      <c r="DZ30" s="669"/>
      <c r="EA30" s="669"/>
      <c r="EB30" s="669"/>
      <c r="EC30" s="706"/>
    </row>
    <row r="31" spans="2:133" ht="11.25" customHeight="1" x14ac:dyDescent="0.2">
      <c r="B31" s="646" t="s">
        <v>306</v>
      </c>
      <c r="C31" s="647"/>
      <c r="D31" s="647"/>
      <c r="E31" s="647"/>
      <c r="F31" s="647"/>
      <c r="G31" s="647"/>
      <c r="H31" s="647"/>
      <c r="I31" s="647"/>
      <c r="J31" s="647"/>
      <c r="K31" s="647"/>
      <c r="L31" s="647"/>
      <c r="M31" s="647"/>
      <c r="N31" s="647"/>
      <c r="O31" s="647"/>
      <c r="P31" s="647"/>
      <c r="Q31" s="648"/>
      <c r="R31" s="665">
        <v>10296</v>
      </c>
      <c r="S31" s="675"/>
      <c r="T31" s="675"/>
      <c r="U31" s="675"/>
      <c r="V31" s="675"/>
      <c r="W31" s="675"/>
      <c r="X31" s="675"/>
      <c r="Y31" s="676"/>
      <c r="Z31" s="679">
        <v>0.2</v>
      </c>
      <c r="AA31" s="679"/>
      <c r="AB31" s="679"/>
      <c r="AC31" s="679"/>
      <c r="AD31" s="680" t="s">
        <v>127</v>
      </c>
      <c r="AE31" s="680"/>
      <c r="AF31" s="680"/>
      <c r="AG31" s="680"/>
      <c r="AH31" s="680"/>
      <c r="AI31" s="680"/>
      <c r="AJ31" s="680"/>
      <c r="AK31" s="680"/>
      <c r="AL31" s="668" t="s">
        <v>127</v>
      </c>
      <c r="AM31" s="677"/>
      <c r="AN31" s="677"/>
      <c r="AO31" s="681"/>
      <c r="AP31" s="731" t="s">
        <v>307</v>
      </c>
      <c r="AQ31" s="732"/>
      <c r="AR31" s="732"/>
      <c r="AS31" s="732"/>
      <c r="AT31" s="737" t="s">
        <v>308</v>
      </c>
      <c r="AU31" s="366"/>
      <c r="AV31" s="366"/>
      <c r="AW31" s="366"/>
      <c r="AX31" s="742" t="s">
        <v>185</v>
      </c>
      <c r="AY31" s="743"/>
      <c r="AZ31" s="743"/>
      <c r="BA31" s="743"/>
      <c r="BB31" s="743"/>
      <c r="BC31" s="743"/>
      <c r="BD31" s="743"/>
      <c r="BE31" s="743"/>
      <c r="BF31" s="744"/>
      <c r="BG31" s="745">
        <v>99.2</v>
      </c>
      <c r="BH31" s="746"/>
      <c r="BI31" s="746"/>
      <c r="BJ31" s="746"/>
      <c r="BK31" s="746"/>
      <c r="BL31" s="746"/>
      <c r="BM31" s="747">
        <v>95</v>
      </c>
      <c r="BN31" s="746"/>
      <c r="BO31" s="746"/>
      <c r="BP31" s="746"/>
      <c r="BQ31" s="748"/>
      <c r="BR31" s="745">
        <v>97.4</v>
      </c>
      <c r="BS31" s="746"/>
      <c r="BT31" s="746"/>
      <c r="BU31" s="746"/>
      <c r="BV31" s="746"/>
      <c r="BW31" s="746"/>
      <c r="BX31" s="747">
        <v>92.9</v>
      </c>
      <c r="BY31" s="746"/>
      <c r="BZ31" s="746"/>
      <c r="CA31" s="746"/>
      <c r="CB31" s="748"/>
      <c r="CD31" s="754"/>
      <c r="CE31" s="755"/>
      <c r="CF31" s="693" t="s">
        <v>309</v>
      </c>
      <c r="CG31" s="690"/>
      <c r="CH31" s="690"/>
      <c r="CI31" s="690"/>
      <c r="CJ31" s="690"/>
      <c r="CK31" s="690"/>
      <c r="CL31" s="690"/>
      <c r="CM31" s="690"/>
      <c r="CN31" s="690"/>
      <c r="CO31" s="690"/>
      <c r="CP31" s="690"/>
      <c r="CQ31" s="691"/>
      <c r="CR31" s="665">
        <v>21646</v>
      </c>
      <c r="CS31" s="666"/>
      <c r="CT31" s="666"/>
      <c r="CU31" s="666"/>
      <c r="CV31" s="666"/>
      <c r="CW31" s="666"/>
      <c r="CX31" s="666"/>
      <c r="CY31" s="667"/>
      <c r="CZ31" s="668">
        <v>0.5</v>
      </c>
      <c r="DA31" s="669"/>
      <c r="DB31" s="669"/>
      <c r="DC31" s="670"/>
      <c r="DD31" s="671">
        <v>21646</v>
      </c>
      <c r="DE31" s="666"/>
      <c r="DF31" s="666"/>
      <c r="DG31" s="666"/>
      <c r="DH31" s="666"/>
      <c r="DI31" s="666"/>
      <c r="DJ31" s="666"/>
      <c r="DK31" s="667"/>
      <c r="DL31" s="671">
        <v>21646</v>
      </c>
      <c r="DM31" s="666"/>
      <c r="DN31" s="666"/>
      <c r="DO31" s="666"/>
      <c r="DP31" s="666"/>
      <c r="DQ31" s="666"/>
      <c r="DR31" s="666"/>
      <c r="DS31" s="666"/>
      <c r="DT31" s="666"/>
      <c r="DU31" s="666"/>
      <c r="DV31" s="667"/>
      <c r="DW31" s="668">
        <v>0.7</v>
      </c>
      <c r="DX31" s="669"/>
      <c r="DY31" s="669"/>
      <c r="DZ31" s="669"/>
      <c r="EA31" s="669"/>
      <c r="EB31" s="669"/>
      <c r="EC31" s="706"/>
    </row>
    <row r="32" spans="2:133" ht="11.25" customHeight="1" x14ac:dyDescent="0.2">
      <c r="B32" s="646" t="s">
        <v>310</v>
      </c>
      <c r="C32" s="647"/>
      <c r="D32" s="647"/>
      <c r="E32" s="647"/>
      <c r="F32" s="647"/>
      <c r="G32" s="647"/>
      <c r="H32" s="647"/>
      <c r="I32" s="647"/>
      <c r="J32" s="647"/>
      <c r="K32" s="647"/>
      <c r="L32" s="647"/>
      <c r="M32" s="647"/>
      <c r="N32" s="647"/>
      <c r="O32" s="647"/>
      <c r="P32" s="647"/>
      <c r="Q32" s="648"/>
      <c r="R32" s="665">
        <v>530443</v>
      </c>
      <c r="S32" s="675"/>
      <c r="T32" s="675"/>
      <c r="U32" s="675"/>
      <c r="V32" s="675"/>
      <c r="W32" s="675"/>
      <c r="X32" s="675"/>
      <c r="Y32" s="676"/>
      <c r="Z32" s="679">
        <v>9.9</v>
      </c>
      <c r="AA32" s="679"/>
      <c r="AB32" s="679"/>
      <c r="AC32" s="679"/>
      <c r="AD32" s="680" t="s">
        <v>127</v>
      </c>
      <c r="AE32" s="680"/>
      <c r="AF32" s="680"/>
      <c r="AG32" s="680"/>
      <c r="AH32" s="680"/>
      <c r="AI32" s="680"/>
      <c r="AJ32" s="680"/>
      <c r="AK32" s="680"/>
      <c r="AL32" s="668" t="s">
        <v>127</v>
      </c>
      <c r="AM32" s="677"/>
      <c r="AN32" s="677"/>
      <c r="AO32" s="681"/>
      <c r="AP32" s="733"/>
      <c r="AQ32" s="734"/>
      <c r="AR32" s="734"/>
      <c r="AS32" s="734"/>
      <c r="AT32" s="738"/>
      <c r="AU32" s="362" t="s">
        <v>311</v>
      </c>
      <c r="AV32" s="362"/>
      <c r="AW32" s="362"/>
      <c r="AX32" s="646" t="s">
        <v>312</v>
      </c>
      <c r="AY32" s="647"/>
      <c r="AZ32" s="647"/>
      <c r="BA32" s="647"/>
      <c r="BB32" s="647"/>
      <c r="BC32" s="647"/>
      <c r="BD32" s="647"/>
      <c r="BE32" s="647"/>
      <c r="BF32" s="648"/>
      <c r="BG32" s="740">
        <v>99.4</v>
      </c>
      <c r="BH32" s="666"/>
      <c r="BI32" s="666"/>
      <c r="BJ32" s="666"/>
      <c r="BK32" s="666"/>
      <c r="BL32" s="666"/>
      <c r="BM32" s="677">
        <v>97</v>
      </c>
      <c r="BN32" s="741"/>
      <c r="BO32" s="741"/>
      <c r="BP32" s="741"/>
      <c r="BQ32" s="689"/>
      <c r="BR32" s="740">
        <v>99.2</v>
      </c>
      <c r="BS32" s="666"/>
      <c r="BT32" s="666"/>
      <c r="BU32" s="666"/>
      <c r="BV32" s="666"/>
      <c r="BW32" s="666"/>
      <c r="BX32" s="677">
        <v>96.4</v>
      </c>
      <c r="BY32" s="741"/>
      <c r="BZ32" s="741"/>
      <c r="CA32" s="741"/>
      <c r="CB32" s="689"/>
      <c r="CD32" s="756"/>
      <c r="CE32" s="757"/>
      <c r="CF32" s="693" t="s">
        <v>313</v>
      </c>
      <c r="CG32" s="690"/>
      <c r="CH32" s="690"/>
      <c r="CI32" s="690"/>
      <c r="CJ32" s="690"/>
      <c r="CK32" s="690"/>
      <c r="CL32" s="690"/>
      <c r="CM32" s="690"/>
      <c r="CN32" s="690"/>
      <c r="CO32" s="690"/>
      <c r="CP32" s="690"/>
      <c r="CQ32" s="691"/>
      <c r="CR32" s="665" t="s">
        <v>127</v>
      </c>
      <c r="CS32" s="675"/>
      <c r="CT32" s="675"/>
      <c r="CU32" s="675"/>
      <c r="CV32" s="675"/>
      <c r="CW32" s="675"/>
      <c r="CX32" s="675"/>
      <c r="CY32" s="676"/>
      <c r="CZ32" s="668" t="s">
        <v>127</v>
      </c>
      <c r="DA32" s="669"/>
      <c r="DB32" s="669"/>
      <c r="DC32" s="670"/>
      <c r="DD32" s="671" t="s">
        <v>127</v>
      </c>
      <c r="DE32" s="675"/>
      <c r="DF32" s="675"/>
      <c r="DG32" s="675"/>
      <c r="DH32" s="675"/>
      <c r="DI32" s="675"/>
      <c r="DJ32" s="675"/>
      <c r="DK32" s="676"/>
      <c r="DL32" s="671" t="s">
        <v>127</v>
      </c>
      <c r="DM32" s="675"/>
      <c r="DN32" s="675"/>
      <c r="DO32" s="675"/>
      <c r="DP32" s="675"/>
      <c r="DQ32" s="675"/>
      <c r="DR32" s="675"/>
      <c r="DS32" s="675"/>
      <c r="DT32" s="675"/>
      <c r="DU32" s="675"/>
      <c r="DV32" s="676"/>
      <c r="DW32" s="668" t="s">
        <v>127</v>
      </c>
      <c r="DX32" s="669"/>
      <c r="DY32" s="669"/>
      <c r="DZ32" s="669"/>
      <c r="EA32" s="669"/>
      <c r="EB32" s="669"/>
      <c r="EC32" s="706"/>
    </row>
    <row r="33" spans="2:133" ht="11.25" customHeight="1" x14ac:dyDescent="0.2">
      <c r="B33" s="727" t="s">
        <v>314</v>
      </c>
      <c r="C33" s="728"/>
      <c r="D33" s="728"/>
      <c r="E33" s="728"/>
      <c r="F33" s="728"/>
      <c r="G33" s="728"/>
      <c r="H33" s="728"/>
      <c r="I33" s="728"/>
      <c r="J33" s="728"/>
      <c r="K33" s="728"/>
      <c r="L33" s="728"/>
      <c r="M33" s="728"/>
      <c r="N33" s="728"/>
      <c r="O33" s="728"/>
      <c r="P33" s="728"/>
      <c r="Q33" s="729"/>
      <c r="R33" s="665" t="s">
        <v>127</v>
      </c>
      <c r="S33" s="675"/>
      <c r="T33" s="675"/>
      <c r="U33" s="675"/>
      <c r="V33" s="675"/>
      <c r="W33" s="675"/>
      <c r="X33" s="675"/>
      <c r="Y33" s="676"/>
      <c r="Z33" s="679" t="s">
        <v>127</v>
      </c>
      <c r="AA33" s="679"/>
      <c r="AB33" s="679"/>
      <c r="AC33" s="679"/>
      <c r="AD33" s="680" t="s">
        <v>127</v>
      </c>
      <c r="AE33" s="680"/>
      <c r="AF33" s="680"/>
      <c r="AG33" s="680"/>
      <c r="AH33" s="680"/>
      <c r="AI33" s="680"/>
      <c r="AJ33" s="680"/>
      <c r="AK33" s="680"/>
      <c r="AL33" s="668" t="s">
        <v>127</v>
      </c>
      <c r="AM33" s="677"/>
      <c r="AN33" s="677"/>
      <c r="AO33" s="681"/>
      <c r="AP33" s="735"/>
      <c r="AQ33" s="736"/>
      <c r="AR33" s="736"/>
      <c r="AS33" s="736"/>
      <c r="AT33" s="739"/>
      <c r="AU33" s="360"/>
      <c r="AV33" s="360"/>
      <c r="AW33" s="360"/>
      <c r="AX33" s="649" t="s">
        <v>315</v>
      </c>
      <c r="AY33" s="650"/>
      <c r="AZ33" s="650"/>
      <c r="BA33" s="650"/>
      <c r="BB33" s="650"/>
      <c r="BC33" s="650"/>
      <c r="BD33" s="650"/>
      <c r="BE33" s="650"/>
      <c r="BF33" s="651"/>
      <c r="BG33" s="730">
        <v>98.6</v>
      </c>
      <c r="BH33" s="653"/>
      <c r="BI33" s="653"/>
      <c r="BJ33" s="653"/>
      <c r="BK33" s="653"/>
      <c r="BL33" s="653"/>
      <c r="BM33" s="697">
        <v>91.6</v>
      </c>
      <c r="BN33" s="653"/>
      <c r="BO33" s="653"/>
      <c r="BP33" s="653"/>
      <c r="BQ33" s="683"/>
      <c r="BR33" s="730">
        <v>94.8</v>
      </c>
      <c r="BS33" s="653"/>
      <c r="BT33" s="653"/>
      <c r="BU33" s="653"/>
      <c r="BV33" s="653"/>
      <c r="BW33" s="653"/>
      <c r="BX33" s="697">
        <v>87.7</v>
      </c>
      <c r="BY33" s="653"/>
      <c r="BZ33" s="653"/>
      <c r="CA33" s="653"/>
      <c r="CB33" s="683"/>
      <c r="CD33" s="693" t="s">
        <v>316</v>
      </c>
      <c r="CE33" s="690"/>
      <c r="CF33" s="690"/>
      <c r="CG33" s="690"/>
      <c r="CH33" s="690"/>
      <c r="CI33" s="690"/>
      <c r="CJ33" s="690"/>
      <c r="CK33" s="690"/>
      <c r="CL33" s="690"/>
      <c r="CM33" s="690"/>
      <c r="CN33" s="690"/>
      <c r="CO33" s="690"/>
      <c r="CP33" s="690"/>
      <c r="CQ33" s="691"/>
      <c r="CR33" s="665">
        <v>2431278</v>
      </c>
      <c r="CS33" s="666"/>
      <c r="CT33" s="666"/>
      <c r="CU33" s="666"/>
      <c r="CV33" s="666"/>
      <c r="CW33" s="666"/>
      <c r="CX33" s="666"/>
      <c r="CY33" s="667"/>
      <c r="CZ33" s="668">
        <v>51.3</v>
      </c>
      <c r="DA33" s="669"/>
      <c r="DB33" s="669"/>
      <c r="DC33" s="670"/>
      <c r="DD33" s="671">
        <v>1948431</v>
      </c>
      <c r="DE33" s="666"/>
      <c r="DF33" s="666"/>
      <c r="DG33" s="666"/>
      <c r="DH33" s="666"/>
      <c r="DI33" s="666"/>
      <c r="DJ33" s="666"/>
      <c r="DK33" s="667"/>
      <c r="DL33" s="671">
        <v>913597</v>
      </c>
      <c r="DM33" s="666"/>
      <c r="DN33" s="666"/>
      <c r="DO33" s="666"/>
      <c r="DP33" s="666"/>
      <c r="DQ33" s="666"/>
      <c r="DR33" s="666"/>
      <c r="DS33" s="666"/>
      <c r="DT33" s="666"/>
      <c r="DU33" s="666"/>
      <c r="DV33" s="667"/>
      <c r="DW33" s="668">
        <v>31.4</v>
      </c>
      <c r="DX33" s="669"/>
      <c r="DY33" s="669"/>
      <c r="DZ33" s="669"/>
      <c r="EA33" s="669"/>
      <c r="EB33" s="669"/>
      <c r="EC33" s="706"/>
    </row>
    <row r="34" spans="2:133" ht="11.25" customHeight="1" x14ac:dyDescent="0.2">
      <c r="B34" s="646" t="s">
        <v>317</v>
      </c>
      <c r="C34" s="647"/>
      <c r="D34" s="647"/>
      <c r="E34" s="647"/>
      <c r="F34" s="647"/>
      <c r="G34" s="647"/>
      <c r="H34" s="647"/>
      <c r="I34" s="647"/>
      <c r="J34" s="647"/>
      <c r="K34" s="647"/>
      <c r="L34" s="647"/>
      <c r="M34" s="647"/>
      <c r="N34" s="647"/>
      <c r="O34" s="647"/>
      <c r="P34" s="647"/>
      <c r="Q34" s="648"/>
      <c r="R34" s="665">
        <v>197481</v>
      </c>
      <c r="S34" s="675"/>
      <c r="T34" s="675"/>
      <c r="U34" s="675"/>
      <c r="V34" s="675"/>
      <c r="W34" s="675"/>
      <c r="X34" s="675"/>
      <c r="Y34" s="676"/>
      <c r="Z34" s="679">
        <v>3.7</v>
      </c>
      <c r="AA34" s="679"/>
      <c r="AB34" s="679"/>
      <c r="AC34" s="679"/>
      <c r="AD34" s="680" t="s">
        <v>127</v>
      </c>
      <c r="AE34" s="680"/>
      <c r="AF34" s="680"/>
      <c r="AG34" s="680"/>
      <c r="AH34" s="680"/>
      <c r="AI34" s="680"/>
      <c r="AJ34" s="680"/>
      <c r="AK34" s="680"/>
      <c r="AL34" s="668" t="s">
        <v>127</v>
      </c>
      <c r="AM34" s="677"/>
      <c r="AN34" s="677"/>
      <c r="AO34" s="681"/>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93" t="s">
        <v>318</v>
      </c>
      <c r="CE34" s="690"/>
      <c r="CF34" s="690"/>
      <c r="CG34" s="690"/>
      <c r="CH34" s="690"/>
      <c r="CI34" s="690"/>
      <c r="CJ34" s="690"/>
      <c r="CK34" s="690"/>
      <c r="CL34" s="690"/>
      <c r="CM34" s="690"/>
      <c r="CN34" s="690"/>
      <c r="CO34" s="690"/>
      <c r="CP34" s="690"/>
      <c r="CQ34" s="691"/>
      <c r="CR34" s="665">
        <v>624411</v>
      </c>
      <c r="CS34" s="675"/>
      <c r="CT34" s="675"/>
      <c r="CU34" s="675"/>
      <c r="CV34" s="675"/>
      <c r="CW34" s="675"/>
      <c r="CX34" s="675"/>
      <c r="CY34" s="676"/>
      <c r="CZ34" s="668">
        <v>13.2</v>
      </c>
      <c r="DA34" s="669"/>
      <c r="DB34" s="669"/>
      <c r="DC34" s="670"/>
      <c r="DD34" s="671">
        <v>364397</v>
      </c>
      <c r="DE34" s="675"/>
      <c r="DF34" s="675"/>
      <c r="DG34" s="675"/>
      <c r="DH34" s="675"/>
      <c r="DI34" s="675"/>
      <c r="DJ34" s="675"/>
      <c r="DK34" s="676"/>
      <c r="DL34" s="671">
        <v>264178</v>
      </c>
      <c r="DM34" s="675"/>
      <c r="DN34" s="675"/>
      <c r="DO34" s="675"/>
      <c r="DP34" s="675"/>
      <c r="DQ34" s="675"/>
      <c r="DR34" s="675"/>
      <c r="DS34" s="675"/>
      <c r="DT34" s="675"/>
      <c r="DU34" s="675"/>
      <c r="DV34" s="676"/>
      <c r="DW34" s="668">
        <v>9.1</v>
      </c>
      <c r="DX34" s="669"/>
      <c r="DY34" s="669"/>
      <c r="DZ34" s="669"/>
      <c r="EA34" s="669"/>
      <c r="EB34" s="669"/>
      <c r="EC34" s="706"/>
    </row>
    <row r="35" spans="2:133" ht="11.25" customHeight="1" x14ac:dyDescent="0.2">
      <c r="B35" s="646" t="s">
        <v>319</v>
      </c>
      <c r="C35" s="647"/>
      <c r="D35" s="647"/>
      <c r="E35" s="647"/>
      <c r="F35" s="647"/>
      <c r="G35" s="647"/>
      <c r="H35" s="647"/>
      <c r="I35" s="647"/>
      <c r="J35" s="647"/>
      <c r="K35" s="647"/>
      <c r="L35" s="647"/>
      <c r="M35" s="647"/>
      <c r="N35" s="647"/>
      <c r="O35" s="647"/>
      <c r="P35" s="647"/>
      <c r="Q35" s="648"/>
      <c r="R35" s="665">
        <v>9813</v>
      </c>
      <c r="S35" s="675"/>
      <c r="T35" s="675"/>
      <c r="U35" s="675"/>
      <c r="V35" s="675"/>
      <c r="W35" s="675"/>
      <c r="X35" s="675"/>
      <c r="Y35" s="676"/>
      <c r="Z35" s="679">
        <v>0.2</v>
      </c>
      <c r="AA35" s="679"/>
      <c r="AB35" s="679"/>
      <c r="AC35" s="679"/>
      <c r="AD35" s="680">
        <v>8545</v>
      </c>
      <c r="AE35" s="680"/>
      <c r="AF35" s="680"/>
      <c r="AG35" s="680"/>
      <c r="AH35" s="680"/>
      <c r="AI35" s="680"/>
      <c r="AJ35" s="680"/>
      <c r="AK35" s="680"/>
      <c r="AL35" s="668">
        <v>0.3</v>
      </c>
      <c r="AM35" s="677"/>
      <c r="AN35" s="677"/>
      <c r="AO35" s="681"/>
      <c r="AP35" s="218"/>
      <c r="AQ35" s="724" t="s">
        <v>320</v>
      </c>
      <c r="AR35" s="725"/>
      <c r="AS35" s="725"/>
      <c r="AT35" s="725"/>
      <c r="AU35" s="725"/>
      <c r="AV35" s="725"/>
      <c r="AW35" s="725"/>
      <c r="AX35" s="725"/>
      <c r="AY35" s="725"/>
      <c r="AZ35" s="725"/>
      <c r="BA35" s="725"/>
      <c r="BB35" s="725"/>
      <c r="BC35" s="725"/>
      <c r="BD35" s="725"/>
      <c r="BE35" s="725"/>
      <c r="BF35" s="726"/>
      <c r="BG35" s="724" t="s">
        <v>321</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693" t="s">
        <v>322</v>
      </c>
      <c r="CE35" s="690"/>
      <c r="CF35" s="690"/>
      <c r="CG35" s="690"/>
      <c r="CH35" s="690"/>
      <c r="CI35" s="690"/>
      <c r="CJ35" s="690"/>
      <c r="CK35" s="690"/>
      <c r="CL35" s="690"/>
      <c r="CM35" s="690"/>
      <c r="CN35" s="690"/>
      <c r="CO35" s="690"/>
      <c r="CP35" s="690"/>
      <c r="CQ35" s="691"/>
      <c r="CR35" s="665">
        <v>239156</v>
      </c>
      <c r="CS35" s="666"/>
      <c r="CT35" s="666"/>
      <c r="CU35" s="666"/>
      <c r="CV35" s="666"/>
      <c r="CW35" s="666"/>
      <c r="CX35" s="666"/>
      <c r="CY35" s="667"/>
      <c r="CZ35" s="668">
        <v>5.0999999999999996</v>
      </c>
      <c r="DA35" s="669"/>
      <c r="DB35" s="669"/>
      <c r="DC35" s="670"/>
      <c r="DD35" s="671">
        <v>220092</v>
      </c>
      <c r="DE35" s="666"/>
      <c r="DF35" s="666"/>
      <c r="DG35" s="666"/>
      <c r="DH35" s="666"/>
      <c r="DI35" s="666"/>
      <c r="DJ35" s="666"/>
      <c r="DK35" s="667"/>
      <c r="DL35" s="671">
        <v>61281</v>
      </c>
      <c r="DM35" s="666"/>
      <c r="DN35" s="666"/>
      <c r="DO35" s="666"/>
      <c r="DP35" s="666"/>
      <c r="DQ35" s="666"/>
      <c r="DR35" s="666"/>
      <c r="DS35" s="666"/>
      <c r="DT35" s="666"/>
      <c r="DU35" s="666"/>
      <c r="DV35" s="667"/>
      <c r="DW35" s="668">
        <v>2.1</v>
      </c>
      <c r="DX35" s="669"/>
      <c r="DY35" s="669"/>
      <c r="DZ35" s="669"/>
      <c r="EA35" s="669"/>
      <c r="EB35" s="669"/>
      <c r="EC35" s="706"/>
    </row>
    <row r="36" spans="2:133" ht="11.25" customHeight="1" x14ac:dyDescent="0.2">
      <c r="B36" s="646" t="s">
        <v>323</v>
      </c>
      <c r="C36" s="647"/>
      <c r="D36" s="647"/>
      <c r="E36" s="647"/>
      <c r="F36" s="647"/>
      <c r="G36" s="647"/>
      <c r="H36" s="647"/>
      <c r="I36" s="647"/>
      <c r="J36" s="647"/>
      <c r="K36" s="647"/>
      <c r="L36" s="647"/>
      <c r="M36" s="647"/>
      <c r="N36" s="647"/>
      <c r="O36" s="647"/>
      <c r="P36" s="647"/>
      <c r="Q36" s="648"/>
      <c r="R36" s="665">
        <v>119214</v>
      </c>
      <c r="S36" s="675"/>
      <c r="T36" s="675"/>
      <c r="U36" s="675"/>
      <c r="V36" s="675"/>
      <c r="W36" s="675"/>
      <c r="X36" s="675"/>
      <c r="Y36" s="676"/>
      <c r="Z36" s="679">
        <v>2.2000000000000002</v>
      </c>
      <c r="AA36" s="679"/>
      <c r="AB36" s="679"/>
      <c r="AC36" s="679"/>
      <c r="AD36" s="680" t="s">
        <v>127</v>
      </c>
      <c r="AE36" s="680"/>
      <c r="AF36" s="680"/>
      <c r="AG36" s="680"/>
      <c r="AH36" s="680"/>
      <c r="AI36" s="680"/>
      <c r="AJ36" s="680"/>
      <c r="AK36" s="680"/>
      <c r="AL36" s="668" t="s">
        <v>127</v>
      </c>
      <c r="AM36" s="677"/>
      <c r="AN36" s="677"/>
      <c r="AO36" s="681"/>
      <c r="AP36" s="218"/>
      <c r="AQ36" s="715" t="s">
        <v>324</v>
      </c>
      <c r="AR36" s="716"/>
      <c r="AS36" s="716"/>
      <c r="AT36" s="716"/>
      <c r="AU36" s="716"/>
      <c r="AV36" s="716"/>
      <c r="AW36" s="716"/>
      <c r="AX36" s="716"/>
      <c r="AY36" s="717"/>
      <c r="AZ36" s="718">
        <v>522986</v>
      </c>
      <c r="BA36" s="719"/>
      <c r="BB36" s="719"/>
      <c r="BC36" s="719"/>
      <c r="BD36" s="719"/>
      <c r="BE36" s="719"/>
      <c r="BF36" s="720"/>
      <c r="BG36" s="721" t="s">
        <v>325</v>
      </c>
      <c r="BH36" s="722"/>
      <c r="BI36" s="722"/>
      <c r="BJ36" s="722"/>
      <c r="BK36" s="722"/>
      <c r="BL36" s="722"/>
      <c r="BM36" s="722"/>
      <c r="BN36" s="722"/>
      <c r="BO36" s="722"/>
      <c r="BP36" s="722"/>
      <c r="BQ36" s="722"/>
      <c r="BR36" s="722"/>
      <c r="BS36" s="722"/>
      <c r="BT36" s="722"/>
      <c r="BU36" s="723"/>
      <c r="BV36" s="718">
        <v>1308</v>
      </c>
      <c r="BW36" s="719"/>
      <c r="BX36" s="719"/>
      <c r="BY36" s="719"/>
      <c r="BZ36" s="719"/>
      <c r="CA36" s="719"/>
      <c r="CB36" s="720"/>
      <c r="CD36" s="693" t="s">
        <v>326</v>
      </c>
      <c r="CE36" s="690"/>
      <c r="CF36" s="690"/>
      <c r="CG36" s="690"/>
      <c r="CH36" s="690"/>
      <c r="CI36" s="690"/>
      <c r="CJ36" s="690"/>
      <c r="CK36" s="690"/>
      <c r="CL36" s="690"/>
      <c r="CM36" s="690"/>
      <c r="CN36" s="690"/>
      <c r="CO36" s="690"/>
      <c r="CP36" s="690"/>
      <c r="CQ36" s="691"/>
      <c r="CR36" s="665">
        <v>495281</v>
      </c>
      <c r="CS36" s="675"/>
      <c r="CT36" s="675"/>
      <c r="CU36" s="675"/>
      <c r="CV36" s="675"/>
      <c r="CW36" s="675"/>
      <c r="CX36" s="675"/>
      <c r="CY36" s="676"/>
      <c r="CZ36" s="668">
        <v>10.5</v>
      </c>
      <c r="DA36" s="669"/>
      <c r="DB36" s="669"/>
      <c r="DC36" s="670"/>
      <c r="DD36" s="671">
        <v>387856</v>
      </c>
      <c r="DE36" s="675"/>
      <c r="DF36" s="675"/>
      <c r="DG36" s="675"/>
      <c r="DH36" s="675"/>
      <c r="DI36" s="675"/>
      <c r="DJ36" s="675"/>
      <c r="DK36" s="676"/>
      <c r="DL36" s="671">
        <v>305945</v>
      </c>
      <c r="DM36" s="675"/>
      <c r="DN36" s="675"/>
      <c r="DO36" s="675"/>
      <c r="DP36" s="675"/>
      <c r="DQ36" s="675"/>
      <c r="DR36" s="675"/>
      <c r="DS36" s="675"/>
      <c r="DT36" s="675"/>
      <c r="DU36" s="675"/>
      <c r="DV36" s="676"/>
      <c r="DW36" s="668">
        <v>10.5</v>
      </c>
      <c r="DX36" s="669"/>
      <c r="DY36" s="669"/>
      <c r="DZ36" s="669"/>
      <c r="EA36" s="669"/>
      <c r="EB36" s="669"/>
      <c r="EC36" s="706"/>
    </row>
    <row r="37" spans="2:133" ht="11.25" customHeight="1" x14ac:dyDescent="0.2">
      <c r="B37" s="646" t="s">
        <v>327</v>
      </c>
      <c r="C37" s="647"/>
      <c r="D37" s="647"/>
      <c r="E37" s="647"/>
      <c r="F37" s="647"/>
      <c r="G37" s="647"/>
      <c r="H37" s="647"/>
      <c r="I37" s="647"/>
      <c r="J37" s="647"/>
      <c r="K37" s="647"/>
      <c r="L37" s="647"/>
      <c r="M37" s="647"/>
      <c r="N37" s="647"/>
      <c r="O37" s="647"/>
      <c r="P37" s="647"/>
      <c r="Q37" s="648"/>
      <c r="R37" s="665">
        <v>386749</v>
      </c>
      <c r="S37" s="675"/>
      <c r="T37" s="675"/>
      <c r="U37" s="675"/>
      <c r="V37" s="675"/>
      <c r="W37" s="675"/>
      <c r="X37" s="675"/>
      <c r="Y37" s="676"/>
      <c r="Z37" s="679">
        <v>7.2</v>
      </c>
      <c r="AA37" s="679"/>
      <c r="AB37" s="679"/>
      <c r="AC37" s="679"/>
      <c r="AD37" s="680" t="s">
        <v>127</v>
      </c>
      <c r="AE37" s="680"/>
      <c r="AF37" s="680"/>
      <c r="AG37" s="680"/>
      <c r="AH37" s="680"/>
      <c r="AI37" s="680"/>
      <c r="AJ37" s="680"/>
      <c r="AK37" s="680"/>
      <c r="AL37" s="668" t="s">
        <v>127</v>
      </c>
      <c r="AM37" s="677"/>
      <c r="AN37" s="677"/>
      <c r="AO37" s="681"/>
      <c r="AQ37" s="686" t="s">
        <v>328</v>
      </c>
      <c r="AR37" s="687"/>
      <c r="AS37" s="687"/>
      <c r="AT37" s="687"/>
      <c r="AU37" s="687"/>
      <c r="AV37" s="687"/>
      <c r="AW37" s="687"/>
      <c r="AX37" s="687"/>
      <c r="AY37" s="688"/>
      <c r="AZ37" s="665">
        <v>199000</v>
      </c>
      <c r="BA37" s="675"/>
      <c r="BB37" s="675"/>
      <c r="BC37" s="675"/>
      <c r="BD37" s="666"/>
      <c r="BE37" s="666"/>
      <c r="BF37" s="689"/>
      <c r="BG37" s="693" t="s">
        <v>329</v>
      </c>
      <c r="BH37" s="690"/>
      <c r="BI37" s="690"/>
      <c r="BJ37" s="690"/>
      <c r="BK37" s="690"/>
      <c r="BL37" s="690"/>
      <c r="BM37" s="690"/>
      <c r="BN37" s="690"/>
      <c r="BO37" s="690"/>
      <c r="BP37" s="690"/>
      <c r="BQ37" s="690"/>
      <c r="BR37" s="690"/>
      <c r="BS37" s="690"/>
      <c r="BT37" s="690"/>
      <c r="BU37" s="691"/>
      <c r="BV37" s="665">
        <v>1308</v>
      </c>
      <c r="BW37" s="675"/>
      <c r="BX37" s="675"/>
      <c r="BY37" s="675"/>
      <c r="BZ37" s="675"/>
      <c r="CA37" s="675"/>
      <c r="CB37" s="692"/>
      <c r="CD37" s="693" t="s">
        <v>330</v>
      </c>
      <c r="CE37" s="690"/>
      <c r="CF37" s="690"/>
      <c r="CG37" s="690"/>
      <c r="CH37" s="690"/>
      <c r="CI37" s="690"/>
      <c r="CJ37" s="690"/>
      <c r="CK37" s="690"/>
      <c r="CL37" s="690"/>
      <c r="CM37" s="690"/>
      <c r="CN37" s="690"/>
      <c r="CO37" s="690"/>
      <c r="CP37" s="690"/>
      <c r="CQ37" s="691"/>
      <c r="CR37" s="665">
        <v>250274</v>
      </c>
      <c r="CS37" s="666"/>
      <c r="CT37" s="666"/>
      <c r="CU37" s="666"/>
      <c r="CV37" s="666"/>
      <c r="CW37" s="666"/>
      <c r="CX37" s="666"/>
      <c r="CY37" s="667"/>
      <c r="CZ37" s="668">
        <v>5.3</v>
      </c>
      <c r="DA37" s="669"/>
      <c r="DB37" s="669"/>
      <c r="DC37" s="670"/>
      <c r="DD37" s="671">
        <v>230212</v>
      </c>
      <c r="DE37" s="666"/>
      <c r="DF37" s="666"/>
      <c r="DG37" s="666"/>
      <c r="DH37" s="666"/>
      <c r="DI37" s="666"/>
      <c r="DJ37" s="666"/>
      <c r="DK37" s="667"/>
      <c r="DL37" s="671">
        <v>230212</v>
      </c>
      <c r="DM37" s="666"/>
      <c r="DN37" s="666"/>
      <c r="DO37" s="666"/>
      <c r="DP37" s="666"/>
      <c r="DQ37" s="666"/>
      <c r="DR37" s="666"/>
      <c r="DS37" s="666"/>
      <c r="DT37" s="666"/>
      <c r="DU37" s="666"/>
      <c r="DV37" s="667"/>
      <c r="DW37" s="668">
        <v>7.9</v>
      </c>
      <c r="DX37" s="669"/>
      <c r="DY37" s="669"/>
      <c r="DZ37" s="669"/>
      <c r="EA37" s="669"/>
      <c r="EB37" s="669"/>
      <c r="EC37" s="706"/>
    </row>
    <row r="38" spans="2:133" ht="11.25" customHeight="1" x14ac:dyDescent="0.2">
      <c r="B38" s="646" t="s">
        <v>331</v>
      </c>
      <c r="C38" s="647"/>
      <c r="D38" s="647"/>
      <c r="E38" s="647"/>
      <c r="F38" s="647"/>
      <c r="G38" s="647"/>
      <c r="H38" s="647"/>
      <c r="I38" s="647"/>
      <c r="J38" s="647"/>
      <c r="K38" s="647"/>
      <c r="L38" s="647"/>
      <c r="M38" s="647"/>
      <c r="N38" s="647"/>
      <c r="O38" s="647"/>
      <c r="P38" s="647"/>
      <c r="Q38" s="648"/>
      <c r="R38" s="665">
        <v>465352</v>
      </c>
      <c r="S38" s="675"/>
      <c r="T38" s="675"/>
      <c r="U38" s="675"/>
      <c r="V38" s="675"/>
      <c r="W38" s="675"/>
      <c r="X38" s="675"/>
      <c r="Y38" s="676"/>
      <c r="Z38" s="679">
        <v>8.6999999999999993</v>
      </c>
      <c r="AA38" s="679"/>
      <c r="AB38" s="679"/>
      <c r="AC38" s="679"/>
      <c r="AD38" s="680" t="s">
        <v>127</v>
      </c>
      <c r="AE38" s="680"/>
      <c r="AF38" s="680"/>
      <c r="AG38" s="680"/>
      <c r="AH38" s="680"/>
      <c r="AI38" s="680"/>
      <c r="AJ38" s="680"/>
      <c r="AK38" s="680"/>
      <c r="AL38" s="668" t="s">
        <v>127</v>
      </c>
      <c r="AM38" s="677"/>
      <c r="AN38" s="677"/>
      <c r="AO38" s="681"/>
      <c r="AQ38" s="686" t="s">
        <v>332</v>
      </c>
      <c r="AR38" s="687"/>
      <c r="AS38" s="687"/>
      <c r="AT38" s="687"/>
      <c r="AU38" s="687"/>
      <c r="AV38" s="687"/>
      <c r="AW38" s="687"/>
      <c r="AX38" s="687"/>
      <c r="AY38" s="688"/>
      <c r="AZ38" s="665">
        <v>102700</v>
      </c>
      <c r="BA38" s="675"/>
      <c r="BB38" s="675"/>
      <c r="BC38" s="675"/>
      <c r="BD38" s="666"/>
      <c r="BE38" s="666"/>
      <c r="BF38" s="689"/>
      <c r="BG38" s="693" t="s">
        <v>333</v>
      </c>
      <c r="BH38" s="690"/>
      <c r="BI38" s="690"/>
      <c r="BJ38" s="690"/>
      <c r="BK38" s="690"/>
      <c r="BL38" s="690"/>
      <c r="BM38" s="690"/>
      <c r="BN38" s="690"/>
      <c r="BO38" s="690"/>
      <c r="BP38" s="690"/>
      <c r="BQ38" s="690"/>
      <c r="BR38" s="690"/>
      <c r="BS38" s="690"/>
      <c r="BT38" s="690"/>
      <c r="BU38" s="691"/>
      <c r="BV38" s="665">
        <v>601</v>
      </c>
      <c r="BW38" s="675"/>
      <c r="BX38" s="675"/>
      <c r="BY38" s="675"/>
      <c r="BZ38" s="675"/>
      <c r="CA38" s="675"/>
      <c r="CB38" s="692"/>
      <c r="CD38" s="693" t="s">
        <v>334</v>
      </c>
      <c r="CE38" s="690"/>
      <c r="CF38" s="690"/>
      <c r="CG38" s="690"/>
      <c r="CH38" s="690"/>
      <c r="CI38" s="690"/>
      <c r="CJ38" s="690"/>
      <c r="CK38" s="690"/>
      <c r="CL38" s="690"/>
      <c r="CM38" s="690"/>
      <c r="CN38" s="690"/>
      <c r="CO38" s="690"/>
      <c r="CP38" s="690"/>
      <c r="CQ38" s="691"/>
      <c r="CR38" s="665">
        <v>522986</v>
      </c>
      <c r="CS38" s="675"/>
      <c r="CT38" s="675"/>
      <c r="CU38" s="675"/>
      <c r="CV38" s="675"/>
      <c r="CW38" s="675"/>
      <c r="CX38" s="675"/>
      <c r="CY38" s="676"/>
      <c r="CZ38" s="668">
        <v>11</v>
      </c>
      <c r="DA38" s="669"/>
      <c r="DB38" s="669"/>
      <c r="DC38" s="670"/>
      <c r="DD38" s="671">
        <v>510268</v>
      </c>
      <c r="DE38" s="675"/>
      <c r="DF38" s="675"/>
      <c r="DG38" s="675"/>
      <c r="DH38" s="675"/>
      <c r="DI38" s="675"/>
      <c r="DJ38" s="675"/>
      <c r="DK38" s="676"/>
      <c r="DL38" s="671">
        <v>282193</v>
      </c>
      <c r="DM38" s="675"/>
      <c r="DN38" s="675"/>
      <c r="DO38" s="675"/>
      <c r="DP38" s="675"/>
      <c r="DQ38" s="675"/>
      <c r="DR38" s="675"/>
      <c r="DS38" s="675"/>
      <c r="DT38" s="675"/>
      <c r="DU38" s="675"/>
      <c r="DV38" s="676"/>
      <c r="DW38" s="668">
        <v>9.6999999999999993</v>
      </c>
      <c r="DX38" s="669"/>
      <c r="DY38" s="669"/>
      <c r="DZ38" s="669"/>
      <c r="EA38" s="669"/>
      <c r="EB38" s="669"/>
      <c r="EC38" s="706"/>
    </row>
    <row r="39" spans="2:133" ht="11.25" customHeight="1" x14ac:dyDescent="0.2">
      <c r="B39" s="646" t="s">
        <v>335</v>
      </c>
      <c r="C39" s="647"/>
      <c r="D39" s="647"/>
      <c r="E39" s="647"/>
      <c r="F39" s="647"/>
      <c r="G39" s="647"/>
      <c r="H39" s="647"/>
      <c r="I39" s="647"/>
      <c r="J39" s="647"/>
      <c r="K39" s="647"/>
      <c r="L39" s="647"/>
      <c r="M39" s="647"/>
      <c r="N39" s="647"/>
      <c r="O39" s="647"/>
      <c r="P39" s="647"/>
      <c r="Q39" s="648"/>
      <c r="R39" s="665">
        <v>125603</v>
      </c>
      <c r="S39" s="675"/>
      <c r="T39" s="675"/>
      <c r="U39" s="675"/>
      <c r="V39" s="675"/>
      <c r="W39" s="675"/>
      <c r="X39" s="675"/>
      <c r="Y39" s="676"/>
      <c r="Z39" s="679">
        <v>2.2999999999999998</v>
      </c>
      <c r="AA39" s="679"/>
      <c r="AB39" s="679"/>
      <c r="AC39" s="679"/>
      <c r="AD39" s="680">
        <v>4253</v>
      </c>
      <c r="AE39" s="680"/>
      <c r="AF39" s="680"/>
      <c r="AG39" s="680"/>
      <c r="AH39" s="680"/>
      <c r="AI39" s="680"/>
      <c r="AJ39" s="680"/>
      <c r="AK39" s="680"/>
      <c r="AL39" s="668">
        <v>0.2</v>
      </c>
      <c r="AM39" s="677"/>
      <c r="AN39" s="677"/>
      <c r="AO39" s="681"/>
      <c r="AQ39" s="686" t="s">
        <v>336</v>
      </c>
      <c r="AR39" s="687"/>
      <c r="AS39" s="687"/>
      <c r="AT39" s="687"/>
      <c r="AU39" s="687"/>
      <c r="AV39" s="687"/>
      <c r="AW39" s="687"/>
      <c r="AX39" s="687"/>
      <c r="AY39" s="688"/>
      <c r="AZ39" s="665" t="s">
        <v>127</v>
      </c>
      <c r="BA39" s="675"/>
      <c r="BB39" s="675"/>
      <c r="BC39" s="675"/>
      <c r="BD39" s="666"/>
      <c r="BE39" s="666"/>
      <c r="BF39" s="689"/>
      <c r="BG39" s="693" t="s">
        <v>337</v>
      </c>
      <c r="BH39" s="690"/>
      <c r="BI39" s="690"/>
      <c r="BJ39" s="690"/>
      <c r="BK39" s="690"/>
      <c r="BL39" s="690"/>
      <c r="BM39" s="690"/>
      <c r="BN39" s="690"/>
      <c r="BO39" s="690"/>
      <c r="BP39" s="690"/>
      <c r="BQ39" s="690"/>
      <c r="BR39" s="690"/>
      <c r="BS39" s="690"/>
      <c r="BT39" s="690"/>
      <c r="BU39" s="691"/>
      <c r="BV39" s="665">
        <v>975</v>
      </c>
      <c r="BW39" s="675"/>
      <c r="BX39" s="675"/>
      <c r="BY39" s="675"/>
      <c r="BZ39" s="675"/>
      <c r="CA39" s="675"/>
      <c r="CB39" s="692"/>
      <c r="CD39" s="693" t="s">
        <v>338</v>
      </c>
      <c r="CE39" s="690"/>
      <c r="CF39" s="690"/>
      <c r="CG39" s="690"/>
      <c r="CH39" s="690"/>
      <c r="CI39" s="690"/>
      <c r="CJ39" s="690"/>
      <c r="CK39" s="690"/>
      <c r="CL39" s="690"/>
      <c r="CM39" s="690"/>
      <c r="CN39" s="690"/>
      <c r="CO39" s="690"/>
      <c r="CP39" s="690"/>
      <c r="CQ39" s="691"/>
      <c r="CR39" s="665">
        <v>539444</v>
      </c>
      <c r="CS39" s="666"/>
      <c r="CT39" s="666"/>
      <c r="CU39" s="666"/>
      <c r="CV39" s="666"/>
      <c r="CW39" s="666"/>
      <c r="CX39" s="666"/>
      <c r="CY39" s="667"/>
      <c r="CZ39" s="668">
        <v>11.4</v>
      </c>
      <c r="DA39" s="669"/>
      <c r="DB39" s="669"/>
      <c r="DC39" s="670"/>
      <c r="DD39" s="671">
        <v>465818</v>
      </c>
      <c r="DE39" s="666"/>
      <c r="DF39" s="666"/>
      <c r="DG39" s="666"/>
      <c r="DH39" s="666"/>
      <c r="DI39" s="666"/>
      <c r="DJ39" s="666"/>
      <c r="DK39" s="667"/>
      <c r="DL39" s="671" t="s">
        <v>127</v>
      </c>
      <c r="DM39" s="666"/>
      <c r="DN39" s="666"/>
      <c r="DO39" s="666"/>
      <c r="DP39" s="666"/>
      <c r="DQ39" s="666"/>
      <c r="DR39" s="666"/>
      <c r="DS39" s="666"/>
      <c r="DT39" s="666"/>
      <c r="DU39" s="666"/>
      <c r="DV39" s="667"/>
      <c r="DW39" s="668" t="s">
        <v>127</v>
      </c>
      <c r="DX39" s="669"/>
      <c r="DY39" s="669"/>
      <c r="DZ39" s="669"/>
      <c r="EA39" s="669"/>
      <c r="EB39" s="669"/>
      <c r="EC39" s="706"/>
    </row>
    <row r="40" spans="2:133" ht="11.25" customHeight="1" x14ac:dyDescent="0.2">
      <c r="B40" s="646" t="s">
        <v>339</v>
      </c>
      <c r="C40" s="647"/>
      <c r="D40" s="647"/>
      <c r="E40" s="647"/>
      <c r="F40" s="647"/>
      <c r="G40" s="647"/>
      <c r="H40" s="647"/>
      <c r="I40" s="647"/>
      <c r="J40" s="647"/>
      <c r="K40" s="647"/>
      <c r="L40" s="647"/>
      <c r="M40" s="647"/>
      <c r="N40" s="647"/>
      <c r="O40" s="647"/>
      <c r="P40" s="647"/>
      <c r="Q40" s="648"/>
      <c r="R40" s="665">
        <v>398300</v>
      </c>
      <c r="S40" s="675"/>
      <c r="T40" s="675"/>
      <c r="U40" s="675"/>
      <c r="V40" s="675"/>
      <c r="W40" s="675"/>
      <c r="X40" s="675"/>
      <c r="Y40" s="676"/>
      <c r="Z40" s="679">
        <v>7.5</v>
      </c>
      <c r="AA40" s="679"/>
      <c r="AB40" s="679"/>
      <c r="AC40" s="679"/>
      <c r="AD40" s="680" t="s">
        <v>127</v>
      </c>
      <c r="AE40" s="680"/>
      <c r="AF40" s="680"/>
      <c r="AG40" s="680"/>
      <c r="AH40" s="680"/>
      <c r="AI40" s="680"/>
      <c r="AJ40" s="680"/>
      <c r="AK40" s="680"/>
      <c r="AL40" s="668" t="s">
        <v>127</v>
      </c>
      <c r="AM40" s="677"/>
      <c r="AN40" s="677"/>
      <c r="AO40" s="681"/>
      <c r="AQ40" s="686" t="s">
        <v>340</v>
      </c>
      <c r="AR40" s="687"/>
      <c r="AS40" s="687"/>
      <c r="AT40" s="687"/>
      <c r="AU40" s="687"/>
      <c r="AV40" s="687"/>
      <c r="AW40" s="687"/>
      <c r="AX40" s="687"/>
      <c r="AY40" s="688"/>
      <c r="AZ40" s="665" t="s">
        <v>127</v>
      </c>
      <c r="BA40" s="675"/>
      <c r="BB40" s="675"/>
      <c r="BC40" s="675"/>
      <c r="BD40" s="666"/>
      <c r="BE40" s="666"/>
      <c r="BF40" s="689"/>
      <c r="BG40" s="707" t="s">
        <v>341</v>
      </c>
      <c r="BH40" s="708"/>
      <c r="BI40" s="708"/>
      <c r="BJ40" s="708"/>
      <c r="BK40" s="708"/>
      <c r="BL40" s="364"/>
      <c r="BM40" s="690" t="s">
        <v>342</v>
      </c>
      <c r="BN40" s="690"/>
      <c r="BO40" s="690"/>
      <c r="BP40" s="690"/>
      <c r="BQ40" s="690"/>
      <c r="BR40" s="690"/>
      <c r="BS40" s="690"/>
      <c r="BT40" s="690"/>
      <c r="BU40" s="691"/>
      <c r="BV40" s="665" t="s">
        <v>127</v>
      </c>
      <c r="BW40" s="675"/>
      <c r="BX40" s="675"/>
      <c r="BY40" s="675"/>
      <c r="BZ40" s="675"/>
      <c r="CA40" s="675"/>
      <c r="CB40" s="692"/>
      <c r="CD40" s="693" t="s">
        <v>343</v>
      </c>
      <c r="CE40" s="690"/>
      <c r="CF40" s="690"/>
      <c r="CG40" s="690"/>
      <c r="CH40" s="690"/>
      <c r="CI40" s="690"/>
      <c r="CJ40" s="690"/>
      <c r="CK40" s="690"/>
      <c r="CL40" s="690"/>
      <c r="CM40" s="690"/>
      <c r="CN40" s="690"/>
      <c r="CO40" s="690"/>
      <c r="CP40" s="690"/>
      <c r="CQ40" s="691"/>
      <c r="CR40" s="665">
        <v>10000</v>
      </c>
      <c r="CS40" s="675"/>
      <c r="CT40" s="675"/>
      <c r="CU40" s="675"/>
      <c r="CV40" s="675"/>
      <c r="CW40" s="675"/>
      <c r="CX40" s="675"/>
      <c r="CY40" s="676"/>
      <c r="CZ40" s="668">
        <v>0.2</v>
      </c>
      <c r="DA40" s="669"/>
      <c r="DB40" s="669"/>
      <c r="DC40" s="670"/>
      <c r="DD40" s="671" t="s">
        <v>127</v>
      </c>
      <c r="DE40" s="675"/>
      <c r="DF40" s="675"/>
      <c r="DG40" s="675"/>
      <c r="DH40" s="675"/>
      <c r="DI40" s="675"/>
      <c r="DJ40" s="675"/>
      <c r="DK40" s="676"/>
      <c r="DL40" s="671" t="s">
        <v>127</v>
      </c>
      <c r="DM40" s="675"/>
      <c r="DN40" s="675"/>
      <c r="DO40" s="675"/>
      <c r="DP40" s="675"/>
      <c r="DQ40" s="675"/>
      <c r="DR40" s="675"/>
      <c r="DS40" s="675"/>
      <c r="DT40" s="675"/>
      <c r="DU40" s="675"/>
      <c r="DV40" s="676"/>
      <c r="DW40" s="668" t="s">
        <v>127</v>
      </c>
      <c r="DX40" s="669"/>
      <c r="DY40" s="669"/>
      <c r="DZ40" s="669"/>
      <c r="EA40" s="669"/>
      <c r="EB40" s="669"/>
      <c r="EC40" s="706"/>
    </row>
    <row r="41" spans="2:133" ht="11.25" customHeight="1" x14ac:dyDescent="0.2">
      <c r="B41" s="646" t="s">
        <v>344</v>
      </c>
      <c r="C41" s="647"/>
      <c r="D41" s="647"/>
      <c r="E41" s="647"/>
      <c r="F41" s="647"/>
      <c r="G41" s="647"/>
      <c r="H41" s="647"/>
      <c r="I41" s="647"/>
      <c r="J41" s="647"/>
      <c r="K41" s="647"/>
      <c r="L41" s="647"/>
      <c r="M41" s="647"/>
      <c r="N41" s="647"/>
      <c r="O41" s="647"/>
      <c r="P41" s="647"/>
      <c r="Q41" s="648"/>
      <c r="R41" s="665" t="s">
        <v>127</v>
      </c>
      <c r="S41" s="675"/>
      <c r="T41" s="675"/>
      <c r="U41" s="675"/>
      <c r="V41" s="675"/>
      <c r="W41" s="675"/>
      <c r="X41" s="675"/>
      <c r="Y41" s="676"/>
      <c r="Z41" s="679" t="s">
        <v>127</v>
      </c>
      <c r="AA41" s="679"/>
      <c r="AB41" s="679"/>
      <c r="AC41" s="679"/>
      <c r="AD41" s="680" t="s">
        <v>127</v>
      </c>
      <c r="AE41" s="680"/>
      <c r="AF41" s="680"/>
      <c r="AG41" s="680"/>
      <c r="AH41" s="680"/>
      <c r="AI41" s="680"/>
      <c r="AJ41" s="680"/>
      <c r="AK41" s="680"/>
      <c r="AL41" s="668" t="s">
        <v>127</v>
      </c>
      <c r="AM41" s="677"/>
      <c r="AN41" s="677"/>
      <c r="AO41" s="681"/>
      <c r="AQ41" s="686" t="s">
        <v>345</v>
      </c>
      <c r="AR41" s="687"/>
      <c r="AS41" s="687"/>
      <c r="AT41" s="687"/>
      <c r="AU41" s="687"/>
      <c r="AV41" s="687"/>
      <c r="AW41" s="687"/>
      <c r="AX41" s="687"/>
      <c r="AY41" s="688"/>
      <c r="AZ41" s="665">
        <v>12102</v>
      </c>
      <c r="BA41" s="675"/>
      <c r="BB41" s="675"/>
      <c r="BC41" s="675"/>
      <c r="BD41" s="666"/>
      <c r="BE41" s="666"/>
      <c r="BF41" s="689"/>
      <c r="BG41" s="707"/>
      <c r="BH41" s="708"/>
      <c r="BI41" s="708"/>
      <c r="BJ41" s="708"/>
      <c r="BK41" s="708"/>
      <c r="BL41" s="364"/>
      <c r="BM41" s="690" t="s">
        <v>346</v>
      </c>
      <c r="BN41" s="690"/>
      <c r="BO41" s="690"/>
      <c r="BP41" s="690"/>
      <c r="BQ41" s="690"/>
      <c r="BR41" s="690"/>
      <c r="BS41" s="690"/>
      <c r="BT41" s="690"/>
      <c r="BU41" s="691"/>
      <c r="BV41" s="665" t="s">
        <v>127</v>
      </c>
      <c r="BW41" s="675"/>
      <c r="BX41" s="675"/>
      <c r="BY41" s="675"/>
      <c r="BZ41" s="675"/>
      <c r="CA41" s="675"/>
      <c r="CB41" s="692"/>
      <c r="CD41" s="693" t="s">
        <v>347</v>
      </c>
      <c r="CE41" s="690"/>
      <c r="CF41" s="690"/>
      <c r="CG41" s="690"/>
      <c r="CH41" s="690"/>
      <c r="CI41" s="690"/>
      <c r="CJ41" s="690"/>
      <c r="CK41" s="690"/>
      <c r="CL41" s="690"/>
      <c r="CM41" s="690"/>
      <c r="CN41" s="690"/>
      <c r="CO41" s="690"/>
      <c r="CP41" s="690"/>
      <c r="CQ41" s="691"/>
      <c r="CR41" s="665" t="s">
        <v>127</v>
      </c>
      <c r="CS41" s="666"/>
      <c r="CT41" s="666"/>
      <c r="CU41" s="666"/>
      <c r="CV41" s="666"/>
      <c r="CW41" s="666"/>
      <c r="CX41" s="666"/>
      <c r="CY41" s="667"/>
      <c r="CZ41" s="668" t="s">
        <v>127</v>
      </c>
      <c r="DA41" s="669"/>
      <c r="DB41" s="669"/>
      <c r="DC41" s="670"/>
      <c r="DD41" s="671" t="s">
        <v>127</v>
      </c>
      <c r="DE41" s="666"/>
      <c r="DF41" s="666"/>
      <c r="DG41" s="666"/>
      <c r="DH41" s="666"/>
      <c r="DI41" s="666"/>
      <c r="DJ41" s="666"/>
      <c r="DK41" s="667"/>
      <c r="DL41" s="672"/>
      <c r="DM41" s="673"/>
      <c r="DN41" s="673"/>
      <c r="DO41" s="673"/>
      <c r="DP41" s="673"/>
      <c r="DQ41" s="673"/>
      <c r="DR41" s="673"/>
      <c r="DS41" s="673"/>
      <c r="DT41" s="673"/>
      <c r="DU41" s="673"/>
      <c r="DV41" s="674"/>
      <c r="DW41" s="642"/>
      <c r="DX41" s="643"/>
      <c r="DY41" s="643"/>
      <c r="DZ41" s="643"/>
      <c r="EA41" s="643"/>
      <c r="EB41" s="643"/>
      <c r="EC41" s="644"/>
    </row>
    <row r="42" spans="2:133" ht="11.25" customHeight="1" x14ac:dyDescent="0.2">
      <c r="B42" s="646" t="s">
        <v>348</v>
      </c>
      <c r="C42" s="647"/>
      <c r="D42" s="647"/>
      <c r="E42" s="647"/>
      <c r="F42" s="647"/>
      <c r="G42" s="647"/>
      <c r="H42" s="647"/>
      <c r="I42" s="647"/>
      <c r="J42" s="647"/>
      <c r="K42" s="647"/>
      <c r="L42" s="647"/>
      <c r="M42" s="647"/>
      <c r="N42" s="647"/>
      <c r="O42" s="647"/>
      <c r="P42" s="647"/>
      <c r="Q42" s="648"/>
      <c r="R42" s="665" t="s">
        <v>127</v>
      </c>
      <c r="S42" s="675"/>
      <c r="T42" s="675"/>
      <c r="U42" s="675"/>
      <c r="V42" s="675"/>
      <c r="W42" s="675"/>
      <c r="X42" s="675"/>
      <c r="Y42" s="676"/>
      <c r="Z42" s="679" t="s">
        <v>127</v>
      </c>
      <c r="AA42" s="679"/>
      <c r="AB42" s="679"/>
      <c r="AC42" s="679"/>
      <c r="AD42" s="680" t="s">
        <v>127</v>
      </c>
      <c r="AE42" s="680"/>
      <c r="AF42" s="680"/>
      <c r="AG42" s="680"/>
      <c r="AH42" s="680"/>
      <c r="AI42" s="680"/>
      <c r="AJ42" s="680"/>
      <c r="AK42" s="680"/>
      <c r="AL42" s="668" t="s">
        <v>127</v>
      </c>
      <c r="AM42" s="677"/>
      <c r="AN42" s="677"/>
      <c r="AO42" s="681"/>
      <c r="AQ42" s="712" t="s">
        <v>349</v>
      </c>
      <c r="AR42" s="713"/>
      <c r="AS42" s="713"/>
      <c r="AT42" s="713"/>
      <c r="AU42" s="713"/>
      <c r="AV42" s="713"/>
      <c r="AW42" s="713"/>
      <c r="AX42" s="713"/>
      <c r="AY42" s="714"/>
      <c r="AZ42" s="652">
        <v>209184</v>
      </c>
      <c r="BA42" s="682"/>
      <c r="BB42" s="682"/>
      <c r="BC42" s="682"/>
      <c r="BD42" s="653"/>
      <c r="BE42" s="653"/>
      <c r="BF42" s="683"/>
      <c r="BG42" s="709"/>
      <c r="BH42" s="710"/>
      <c r="BI42" s="710"/>
      <c r="BJ42" s="710"/>
      <c r="BK42" s="710"/>
      <c r="BL42" s="365"/>
      <c r="BM42" s="684" t="s">
        <v>350</v>
      </c>
      <c r="BN42" s="684"/>
      <c r="BO42" s="684"/>
      <c r="BP42" s="684"/>
      <c r="BQ42" s="684"/>
      <c r="BR42" s="684"/>
      <c r="BS42" s="684"/>
      <c r="BT42" s="684"/>
      <c r="BU42" s="685"/>
      <c r="BV42" s="652" t="s">
        <v>127</v>
      </c>
      <c r="BW42" s="682"/>
      <c r="BX42" s="682"/>
      <c r="BY42" s="682"/>
      <c r="BZ42" s="682"/>
      <c r="CA42" s="682"/>
      <c r="CB42" s="711"/>
      <c r="CD42" s="646" t="s">
        <v>351</v>
      </c>
      <c r="CE42" s="647"/>
      <c r="CF42" s="647"/>
      <c r="CG42" s="647"/>
      <c r="CH42" s="647"/>
      <c r="CI42" s="647"/>
      <c r="CJ42" s="647"/>
      <c r="CK42" s="647"/>
      <c r="CL42" s="647"/>
      <c r="CM42" s="647"/>
      <c r="CN42" s="647"/>
      <c r="CO42" s="647"/>
      <c r="CP42" s="647"/>
      <c r="CQ42" s="648"/>
      <c r="CR42" s="665">
        <v>591675</v>
      </c>
      <c r="CS42" s="666"/>
      <c r="CT42" s="666"/>
      <c r="CU42" s="666"/>
      <c r="CV42" s="666"/>
      <c r="CW42" s="666"/>
      <c r="CX42" s="666"/>
      <c r="CY42" s="667"/>
      <c r="CZ42" s="668">
        <v>12.5</v>
      </c>
      <c r="DA42" s="669"/>
      <c r="DB42" s="669"/>
      <c r="DC42" s="670"/>
      <c r="DD42" s="671">
        <v>199076</v>
      </c>
      <c r="DE42" s="666"/>
      <c r="DF42" s="666"/>
      <c r="DG42" s="666"/>
      <c r="DH42" s="666"/>
      <c r="DI42" s="666"/>
      <c r="DJ42" s="666"/>
      <c r="DK42" s="667"/>
      <c r="DL42" s="672"/>
      <c r="DM42" s="673"/>
      <c r="DN42" s="673"/>
      <c r="DO42" s="673"/>
      <c r="DP42" s="673"/>
      <c r="DQ42" s="673"/>
      <c r="DR42" s="673"/>
      <c r="DS42" s="673"/>
      <c r="DT42" s="673"/>
      <c r="DU42" s="673"/>
      <c r="DV42" s="674"/>
      <c r="DW42" s="642"/>
      <c r="DX42" s="643"/>
      <c r="DY42" s="643"/>
      <c r="DZ42" s="643"/>
      <c r="EA42" s="643"/>
      <c r="EB42" s="643"/>
      <c r="EC42" s="644"/>
    </row>
    <row r="43" spans="2:133" ht="11.25" customHeight="1" x14ac:dyDescent="0.2">
      <c r="B43" s="646" t="s">
        <v>352</v>
      </c>
      <c r="C43" s="647"/>
      <c r="D43" s="647"/>
      <c r="E43" s="647"/>
      <c r="F43" s="647"/>
      <c r="G43" s="647"/>
      <c r="H43" s="647"/>
      <c r="I43" s="647"/>
      <c r="J43" s="647"/>
      <c r="K43" s="647"/>
      <c r="L43" s="647"/>
      <c r="M43" s="647"/>
      <c r="N43" s="647"/>
      <c r="O43" s="647"/>
      <c r="P43" s="647"/>
      <c r="Q43" s="648"/>
      <c r="R43" s="665">
        <v>88400</v>
      </c>
      <c r="S43" s="675"/>
      <c r="T43" s="675"/>
      <c r="U43" s="675"/>
      <c r="V43" s="675"/>
      <c r="W43" s="675"/>
      <c r="X43" s="675"/>
      <c r="Y43" s="676"/>
      <c r="Z43" s="679">
        <v>1.7</v>
      </c>
      <c r="AA43" s="679"/>
      <c r="AB43" s="679"/>
      <c r="AC43" s="679"/>
      <c r="AD43" s="680" t="s">
        <v>127</v>
      </c>
      <c r="AE43" s="680"/>
      <c r="AF43" s="680"/>
      <c r="AG43" s="680"/>
      <c r="AH43" s="680"/>
      <c r="AI43" s="680"/>
      <c r="AJ43" s="680"/>
      <c r="AK43" s="680"/>
      <c r="AL43" s="668" t="s">
        <v>127</v>
      </c>
      <c r="AM43" s="677"/>
      <c r="AN43" s="677"/>
      <c r="AO43" s="681"/>
      <c r="BV43" s="219"/>
      <c r="BW43" s="219"/>
      <c r="BX43" s="219"/>
      <c r="BY43" s="219"/>
      <c r="BZ43" s="219"/>
      <c r="CA43" s="219"/>
      <c r="CB43" s="219"/>
      <c r="CD43" s="646" t="s">
        <v>353</v>
      </c>
      <c r="CE43" s="647"/>
      <c r="CF43" s="647"/>
      <c r="CG43" s="647"/>
      <c r="CH43" s="647"/>
      <c r="CI43" s="647"/>
      <c r="CJ43" s="647"/>
      <c r="CK43" s="647"/>
      <c r="CL43" s="647"/>
      <c r="CM43" s="647"/>
      <c r="CN43" s="647"/>
      <c r="CO43" s="647"/>
      <c r="CP43" s="647"/>
      <c r="CQ43" s="648"/>
      <c r="CR43" s="665">
        <v>17241</v>
      </c>
      <c r="CS43" s="666"/>
      <c r="CT43" s="666"/>
      <c r="CU43" s="666"/>
      <c r="CV43" s="666"/>
      <c r="CW43" s="666"/>
      <c r="CX43" s="666"/>
      <c r="CY43" s="667"/>
      <c r="CZ43" s="668">
        <v>0.4</v>
      </c>
      <c r="DA43" s="669"/>
      <c r="DB43" s="669"/>
      <c r="DC43" s="670"/>
      <c r="DD43" s="671">
        <v>17241</v>
      </c>
      <c r="DE43" s="666"/>
      <c r="DF43" s="666"/>
      <c r="DG43" s="666"/>
      <c r="DH43" s="666"/>
      <c r="DI43" s="666"/>
      <c r="DJ43" s="666"/>
      <c r="DK43" s="667"/>
      <c r="DL43" s="672"/>
      <c r="DM43" s="673"/>
      <c r="DN43" s="673"/>
      <c r="DO43" s="673"/>
      <c r="DP43" s="673"/>
      <c r="DQ43" s="673"/>
      <c r="DR43" s="673"/>
      <c r="DS43" s="673"/>
      <c r="DT43" s="673"/>
      <c r="DU43" s="673"/>
      <c r="DV43" s="674"/>
      <c r="DW43" s="642"/>
      <c r="DX43" s="643"/>
      <c r="DY43" s="643"/>
      <c r="DZ43" s="643"/>
      <c r="EA43" s="643"/>
      <c r="EB43" s="643"/>
      <c r="EC43" s="644"/>
    </row>
    <row r="44" spans="2:133" ht="11.25" customHeight="1" x14ac:dyDescent="0.2">
      <c r="B44" s="649" t="s">
        <v>354</v>
      </c>
      <c r="C44" s="650"/>
      <c r="D44" s="650"/>
      <c r="E44" s="650"/>
      <c r="F44" s="650"/>
      <c r="G44" s="650"/>
      <c r="H44" s="650"/>
      <c r="I44" s="650"/>
      <c r="J44" s="650"/>
      <c r="K44" s="650"/>
      <c r="L44" s="650"/>
      <c r="M44" s="650"/>
      <c r="N44" s="650"/>
      <c r="O44" s="650"/>
      <c r="P44" s="650"/>
      <c r="Q44" s="651"/>
      <c r="R44" s="652">
        <v>5345296</v>
      </c>
      <c r="S44" s="682"/>
      <c r="T44" s="682"/>
      <c r="U44" s="682"/>
      <c r="V44" s="682"/>
      <c r="W44" s="682"/>
      <c r="X44" s="682"/>
      <c r="Y44" s="694"/>
      <c r="Z44" s="695">
        <v>100</v>
      </c>
      <c r="AA44" s="695"/>
      <c r="AB44" s="695"/>
      <c r="AC44" s="695"/>
      <c r="AD44" s="696">
        <v>2819706</v>
      </c>
      <c r="AE44" s="696"/>
      <c r="AF44" s="696"/>
      <c r="AG44" s="696"/>
      <c r="AH44" s="696"/>
      <c r="AI44" s="696"/>
      <c r="AJ44" s="696"/>
      <c r="AK44" s="696"/>
      <c r="AL44" s="655">
        <v>100</v>
      </c>
      <c r="AM44" s="697"/>
      <c r="AN44" s="697"/>
      <c r="AO44" s="698"/>
      <c r="CD44" s="699" t="s">
        <v>301</v>
      </c>
      <c r="CE44" s="700"/>
      <c r="CF44" s="646" t="s">
        <v>355</v>
      </c>
      <c r="CG44" s="647"/>
      <c r="CH44" s="647"/>
      <c r="CI44" s="647"/>
      <c r="CJ44" s="647"/>
      <c r="CK44" s="647"/>
      <c r="CL44" s="647"/>
      <c r="CM44" s="647"/>
      <c r="CN44" s="647"/>
      <c r="CO44" s="647"/>
      <c r="CP44" s="647"/>
      <c r="CQ44" s="648"/>
      <c r="CR44" s="665">
        <v>540167</v>
      </c>
      <c r="CS44" s="675"/>
      <c r="CT44" s="675"/>
      <c r="CU44" s="675"/>
      <c r="CV44" s="675"/>
      <c r="CW44" s="675"/>
      <c r="CX44" s="675"/>
      <c r="CY44" s="676"/>
      <c r="CZ44" s="668">
        <v>11.4</v>
      </c>
      <c r="DA44" s="677"/>
      <c r="DB44" s="677"/>
      <c r="DC44" s="678"/>
      <c r="DD44" s="671">
        <v>184542</v>
      </c>
      <c r="DE44" s="675"/>
      <c r="DF44" s="675"/>
      <c r="DG44" s="675"/>
      <c r="DH44" s="675"/>
      <c r="DI44" s="675"/>
      <c r="DJ44" s="675"/>
      <c r="DK44" s="676"/>
      <c r="DL44" s="672"/>
      <c r="DM44" s="673"/>
      <c r="DN44" s="673"/>
      <c r="DO44" s="673"/>
      <c r="DP44" s="673"/>
      <c r="DQ44" s="673"/>
      <c r="DR44" s="673"/>
      <c r="DS44" s="673"/>
      <c r="DT44" s="673"/>
      <c r="DU44" s="673"/>
      <c r="DV44" s="674"/>
      <c r="DW44" s="642"/>
      <c r="DX44" s="643"/>
      <c r="DY44" s="643"/>
      <c r="DZ44" s="643"/>
      <c r="EA44" s="643"/>
      <c r="EB44" s="643"/>
      <c r="EC44" s="644"/>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01"/>
      <c r="CE45" s="702"/>
      <c r="CF45" s="646" t="s">
        <v>356</v>
      </c>
      <c r="CG45" s="647"/>
      <c r="CH45" s="647"/>
      <c r="CI45" s="647"/>
      <c r="CJ45" s="647"/>
      <c r="CK45" s="647"/>
      <c r="CL45" s="647"/>
      <c r="CM45" s="647"/>
      <c r="CN45" s="647"/>
      <c r="CO45" s="647"/>
      <c r="CP45" s="647"/>
      <c r="CQ45" s="648"/>
      <c r="CR45" s="665">
        <v>57587</v>
      </c>
      <c r="CS45" s="666"/>
      <c r="CT45" s="666"/>
      <c r="CU45" s="666"/>
      <c r="CV45" s="666"/>
      <c r="CW45" s="666"/>
      <c r="CX45" s="666"/>
      <c r="CY45" s="667"/>
      <c r="CZ45" s="668">
        <v>1.2</v>
      </c>
      <c r="DA45" s="669"/>
      <c r="DB45" s="669"/>
      <c r="DC45" s="670"/>
      <c r="DD45" s="671">
        <v>12999</v>
      </c>
      <c r="DE45" s="666"/>
      <c r="DF45" s="666"/>
      <c r="DG45" s="666"/>
      <c r="DH45" s="666"/>
      <c r="DI45" s="666"/>
      <c r="DJ45" s="666"/>
      <c r="DK45" s="667"/>
      <c r="DL45" s="672"/>
      <c r="DM45" s="673"/>
      <c r="DN45" s="673"/>
      <c r="DO45" s="673"/>
      <c r="DP45" s="673"/>
      <c r="DQ45" s="673"/>
      <c r="DR45" s="673"/>
      <c r="DS45" s="673"/>
      <c r="DT45" s="673"/>
      <c r="DU45" s="673"/>
      <c r="DV45" s="674"/>
      <c r="DW45" s="642"/>
      <c r="DX45" s="643"/>
      <c r="DY45" s="643"/>
      <c r="DZ45" s="643"/>
      <c r="EA45" s="643"/>
      <c r="EB45" s="643"/>
      <c r="EC45" s="644"/>
    </row>
    <row r="46" spans="2:133" ht="11.25" customHeight="1" x14ac:dyDescent="0.2">
      <c r="B46" s="221" t="s">
        <v>357</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01"/>
      <c r="CE46" s="702"/>
      <c r="CF46" s="646" t="s">
        <v>358</v>
      </c>
      <c r="CG46" s="647"/>
      <c r="CH46" s="647"/>
      <c r="CI46" s="647"/>
      <c r="CJ46" s="647"/>
      <c r="CK46" s="647"/>
      <c r="CL46" s="647"/>
      <c r="CM46" s="647"/>
      <c r="CN46" s="647"/>
      <c r="CO46" s="647"/>
      <c r="CP46" s="647"/>
      <c r="CQ46" s="648"/>
      <c r="CR46" s="665">
        <v>435605</v>
      </c>
      <c r="CS46" s="675"/>
      <c r="CT46" s="675"/>
      <c r="CU46" s="675"/>
      <c r="CV46" s="675"/>
      <c r="CW46" s="675"/>
      <c r="CX46" s="675"/>
      <c r="CY46" s="676"/>
      <c r="CZ46" s="668">
        <v>9.1999999999999993</v>
      </c>
      <c r="DA46" s="677"/>
      <c r="DB46" s="677"/>
      <c r="DC46" s="678"/>
      <c r="DD46" s="671">
        <v>167768</v>
      </c>
      <c r="DE46" s="675"/>
      <c r="DF46" s="675"/>
      <c r="DG46" s="675"/>
      <c r="DH46" s="675"/>
      <c r="DI46" s="675"/>
      <c r="DJ46" s="675"/>
      <c r="DK46" s="676"/>
      <c r="DL46" s="672"/>
      <c r="DM46" s="673"/>
      <c r="DN46" s="673"/>
      <c r="DO46" s="673"/>
      <c r="DP46" s="673"/>
      <c r="DQ46" s="673"/>
      <c r="DR46" s="673"/>
      <c r="DS46" s="673"/>
      <c r="DT46" s="673"/>
      <c r="DU46" s="673"/>
      <c r="DV46" s="674"/>
      <c r="DW46" s="642"/>
      <c r="DX46" s="643"/>
      <c r="DY46" s="643"/>
      <c r="DZ46" s="643"/>
      <c r="EA46" s="643"/>
      <c r="EB46" s="643"/>
      <c r="EC46" s="644"/>
    </row>
    <row r="47" spans="2:133" ht="11.25" customHeight="1" x14ac:dyDescent="0.2">
      <c r="B47" s="645" t="s">
        <v>359</v>
      </c>
      <c r="C47" s="645"/>
      <c r="D47" s="645"/>
      <c r="E47" s="645"/>
      <c r="F47" s="645"/>
      <c r="G47" s="645"/>
      <c r="H47" s="645"/>
      <c r="I47" s="645"/>
      <c r="J47" s="645"/>
      <c r="K47" s="645"/>
      <c r="L47" s="645"/>
      <c r="M47" s="645"/>
      <c r="N47" s="645"/>
      <c r="O47" s="645"/>
      <c r="P47" s="645"/>
      <c r="Q47" s="645"/>
      <c r="R47" s="645"/>
      <c r="S47" s="645"/>
      <c r="T47" s="645"/>
      <c r="U47" s="645"/>
      <c r="V47" s="645"/>
      <c r="W47" s="645"/>
      <c r="X47" s="645"/>
      <c r="Y47" s="645"/>
      <c r="Z47" s="645"/>
      <c r="AA47" s="645"/>
      <c r="AB47" s="645"/>
      <c r="AC47" s="645"/>
      <c r="AD47" s="645"/>
      <c r="AE47" s="645"/>
      <c r="AF47" s="645"/>
      <c r="AG47" s="645"/>
      <c r="AH47" s="645"/>
      <c r="AI47" s="645"/>
      <c r="AJ47" s="645"/>
      <c r="AK47" s="645"/>
      <c r="AL47" s="645"/>
      <c r="AM47" s="645"/>
      <c r="AN47" s="645"/>
      <c r="AO47" s="645"/>
      <c r="AP47" s="645"/>
      <c r="AQ47" s="645"/>
      <c r="AR47" s="645"/>
      <c r="AS47" s="645"/>
      <c r="AT47" s="645"/>
      <c r="AU47" s="645"/>
      <c r="AV47" s="645"/>
      <c r="AW47" s="645"/>
      <c r="AX47" s="645"/>
      <c r="AY47" s="645"/>
      <c r="AZ47" s="645"/>
      <c r="BA47" s="645"/>
      <c r="BB47" s="645"/>
      <c r="BC47" s="645"/>
      <c r="BD47" s="645"/>
      <c r="BE47" s="645"/>
      <c r="BF47" s="645"/>
      <c r="BG47" s="645"/>
      <c r="BH47" s="645"/>
      <c r="BI47" s="645"/>
      <c r="BJ47" s="645"/>
      <c r="BK47" s="645"/>
      <c r="BL47" s="645"/>
      <c r="BM47" s="645"/>
      <c r="BN47" s="645"/>
      <c r="BO47" s="645"/>
      <c r="BP47" s="645"/>
      <c r="BQ47" s="645"/>
      <c r="BR47" s="645"/>
      <c r="BS47" s="645"/>
      <c r="BT47" s="645"/>
      <c r="BU47" s="645"/>
      <c r="BV47" s="645"/>
      <c r="BW47" s="645"/>
      <c r="BX47" s="645"/>
      <c r="BY47" s="645"/>
      <c r="BZ47" s="645"/>
      <c r="CA47" s="645"/>
      <c r="CB47" s="645"/>
      <c r="CD47" s="701"/>
      <c r="CE47" s="702"/>
      <c r="CF47" s="646" t="s">
        <v>360</v>
      </c>
      <c r="CG47" s="647"/>
      <c r="CH47" s="647"/>
      <c r="CI47" s="647"/>
      <c r="CJ47" s="647"/>
      <c r="CK47" s="647"/>
      <c r="CL47" s="647"/>
      <c r="CM47" s="647"/>
      <c r="CN47" s="647"/>
      <c r="CO47" s="647"/>
      <c r="CP47" s="647"/>
      <c r="CQ47" s="648"/>
      <c r="CR47" s="665">
        <v>51508</v>
      </c>
      <c r="CS47" s="666"/>
      <c r="CT47" s="666"/>
      <c r="CU47" s="666"/>
      <c r="CV47" s="666"/>
      <c r="CW47" s="666"/>
      <c r="CX47" s="666"/>
      <c r="CY47" s="667"/>
      <c r="CZ47" s="668">
        <v>1.1000000000000001</v>
      </c>
      <c r="DA47" s="669"/>
      <c r="DB47" s="669"/>
      <c r="DC47" s="670"/>
      <c r="DD47" s="671">
        <v>14534</v>
      </c>
      <c r="DE47" s="666"/>
      <c r="DF47" s="666"/>
      <c r="DG47" s="666"/>
      <c r="DH47" s="666"/>
      <c r="DI47" s="666"/>
      <c r="DJ47" s="666"/>
      <c r="DK47" s="667"/>
      <c r="DL47" s="672"/>
      <c r="DM47" s="673"/>
      <c r="DN47" s="673"/>
      <c r="DO47" s="673"/>
      <c r="DP47" s="673"/>
      <c r="DQ47" s="673"/>
      <c r="DR47" s="673"/>
      <c r="DS47" s="673"/>
      <c r="DT47" s="673"/>
      <c r="DU47" s="673"/>
      <c r="DV47" s="674"/>
      <c r="DW47" s="642"/>
      <c r="DX47" s="643"/>
      <c r="DY47" s="643"/>
      <c r="DZ47" s="643"/>
      <c r="EA47" s="643"/>
      <c r="EB47" s="643"/>
      <c r="EC47" s="644"/>
    </row>
    <row r="48" spans="2:133" ht="10.8" x14ac:dyDescent="0.2">
      <c r="B48" s="705" t="s">
        <v>361</v>
      </c>
      <c r="C48" s="705"/>
      <c r="D48" s="705"/>
      <c r="E48" s="705"/>
      <c r="F48" s="705"/>
      <c r="G48" s="705"/>
      <c r="H48" s="705"/>
      <c r="I48" s="705"/>
      <c r="J48" s="705"/>
      <c r="K48" s="705"/>
      <c r="L48" s="705"/>
      <c r="M48" s="705"/>
      <c r="N48" s="705"/>
      <c r="O48" s="705"/>
      <c r="P48" s="705"/>
      <c r="Q48" s="705"/>
      <c r="R48" s="705"/>
      <c r="S48" s="705"/>
      <c r="T48" s="705"/>
      <c r="U48" s="705"/>
      <c r="V48" s="705"/>
      <c r="W48" s="705"/>
      <c r="X48" s="705"/>
      <c r="Y48" s="705"/>
      <c r="Z48" s="705"/>
      <c r="AA48" s="705"/>
      <c r="AB48" s="705"/>
      <c r="AC48" s="705"/>
      <c r="AD48" s="705"/>
      <c r="AE48" s="705"/>
      <c r="AF48" s="705"/>
      <c r="AG48" s="705"/>
      <c r="AH48" s="705"/>
      <c r="AI48" s="705"/>
      <c r="AJ48" s="705"/>
      <c r="AK48" s="705"/>
      <c r="AL48" s="705"/>
      <c r="AM48" s="705"/>
      <c r="AN48" s="705"/>
      <c r="AO48" s="705"/>
      <c r="AP48" s="705"/>
      <c r="AQ48" s="705"/>
      <c r="AR48" s="705"/>
      <c r="AS48" s="705"/>
      <c r="AT48" s="705"/>
      <c r="AU48" s="705"/>
      <c r="AV48" s="705"/>
      <c r="AW48" s="705"/>
      <c r="AX48" s="705"/>
      <c r="AY48" s="705"/>
      <c r="AZ48" s="705"/>
      <c r="BA48" s="705"/>
      <c r="BB48" s="705"/>
      <c r="BC48" s="705"/>
      <c r="BD48" s="705"/>
      <c r="BE48" s="705"/>
      <c r="BF48" s="705"/>
      <c r="BG48" s="705"/>
      <c r="BH48" s="705"/>
      <c r="BI48" s="705"/>
      <c r="BJ48" s="705"/>
      <c r="BK48" s="705"/>
      <c r="BL48" s="705"/>
      <c r="BM48" s="705"/>
      <c r="BN48" s="705"/>
      <c r="BO48" s="705"/>
      <c r="BP48" s="705"/>
      <c r="BQ48" s="705"/>
      <c r="BR48" s="705"/>
      <c r="BS48" s="705"/>
      <c r="BT48" s="705"/>
      <c r="BU48" s="705"/>
      <c r="BV48" s="705"/>
      <c r="BW48" s="705"/>
      <c r="BX48" s="705"/>
      <c r="BY48" s="705"/>
      <c r="BZ48" s="705"/>
      <c r="CA48" s="705"/>
      <c r="CB48" s="705"/>
      <c r="CD48" s="703"/>
      <c r="CE48" s="704"/>
      <c r="CF48" s="646" t="s">
        <v>362</v>
      </c>
      <c r="CG48" s="647"/>
      <c r="CH48" s="647"/>
      <c r="CI48" s="647"/>
      <c r="CJ48" s="647"/>
      <c r="CK48" s="647"/>
      <c r="CL48" s="647"/>
      <c r="CM48" s="647"/>
      <c r="CN48" s="647"/>
      <c r="CO48" s="647"/>
      <c r="CP48" s="647"/>
      <c r="CQ48" s="648"/>
      <c r="CR48" s="665" t="s">
        <v>127</v>
      </c>
      <c r="CS48" s="675"/>
      <c r="CT48" s="675"/>
      <c r="CU48" s="675"/>
      <c r="CV48" s="675"/>
      <c r="CW48" s="675"/>
      <c r="CX48" s="675"/>
      <c r="CY48" s="676"/>
      <c r="CZ48" s="668" t="s">
        <v>127</v>
      </c>
      <c r="DA48" s="677"/>
      <c r="DB48" s="677"/>
      <c r="DC48" s="678"/>
      <c r="DD48" s="671" t="s">
        <v>127</v>
      </c>
      <c r="DE48" s="675"/>
      <c r="DF48" s="675"/>
      <c r="DG48" s="675"/>
      <c r="DH48" s="675"/>
      <c r="DI48" s="675"/>
      <c r="DJ48" s="675"/>
      <c r="DK48" s="676"/>
      <c r="DL48" s="672"/>
      <c r="DM48" s="673"/>
      <c r="DN48" s="673"/>
      <c r="DO48" s="673"/>
      <c r="DP48" s="673"/>
      <c r="DQ48" s="673"/>
      <c r="DR48" s="673"/>
      <c r="DS48" s="673"/>
      <c r="DT48" s="673"/>
      <c r="DU48" s="673"/>
      <c r="DV48" s="674"/>
      <c r="DW48" s="642"/>
      <c r="DX48" s="643"/>
      <c r="DY48" s="643"/>
      <c r="DZ48" s="643"/>
      <c r="EA48" s="643"/>
      <c r="EB48" s="643"/>
      <c r="EC48" s="644"/>
    </row>
    <row r="49" spans="2:133" ht="11.25" customHeight="1" x14ac:dyDescent="0.2">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9" t="s">
        <v>363</v>
      </c>
      <c r="CE49" s="650"/>
      <c r="CF49" s="650"/>
      <c r="CG49" s="650"/>
      <c r="CH49" s="650"/>
      <c r="CI49" s="650"/>
      <c r="CJ49" s="650"/>
      <c r="CK49" s="650"/>
      <c r="CL49" s="650"/>
      <c r="CM49" s="650"/>
      <c r="CN49" s="650"/>
      <c r="CO49" s="650"/>
      <c r="CP49" s="650"/>
      <c r="CQ49" s="651"/>
      <c r="CR49" s="652">
        <v>4735374</v>
      </c>
      <c r="CS49" s="653"/>
      <c r="CT49" s="653"/>
      <c r="CU49" s="653"/>
      <c r="CV49" s="653"/>
      <c r="CW49" s="653"/>
      <c r="CX49" s="653"/>
      <c r="CY49" s="654"/>
      <c r="CZ49" s="655">
        <v>100</v>
      </c>
      <c r="DA49" s="656"/>
      <c r="DB49" s="656"/>
      <c r="DC49" s="657"/>
      <c r="DD49" s="658">
        <v>3496133</v>
      </c>
      <c r="DE49" s="653"/>
      <c r="DF49" s="653"/>
      <c r="DG49" s="653"/>
      <c r="DH49" s="653"/>
      <c r="DI49" s="653"/>
      <c r="DJ49" s="653"/>
      <c r="DK49" s="654"/>
      <c r="DL49" s="659"/>
      <c r="DM49" s="660"/>
      <c r="DN49" s="660"/>
      <c r="DO49" s="660"/>
      <c r="DP49" s="660"/>
      <c r="DQ49" s="660"/>
      <c r="DR49" s="660"/>
      <c r="DS49" s="660"/>
      <c r="DT49" s="660"/>
      <c r="DU49" s="660"/>
      <c r="DV49" s="661"/>
      <c r="DW49" s="662"/>
      <c r="DX49" s="663"/>
      <c r="DY49" s="663"/>
      <c r="DZ49" s="663"/>
      <c r="EA49" s="663"/>
      <c r="EB49" s="663"/>
      <c r="EC49" s="664"/>
    </row>
    <row r="50" spans="2:133" ht="10.8" hidden="1" x14ac:dyDescent="0.2">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11Zqcg7RwgmWpl8zvD2QX8T3injK8SJGthpSNGwpv6f29MPzzUJDaHz/bRpGsro7bt+8eQKPUCswWCWvbitGBw==" saltValue="m5HuSyOs9uORRBP8r9D9S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BO10:BR10"/>
    <mergeCell ref="BS10:CB10"/>
    <mergeCell ref="CD9:CQ9"/>
    <mergeCell ref="CR9:CY9"/>
    <mergeCell ref="CZ9:DC9"/>
    <mergeCell ref="DD9:DP9"/>
    <mergeCell ref="CD10:CQ10"/>
    <mergeCell ref="CR10:CY10"/>
    <mergeCell ref="CZ10:DC10"/>
    <mergeCell ref="DD10:DP10"/>
    <mergeCell ref="DQ9:EC9"/>
    <mergeCell ref="DQ10:EC10"/>
    <mergeCell ref="B11:Q11"/>
    <mergeCell ref="R11:Y11"/>
    <mergeCell ref="Z11:AC11"/>
    <mergeCell ref="AD11:AK11"/>
    <mergeCell ref="AL11:AO11"/>
    <mergeCell ref="CZ11:DC11"/>
    <mergeCell ref="DD11:DP11"/>
    <mergeCell ref="DQ11:EC11"/>
    <mergeCell ref="CR11:CY11"/>
    <mergeCell ref="AP11:BF11"/>
    <mergeCell ref="BG11:BN11"/>
    <mergeCell ref="BO11:BR11"/>
    <mergeCell ref="BS11:CB11"/>
    <mergeCell ref="CD11:CQ11"/>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BO13:BR13"/>
    <mergeCell ref="BS13:CB13"/>
    <mergeCell ref="CD12:CQ12"/>
    <mergeCell ref="CR12:CY12"/>
    <mergeCell ref="CZ12:DC12"/>
    <mergeCell ref="DD12:DP12"/>
    <mergeCell ref="CD13:CQ13"/>
    <mergeCell ref="CR13:CY13"/>
    <mergeCell ref="CZ13:DC13"/>
    <mergeCell ref="DD13:DP13"/>
    <mergeCell ref="DQ12:EC12"/>
    <mergeCell ref="DQ13:EC13"/>
    <mergeCell ref="B14:Q14"/>
    <mergeCell ref="R14:Y14"/>
    <mergeCell ref="Z14:AC14"/>
    <mergeCell ref="AD14:AK14"/>
    <mergeCell ref="AL14:AO14"/>
    <mergeCell ref="CZ14:DC14"/>
    <mergeCell ref="DD14:DP14"/>
    <mergeCell ref="DQ14:EC14"/>
    <mergeCell ref="CR14:CY14"/>
    <mergeCell ref="AP14:BF14"/>
    <mergeCell ref="BG14:BN14"/>
    <mergeCell ref="BO14:BR14"/>
    <mergeCell ref="BS14:CB14"/>
    <mergeCell ref="CD14:CQ14"/>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BO16:BR16"/>
    <mergeCell ref="BS16:CB16"/>
    <mergeCell ref="CD15:CQ15"/>
    <mergeCell ref="CR15:CY15"/>
    <mergeCell ref="CZ15:DC15"/>
    <mergeCell ref="DD15:DP15"/>
    <mergeCell ref="CD16:CQ16"/>
    <mergeCell ref="CR16:CY16"/>
    <mergeCell ref="CZ16:DC16"/>
    <mergeCell ref="DD16:DP16"/>
    <mergeCell ref="DQ15:EC15"/>
    <mergeCell ref="DQ16:EC16"/>
    <mergeCell ref="B17:Q17"/>
    <mergeCell ref="R17:Y17"/>
    <mergeCell ref="Z17:AC17"/>
    <mergeCell ref="AD17:AK17"/>
    <mergeCell ref="AL17:AO17"/>
    <mergeCell ref="CZ17:DC17"/>
    <mergeCell ref="DD17:DP17"/>
    <mergeCell ref="DQ17:EC17"/>
    <mergeCell ref="CR17:CY17"/>
    <mergeCell ref="AP17:BF17"/>
    <mergeCell ref="BG17:BN17"/>
    <mergeCell ref="BO17:BR17"/>
    <mergeCell ref="BS17:CB17"/>
    <mergeCell ref="CD17:CQ17"/>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DQ21:EC21"/>
    <mergeCell ref="BO21:BR21"/>
    <mergeCell ref="BS21:CB21"/>
    <mergeCell ref="CD21:CQ21"/>
    <mergeCell ref="CR21:CY21"/>
    <mergeCell ref="CZ21:DC21"/>
    <mergeCell ref="CD18:CQ18"/>
    <mergeCell ref="CR18:CY18"/>
    <mergeCell ref="CZ18:DC18"/>
    <mergeCell ref="DD18:DP18"/>
    <mergeCell ref="CD19:CQ19"/>
    <mergeCell ref="CR19:CY19"/>
    <mergeCell ref="CZ19:DC19"/>
    <mergeCell ref="DD19:DP19"/>
    <mergeCell ref="DQ18:EC18"/>
    <mergeCell ref="DQ19:EC19"/>
    <mergeCell ref="B20:Q20"/>
    <mergeCell ref="R20:Y20"/>
    <mergeCell ref="Z20:AC20"/>
    <mergeCell ref="AD20:AK20"/>
    <mergeCell ref="AL20:AO20"/>
    <mergeCell ref="CZ20:DC20"/>
    <mergeCell ref="DD20:DP20"/>
    <mergeCell ref="DQ20:EC20"/>
    <mergeCell ref="CR20:CY20"/>
    <mergeCell ref="BO19:BR19"/>
    <mergeCell ref="BS19:CB19"/>
    <mergeCell ref="DD21:DP21"/>
    <mergeCell ref="BG21:BN21"/>
    <mergeCell ref="AP20:BF20"/>
    <mergeCell ref="BG20:BN20"/>
    <mergeCell ref="BO20:BR20"/>
    <mergeCell ref="BS20:CB20"/>
    <mergeCell ref="CD20:CQ20"/>
    <mergeCell ref="B22:Q22"/>
    <mergeCell ref="R22:Y22"/>
    <mergeCell ref="Z22:AC22"/>
    <mergeCell ref="AD22:AK22"/>
    <mergeCell ref="AL22:AO22"/>
    <mergeCell ref="AP22:BF22"/>
    <mergeCell ref="B21:Q21"/>
    <mergeCell ref="R21:Y21"/>
    <mergeCell ref="Z21:AC21"/>
    <mergeCell ref="AD21:AK21"/>
    <mergeCell ref="AL21:AO21"/>
    <mergeCell ref="AP21:BF21"/>
    <mergeCell ref="AP24:BF24"/>
    <mergeCell ref="BG23:BN23"/>
    <mergeCell ref="BO23:BR23"/>
    <mergeCell ref="BG22:BN22"/>
    <mergeCell ref="BO22:BR22"/>
    <mergeCell ref="BS22:CB22"/>
    <mergeCell ref="AL24:AO24"/>
    <mergeCell ref="DL24:DV24"/>
    <mergeCell ref="CD25:CQ25"/>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BO25:BR25"/>
    <mergeCell ref="BO24:BR24"/>
    <mergeCell ref="BS24:CB24"/>
    <mergeCell ref="BS25:CB25"/>
    <mergeCell ref="BS23:CB23"/>
    <mergeCell ref="DW24:EC24"/>
    <mergeCell ref="B25:Q25"/>
    <mergeCell ref="R25:Y25"/>
    <mergeCell ref="Z25:AC25"/>
    <mergeCell ref="AD25:AK25"/>
    <mergeCell ref="AL25:AO25"/>
    <mergeCell ref="AP25:BF25"/>
    <mergeCell ref="BG25:BN25"/>
    <mergeCell ref="BG24:BN24"/>
    <mergeCell ref="DD24:DK24"/>
    <mergeCell ref="CD24:CQ24"/>
    <mergeCell ref="CR24:CY24"/>
    <mergeCell ref="CZ24:DC24"/>
    <mergeCell ref="B24:Q24"/>
    <mergeCell ref="R24:Y24"/>
    <mergeCell ref="Z24:AC24"/>
    <mergeCell ref="AD24:AK24"/>
    <mergeCell ref="DL25:DV25"/>
    <mergeCell ref="DW25:EC25"/>
    <mergeCell ref="CR25:CY25"/>
    <mergeCell ref="CZ25:DC25"/>
    <mergeCell ref="DD25:DK25"/>
    <mergeCell ref="CD27:CQ27"/>
    <mergeCell ref="CR27:CY27"/>
    <mergeCell ref="CZ27:DC27"/>
    <mergeCell ref="DD27:DK27"/>
    <mergeCell ref="DD26:DK26"/>
    <mergeCell ref="DW27:EC27"/>
    <mergeCell ref="DW26:EC26"/>
    <mergeCell ref="B27:Q27"/>
    <mergeCell ref="R27:Y27"/>
    <mergeCell ref="Z27:AC27"/>
    <mergeCell ref="AD27:AK27"/>
    <mergeCell ref="AL27:AO27"/>
    <mergeCell ref="AP27:BF27"/>
    <mergeCell ref="BG27:BN27"/>
    <mergeCell ref="DL26:DV26"/>
    <mergeCell ref="B26:Q26"/>
    <mergeCell ref="R26:Y26"/>
    <mergeCell ref="Z26:AC26"/>
    <mergeCell ref="AD26:AK26"/>
    <mergeCell ref="AL26:AO26"/>
    <mergeCell ref="AP26:BF26"/>
    <mergeCell ref="BO27:BR27"/>
    <mergeCell ref="BS27:CB27"/>
    <mergeCell ref="BS26:CB26"/>
    <mergeCell ref="CD26:CQ26"/>
    <mergeCell ref="CR26:CY26"/>
    <mergeCell ref="CZ26:DC26"/>
    <mergeCell ref="DL27:DV27"/>
    <mergeCell ref="BG26:BN26"/>
    <mergeCell ref="BO26:BR26"/>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28:Q28"/>
    <mergeCell ref="R28:Y28"/>
    <mergeCell ref="Z28:AC28"/>
    <mergeCell ref="AD28:AK28"/>
    <mergeCell ref="AL28:AO28"/>
    <mergeCell ref="AP28:BF28"/>
    <mergeCell ref="BG28:BN28"/>
    <mergeCell ref="BO28:BR28"/>
    <mergeCell ref="BS28:CB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AD31:AK31"/>
    <mergeCell ref="AL31:AO31"/>
    <mergeCell ref="AP31:AS33"/>
    <mergeCell ref="AT31:AT33"/>
    <mergeCell ref="CR31:CY31"/>
    <mergeCell ref="AX32:BF32"/>
    <mergeCell ref="BG32:BL32"/>
    <mergeCell ref="BM32:BQ32"/>
    <mergeCell ref="BR32:BW32"/>
    <mergeCell ref="BX33:CB33"/>
    <mergeCell ref="BX32:CB32"/>
    <mergeCell ref="CF32:CQ32"/>
    <mergeCell ref="AX31:BF31"/>
    <mergeCell ref="BG31:BL31"/>
    <mergeCell ref="BM31:BQ31"/>
    <mergeCell ref="BR31:BW31"/>
    <mergeCell ref="BX31:CB31"/>
    <mergeCell ref="CF31:CQ31"/>
    <mergeCell ref="CR32:CY32"/>
    <mergeCell ref="B32:Q32"/>
    <mergeCell ref="R32:Y32"/>
    <mergeCell ref="Z32:AC32"/>
    <mergeCell ref="AD32:AK32"/>
    <mergeCell ref="AL32:AO32"/>
    <mergeCell ref="DW34:EC34"/>
    <mergeCell ref="CR33:CY33"/>
    <mergeCell ref="CZ33:DC33"/>
    <mergeCell ref="DD33:DK33"/>
    <mergeCell ref="DL33:DV33"/>
    <mergeCell ref="DW32:EC32"/>
    <mergeCell ref="CZ32:DC32"/>
    <mergeCell ref="DD32:DK32"/>
    <mergeCell ref="DL32:DV32"/>
    <mergeCell ref="DW33:EC33"/>
    <mergeCell ref="B34:Q34"/>
    <mergeCell ref="R34:Y34"/>
    <mergeCell ref="Z34:AC34"/>
    <mergeCell ref="AD34:AK34"/>
    <mergeCell ref="AL34:AO34"/>
    <mergeCell ref="AX33:BF33"/>
    <mergeCell ref="BG33:BL33"/>
    <mergeCell ref="BM33:BQ33"/>
    <mergeCell ref="BR33:BW33"/>
    <mergeCell ref="AD35:AK35"/>
    <mergeCell ref="AL35:AO35"/>
    <mergeCell ref="AQ35:BF35"/>
    <mergeCell ref="CD34:CQ34"/>
    <mergeCell ref="CR34:CY34"/>
    <mergeCell ref="CD33:CQ33"/>
    <mergeCell ref="B33:Q33"/>
    <mergeCell ref="R33:Y33"/>
    <mergeCell ref="Z33:AC33"/>
    <mergeCell ref="AD33:AK33"/>
    <mergeCell ref="AL33:AO33"/>
    <mergeCell ref="B35:Q35"/>
    <mergeCell ref="R35:Y35"/>
    <mergeCell ref="CZ34:DC34"/>
    <mergeCell ref="DD34:DK34"/>
    <mergeCell ref="DL34:DV34"/>
    <mergeCell ref="CD36:CQ36"/>
    <mergeCell ref="CR36:CY36"/>
    <mergeCell ref="CZ36:DC36"/>
    <mergeCell ref="DD36:DK36"/>
    <mergeCell ref="DL36:DV36"/>
    <mergeCell ref="DL35:DV35"/>
    <mergeCell ref="CD35:CQ35"/>
    <mergeCell ref="CR35:CY35"/>
    <mergeCell ref="CZ35:DC35"/>
    <mergeCell ref="DD35:DK35"/>
    <mergeCell ref="R38:Y38"/>
    <mergeCell ref="Z38:AC38"/>
    <mergeCell ref="AD38:AK38"/>
    <mergeCell ref="AL38:AO38"/>
    <mergeCell ref="BV36:CB36"/>
    <mergeCell ref="DW36:EC36"/>
    <mergeCell ref="AQ38:AY38"/>
    <mergeCell ref="AZ38:BF38"/>
    <mergeCell ref="BG38:BU38"/>
    <mergeCell ref="BV38:CB38"/>
    <mergeCell ref="CD38:CQ38"/>
    <mergeCell ref="CR38:CY38"/>
    <mergeCell ref="CZ38:DC38"/>
    <mergeCell ref="DD38:DK38"/>
    <mergeCell ref="AZ36:BF36"/>
    <mergeCell ref="BG36:BU36"/>
    <mergeCell ref="DW35:EC35"/>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AZ37:BF37"/>
    <mergeCell ref="BG37:BU37"/>
    <mergeCell ref="BV37:CB37"/>
    <mergeCell ref="CD37:CQ37"/>
    <mergeCell ref="DD37:DK37"/>
    <mergeCell ref="DL37:DV37"/>
    <mergeCell ref="DW37:EC37"/>
    <mergeCell ref="BG35:CB35"/>
    <mergeCell ref="Z35:AC35"/>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Z39:DC39"/>
    <mergeCell ref="DD39:DK39"/>
    <mergeCell ref="DL39:DV39"/>
    <mergeCell ref="BV39:CB39"/>
    <mergeCell ref="CD39:CQ39"/>
    <mergeCell ref="CR39:CY39"/>
    <mergeCell ref="B38:Q38"/>
    <mergeCell ref="DW41:EC41"/>
    <mergeCell ref="DW40:EC40"/>
    <mergeCell ref="B41:Q41"/>
    <mergeCell ref="R41:Y41"/>
    <mergeCell ref="Z41:AC41"/>
    <mergeCell ref="AD41:AK41"/>
    <mergeCell ref="AL41:AO41"/>
    <mergeCell ref="AZ40:BF40"/>
    <mergeCell ref="BG40:BK42"/>
    <mergeCell ref="BM40:BU40"/>
    <mergeCell ref="CR40:CY40"/>
    <mergeCell ref="BV42:CB42"/>
    <mergeCell ref="CD42:CQ42"/>
    <mergeCell ref="CR42:CY42"/>
    <mergeCell ref="CZ40:DC40"/>
    <mergeCell ref="DD40:DK40"/>
    <mergeCell ref="DL40:DV40"/>
    <mergeCell ref="Z42:AC42"/>
    <mergeCell ref="AD42:AK42"/>
    <mergeCell ref="AL42:AO42"/>
    <mergeCell ref="AQ42:AY42"/>
    <mergeCell ref="CD41:CQ41"/>
    <mergeCell ref="CR41:CY41"/>
    <mergeCell ref="CZ41:DC41"/>
    <mergeCell ref="AQ41:AY41"/>
    <mergeCell ref="AZ41:BF41"/>
    <mergeCell ref="BM41:BU41"/>
    <mergeCell ref="BV41:CB41"/>
    <mergeCell ref="BV40:CB40"/>
    <mergeCell ref="CD40:CQ40"/>
    <mergeCell ref="DD41:DK41"/>
    <mergeCell ref="DL41:DV41"/>
    <mergeCell ref="B44:Q44"/>
    <mergeCell ref="R44:Y44"/>
    <mergeCell ref="Z44:AC44"/>
    <mergeCell ref="AD44:AK44"/>
    <mergeCell ref="AL44:AO44"/>
    <mergeCell ref="CD44:CE48"/>
    <mergeCell ref="DD42:DK42"/>
    <mergeCell ref="DL42:DV42"/>
    <mergeCell ref="DD44:DK44"/>
    <mergeCell ref="DL44:DV44"/>
    <mergeCell ref="B48:CB48"/>
    <mergeCell ref="CR48:CY48"/>
    <mergeCell ref="CZ48:DC48"/>
    <mergeCell ref="DD48:DK48"/>
    <mergeCell ref="DL48:DV48"/>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CF45:CQ45"/>
    <mergeCell ref="CR45:CY45"/>
    <mergeCell ref="CZ45:DC45"/>
    <mergeCell ref="DD45:DK45"/>
    <mergeCell ref="DL45:DV45"/>
    <mergeCell ref="DW45:EC45"/>
    <mergeCell ref="CF46:CQ46"/>
    <mergeCell ref="CR46:CY46"/>
    <mergeCell ref="CZ46:DC46"/>
    <mergeCell ref="DD46:DK46"/>
    <mergeCell ref="DL46:DV46"/>
    <mergeCell ref="DW46:EC46"/>
    <mergeCell ref="DW48:EC48"/>
    <mergeCell ref="B47:CB47"/>
    <mergeCell ref="CF47:CQ47"/>
    <mergeCell ref="CD49:CQ49"/>
    <mergeCell ref="CR49:CY49"/>
    <mergeCell ref="CZ49:DC49"/>
    <mergeCell ref="DD49:DK49"/>
    <mergeCell ref="DL49:DV49"/>
    <mergeCell ref="DW49:EC49"/>
    <mergeCell ref="CR47:CY47"/>
    <mergeCell ref="CZ47:DC47"/>
    <mergeCell ref="DD47:DK47"/>
    <mergeCell ref="DL47:DV47"/>
    <mergeCell ref="DW47:EC47"/>
    <mergeCell ref="CF48:CQ48"/>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155" t="s">
        <v>364</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6" t="s">
        <v>365</v>
      </c>
      <c r="DK2" s="1157"/>
      <c r="DL2" s="1157"/>
      <c r="DM2" s="1157"/>
      <c r="DN2" s="1157"/>
      <c r="DO2" s="1158"/>
      <c r="DP2" s="224"/>
      <c r="DQ2" s="1156" t="s">
        <v>366</v>
      </c>
      <c r="DR2" s="1157"/>
      <c r="DS2" s="1157"/>
      <c r="DT2" s="1157"/>
      <c r="DU2" s="1157"/>
      <c r="DV2" s="1157"/>
      <c r="DW2" s="1157"/>
      <c r="DX2" s="1157"/>
      <c r="DY2" s="1157"/>
      <c r="DZ2" s="1158"/>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124" t="s">
        <v>367</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28"/>
      <c r="BA4" s="228"/>
      <c r="BB4" s="228"/>
      <c r="BC4" s="228"/>
      <c r="BD4" s="228"/>
      <c r="BE4" s="229"/>
      <c r="BF4" s="229"/>
      <c r="BG4" s="229"/>
      <c r="BH4" s="229"/>
      <c r="BI4" s="229"/>
      <c r="BJ4" s="229"/>
      <c r="BK4" s="229"/>
      <c r="BL4" s="229"/>
      <c r="BM4" s="229"/>
      <c r="BN4" s="229"/>
      <c r="BO4" s="229"/>
      <c r="BP4" s="229"/>
      <c r="BQ4" s="795" t="s">
        <v>368</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0"/>
    </row>
    <row r="5" spans="1:131" s="231" customFormat="1" ht="26.25" customHeight="1" x14ac:dyDescent="0.2">
      <c r="A5" s="1060" t="s">
        <v>369</v>
      </c>
      <c r="B5" s="1061"/>
      <c r="C5" s="1061"/>
      <c r="D5" s="1061"/>
      <c r="E5" s="1061"/>
      <c r="F5" s="1061"/>
      <c r="G5" s="1061"/>
      <c r="H5" s="1061"/>
      <c r="I5" s="1061"/>
      <c r="J5" s="1061"/>
      <c r="K5" s="1061"/>
      <c r="L5" s="1061"/>
      <c r="M5" s="1061"/>
      <c r="N5" s="1061"/>
      <c r="O5" s="1061"/>
      <c r="P5" s="1062"/>
      <c r="Q5" s="1066" t="s">
        <v>370</v>
      </c>
      <c r="R5" s="1067"/>
      <c r="S5" s="1067"/>
      <c r="T5" s="1067"/>
      <c r="U5" s="1068"/>
      <c r="V5" s="1066" t="s">
        <v>371</v>
      </c>
      <c r="W5" s="1067"/>
      <c r="X5" s="1067"/>
      <c r="Y5" s="1067"/>
      <c r="Z5" s="1068"/>
      <c r="AA5" s="1066" t="s">
        <v>372</v>
      </c>
      <c r="AB5" s="1067"/>
      <c r="AC5" s="1067"/>
      <c r="AD5" s="1067"/>
      <c r="AE5" s="1067"/>
      <c r="AF5" s="1159" t="s">
        <v>373</v>
      </c>
      <c r="AG5" s="1067"/>
      <c r="AH5" s="1067"/>
      <c r="AI5" s="1067"/>
      <c r="AJ5" s="1080"/>
      <c r="AK5" s="1067" t="s">
        <v>374</v>
      </c>
      <c r="AL5" s="1067"/>
      <c r="AM5" s="1067"/>
      <c r="AN5" s="1067"/>
      <c r="AO5" s="1068"/>
      <c r="AP5" s="1066" t="s">
        <v>375</v>
      </c>
      <c r="AQ5" s="1067"/>
      <c r="AR5" s="1067"/>
      <c r="AS5" s="1067"/>
      <c r="AT5" s="1068"/>
      <c r="AU5" s="1066" t="s">
        <v>376</v>
      </c>
      <c r="AV5" s="1067"/>
      <c r="AW5" s="1067"/>
      <c r="AX5" s="1067"/>
      <c r="AY5" s="1080"/>
      <c r="AZ5" s="228"/>
      <c r="BA5" s="228"/>
      <c r="BB5" s="228"/>
      <c r="BC5" s="228"/>
      <c r="BD5" s="228"/>
      <c r="BE5" s="229"/>
      <c r="BF5" s="229"/>
      <c r="BG5" s="229"/>
      <c r="BH5" s="229"/>
      <c r="BI5" s="229"/>
      <c r="BJ5" s="229"/>
      <c r="BK5" s="229"/>
      <c r="BL5" s="229"/>
      <c r="BM5" s="229"/>
      <c r="BN5" s="229"/>
      <c r="BO5" s="229"/>
      <c r="BP5" s="229"/>
      <c r="BQ5" s="1060" t="s">
        <v>377</v>
      </c>
      <c r="BR5" s="1061"/>
      <c r="BS5" s="1061"/>
      <c r="BT5" s="1061"/>
      <c r="BU5" s="1061"/>
      <c r="BV5" s="1061"/>
      <c r="BW5" s="1061"/>
      <c r="BX5" s="1061"/>
      <c r="BY5" s="1061"/>
      <c r="BZ5" s="1061"/>
      <c r="CA5" s="1061"/>
      <c r="CB5" s="1061"/>
      <c r="CC5" s="1061"/>
      <c r="CD5" s="1061"/>
      <c r="CE5" s="1061"/>
      <c r="CF5" s="1061"/>
      <c r="CG5" s="1062"/>
      <c r="CH5" s="1066" t="s">
        <v>378</v>
      </c>
      <c r="CI5" s="1067"/>
      <c r="CJ5" s="1067"/>
      <c r="CK5" s="1067"/>
      <c r="CL5" s="1068"/>
      <c r="CM5" s="1066" t="s">
        <v>379</v>
      </c>
      <c r="CN5" s="1067"/>
      <c r="CO5" s="1067"/>
      <c r="CP5" s="1067"/>
      <c r="CQ5" s="1068"/>
      <c r="CR5" s="1066" t="s">
        <v>380</v>
      </c>
      <c r="CS5" s="1067"/>
      <c r="CT5" s="1067"/>
      <c r="CU5" s="1067"/>
      <c r="CV5" s="1068"/>
      <c r="CW5" s="1066" t="s">
        <v>381</v>
      </c>
      <c r="CX5" s="1067"/>
      <c r="CY5" s="1067"/>
      <c r="CZ5" s="1067"/>
      <c r="DA5" s="1068"/>
      <c r="DB5" s="1066" t="s">
        <v>382</v>
      </c>
      <c r="DC5" s="1067"/>
      <c r="DD5" s="1067"/>
      <c r="DE5" s="1067"/>
      <c r="DF5" s="1068"/>
      <c r="DG5" s="1149" t="s">
        <v>383</v>
      </c>
      <c r="DH5" s="1150"/>
      <c r="DI5" s="1150"/>
      <c r="DJ5" s="1150"/>
      <c r="DK5" s="1151"/>
      <c r="DL5" s="1149" t="s">
        <v>384</v>
      </c>
      <c r="DM5" s="1150"/>
      <c r="DN5" s="1150"/>
      <c r="DO5" s="1150"/>
      <c r="DP5" s="1151"/>
      <c r="DQ5" s="1066" t="s">
        <v>385</v>
      </c>
      <c r="DR5" s="1067"/>
      <c r="DS5" s="1067"/>
      <c r="DT5" s="1067"/>
      <c r="DU5" s="1068"/>
      <c r="DV5" s="1066" t="s">
        <v>376</v>
      </c>
      <c r="DW5" s="1067"/>
      <c r="DX5" s="1067"/>
      <c r="DY5" s="1067"/>
      <c r="DZ5" s="1080"/>
      <c r="EA5" s="230"/>
    </row>
    <row r="6" spans="1:131" s="231" customFormat="1" ht="26.25" customHeight="1" thickBot="1" x14ac:dyDescent="0.25">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0"/>
      <c r="AG6" s="1070"/>
      <c r="AH6" s="1070"/>
      <c r="AI6" s="1070"/>
      <c r="AJ6" s="1081"/>
      <c r="AK6" s="1070"/>
      <c r="AL6" s="1070"/>
      <c r="AM6" s="1070"/>
      <c r="AN6" s="1070"/>
      <c r="AO6" s="1071"/>
      <c r="AP6" s="1069"/>
      <c r="AQ6" s="1070"/>
      <c r="AR6" s="1070"/>
      <c r="AS6" s="1070"/>
      <c r="AT6" s="1071"/>
      <c r="AU6" s="1069"/>
      <c r="AV6" s="1070"/>
      <c r="AW6" s="1070"/>
      <c r="AX6" s="1070"/>
      <c r="AY6" s="1081"/>
      <c r="AZ6" s="228"/>
      <c r="BA6" s="228"/>
      <c r="BB6" s="228"/>
      <c r="BC6" s="228"/>
      <c r="BD6" s="228"/>
      <c r="BE6" s="229"/>
      <c r="BF6" s="229"/>
      <c r="BG6" s="229"/>
      <c r="BH6" s="229"/>
      <c r="BI6" s="229"/>
      <c r="BJ6" s="229"/>
      <c r="BK6" s="229"/>
      <c r="BL6" s="229"/>
      <c r="BM6" s="229"/>
      <c r="BN6" s="229"/>
      <c r="BO6" s="229"/>
      <c r="BP6" s="229"/>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2"/>
      <c r="DH6" s="1153"/>
      <c r="DI6" s="1153"/>
      <c r="DJ6" s="1153"/>
      <c r="DK6" s="1154"/>
      <c r="DL6" s="1152"/>
      <c r="DM6" s="1153"/>
      <c r="DN6" s="1153"/>
      <c r="DO6" s="1153"/>
      <c r="DP6" s="1154"/>
      <c r="DQ6" s="1069"/>
      <c r="DR6" s="1070"/>
      <c r="DS6" s="1070"/>
      <c r="DT6" s="1070"/>
      <c r="DU6" s="1071"/>
      <c r="DV6" s="1069"/>
      <c r="DW6" s="1070"/>
      <c r="DX6" s="1070"/>
      <c r="DY6" s="1070"/>
      <c r="DZ6" s="1081"/>
      <c r="EA6" s="230"/>
    </row>
    <row r="7" spans="1:131" s="231" customFormat="1" ht="26.25" customHeight="1" thickTop="1" x14ac:dyDescent="0.2">
      <c r="A7" s="232">
        <v>1</v>
      </c>
      <c r="B7" s="1112" t="s">
        <v>386</v>
      </c>
      <c r="C7" s="1113"/>
      <c r="D7" s="1113"/>
      <c r="E7" s="1113"/>
      <c r="F7" s="1113"/>
      <c r="G7" s="1113"/>
      <c r="H7" s="1113"/>
      <c r="I7" s="1113"/>
      <c r="J7" s="1113"/>
      <c r="K7" s="1113"/>
      <c r="L7" s="1113"/>
      <c r="M7" s="1113"/>
      <c r="N7" s="1113"/>
      <c r="O7" s="1113"/>
      <c r="P7" s="1114"/>
      <c r="Q7" s="1167">
        <v>5345</v>
      </c>
      <c r="R7" s="1168"/>
      <c r="S7" s="1168"/>
      <c r="T7" s="1168"/>
      <c r="U7" s="1168"/>
      <c r="V7" s="1168">
        <v>4735</v>
      </c>
      <c r="W7" s="1168"/>
      <c r="X7" s="1168"/>
      <c r="Y7" s="1168"/>
      <c r="Z7" s="1168"/>
      <c r="AA7" s="1168">
        <v>610</v>
      </c>
      <c r="AB7" s="1168"/>
      <c r="AC7" s="1168"/>
      <c r="AD7" s="1168"/>
      <c r="AE7" s="1169"/>
      <c r="AF7" s="1170">
        <v>567</v>
      </c>
      <c r="AG7" s="1171"/>
      <c r="AH7" s="1171"/>
      <c r="AI7" s="1171"/>
      <c r="AJ7" s="1172"/>
      <c r="AK7" s="1173">
        <v>379</v>
      </c>
      <c r="AL7" s="1174"/>
      <c r="AM7" s="1174"/>
      <c r="AN7" s="1174"/>
      <c r="AO7" s="1174"/>
      <c r="AP7" s="1174">
        <v>5839</v>
      </c>
      <c r="AQ7" s="1174"/>
      <c r="AR7" s="1174"/>
      <c r="AS7" s="1174"/>
      <c r="AT7" s="1174"/>
      <c r="AU7" s="1175"/>
      <c r="AV7" s="1175"/>
      <c r="AW7" s="1175"/>
      <c r="AX7" s="1175"/>
      <c r="AY7" s="1176"/>
      <c r="AZ7" s="228"/>
      <c r="BA7" s="228"/>
      <c r="BB7" s="228"/>
      <c r="BC7" s="228"/>
      <c r="BD7" s="228"/>
      <c r="BE7" s="229"/>
      <c r="BF7" s="229"/>
      <c r="BG7" s="229"/>
      <c r="BH7" s="229"/>
      <c r="BI7" s="229"/>
      <c r="BJ7" s="229"/>
      <c r="BK7" s="229"/>
      <c r="BL7" s="229"/>
      <c r="BM7" s="229"/>
      <c r="BN7" s="229"/>
      <c r="BO7" s="229"/>
      <c r="BP7" s="229"/>
      <c r="BQ7" s="232">
        <v>1</v>
      </c>
      <c r="BR7" s="233"/>
      <c r="BS7" s="1164" t="s">
        <v>577</v>
      </c>
      <c r="BT7" s="1165"/>
      <c r="BU7" s="1165"/>
      <c r="BV7" s="1165"/>
      <c r="BW7" s="1165"/>
      <c r="BX7" s="1165"/>
      <c r="BY7" s="1165"/>
      <c r="BZ7" s="1165"/>
      <c r="CA7" s="1165"/>
      <c r="CB7" s="1165"/>
      <c r="CC7" s="1165"/>
      <c r="CD7" s="1165"/>
      <c r="CE7" s="1165"/>
      <c r="CF7" s="1165"/>
      <c r="CG7" s="1177"/>
      <c r="CH7" s="1161">
        <v>2</v>
      </c>
      <c r="CI7" s="1162"/>
      <c r="CJ7" s="1162"/>
      <c r="CK7" s="1162"/>
      <c r="CL7" s="1163"/>
      <c r="CM7" s="1161">
        <v>30</v>
      </c>
      <c r="CN7" s="1162"/>
      <c r="CO7" s="1162"/>
      <c r="CP7" s="1162"/>
      <c r="CQ7" s="1163"/>
      <c r="CR7" s="1161">
        <v>58</v>
      </c>
      <c r="CS7" s="1162"/>
      <c r="CT7" s="1162"/>
      <c r="CU7" s="1162"/>
      <c r="CV7" s="1163"/>
      <c r="CW7" s="1161" t="s">
        <v>576</v>
      </c>
      <c r="CX7" s="1162"/>
      <c r="CY7" s="1162"/>
      <c r="CZ7" s="1162"/>
      <c r="DA7" s="1163"/>
      <c r="DB7" s="1161" t="s">
        <v>576</v>
      </c>
      <c r="DC7" s="1162"/>
      <c r="DD7" s="1162"/>
      <c r="DE7" s="1162"/>
      <c r="DF7" s="1163"/>
      <c r="DG7" s="1161" t="s">
        <v>576</v>
      </c>
      <c r="DH7" s="1162"/>
      <c r="DI7" s="1162"/>
      <c r="DJ7" s="1162"/>
      <c r="DK7" s="1163"/>
      <c r="DL7" s="1161" t="s">
        <v>576</v>
      </c>
      <c r="DM7" s="1162"/>
      <c r="DN7" s="1162"/>
      <c r="DO7" s="1162"/>
      <c r="DP7" s="1163"/>
      <c r="DQ7" s="1161" t="s">
        <v>576</v>
      </c>
      <c r="DR7" s="1162"/>
      <c r="DS7" s="1162"/>
      <c r="DT7" s="1162"/>
      <c r="DU7" s="1163"/>
      <c r="DV7" s="1164"/>
      <c r="DW7" s="1165"/>
      <c r="DX7" s="1165"/>
      <c r="DY7" s="1165"/>
      <c r="DZ7" s="1166"/>
      <c r="EA7" s="230"/>
    </row>
    <row r="8" spans="1:131" s="231" customFormat="1" ht="26.25" customHeight="1" x14ac:dyDescent="0.2">
      <c r="A8" s="234">
        <v>2</v>
      </c>
      <c r="B8" s="1095"/>
      <c r="C8" s="1096"/>
      <c r="D8" s="1096"/>
      <c r="E8" s="1096"/>
      <c r="F8" s="1096"/>
      <c r="G8" s="1096"/>
      <c r="H8" s="1096"/>
      <c r="I8" s="1096"/>
      <c r="J8" s="1096"/>
      <c r="K8" s="1096"/>
      <c r="L8" s="1096"/>
      <c r="M8" s="1096"/>
      <c r="N8" s="1096"/>
      <c r="O8" s="1096"/>
      <c r="P8" s="1097"/>
      <c r="Q8" s="1103"/>
      <c r="R8" s="1104"/>
      <c r="S8" s="1104"/>
      <c r="T8" s="1104"/>
      <c r="U8" s="1104"/>
      <c r="V8" s="1104"/>
      <c r="W8" s="1104"/>
      <c r="X8" s="1104"/>
      <c r="Y8" s="1104"/>
      <c r="Z8" s="1104"/>
      <c r="AA8" s="1104"/>
      <c r="AB8" s="1104"/>
      <c r="AC8" s="1104"/>
      <c r="AD8" s="1104"/>
      <c r="AE8" s="1105"/>
      <c r="AF8" s="1100"/>
      <c r="AG8" s="1101"/>
      <c r="AH8" s="1101"/>
      <c r="AI8" s="1101"/>
      <c r="AJ8" s="1102"/>
      <c r="AK8" s="1145"/>
      <c r="AL8" s="1146"/>
      <c r="AM8" s="1146"/>
      <c r="AN8" s="1146"/>
      <c r="AO8" s="1146"/>
      <c r="AP8" s="1146"/>
      <c r="AQ8" s="1146"/>
      <c r="AR8" s="1146"/>
      <c r="AS8" s="1146"/>
      <c r="AT8" s="1146"/>
      <c r="AU8" s="1147"/>
      <c r="AV8" s="1147"/>
      <c r="AW8" s="1147"/>
      <c r="AX8" s="1147"/>
      <c r="AY8" s="1148"/>
      <c r="AZ8" s="228"/>
      <c r="BA8" s="228"/>
      <c r="BB8" s="228"/>
      <c r="BC8" s="228"/>
      <c r="BD8" s="228"/>
      <c r="BE8" s="229"/>
      <c r="BF8" s="229"/>
      <c r="BG8" s="229"/>
      <c r="BH8" s="229"/>
      <c r="BI8" s="229"/>
      <c r="BJ8" s="229"/>
      <c r="BK8" s="229"/>
      <c r="BL8" s="229"/>
      <c r="BM8" s="229"/>
      <c r="BN8" s="229"/>
      <c r="BO8" s="229"/>
      <c r="BP8" s="229"/>
      <c r="BQ8" s="234">
        <v>2</v>
      </c>
      <c r="BR8" s="235"/>
      <c r="BS8" s="1057"/>
      <c r="BT8" s="1058"/>
      <c r="BU8" s="1058"/>
      <c r="BV8" s="1058"/>
      <c r="BW8" s="1058"/>
      <c r="BX8" s="1058"/>
      <c r="BY8" s="1058"/>
      <c r="BZ8" s="1058"/>
      <c r="CA8" s="1058"/>
      <c r="CB8" s="1058"/>
      <c r="CC8" s="1058"/>
      <c r="CD8" s="1058"/>
      <c r="CE8" s="1058"/>
      <c r="CF8" s="1058"/>
      <c r="CG8" s="1079"/>
      <c r="CH8" s="1054"/>
      <c r="CI8" s="1055"/>
      <c r="CJ8" s="1055"/>
      <c r="CK8" s="1055"/>
      <c r="CL8" s="1056"/>
      <c r="CM8" s="1054"/>
      <c r="CN8" s="1055"/>
      <c r="CO8" s="1055"/>
      <c r="CP8" s="1055"/>
      <c r="CQ8" s="1056"/>
      <c r="CR8" s="1054"/>
      <c r="CS8" s="1055"/>
      <c r="CT8" s="1055"/>
      <c r="CU8" s="1055"/>
      <c r="CV8" s="1056"/>
      <c r="CW8" s="1054"/>
      <c r="CX8" s="1055"/>
      <c r="CY8" s="1055"/>
      <c r="CZ8" s="1055"/>
      <c r="DA8" s="1056"/>
      <c r="DB8" s="1054"/>
      <c r="DC8" s="1055"/>
      <c r="DD8" s="1055"/>
      <c r="DE8" s="1055"/>
      <c r="DF8" s="1056"/>
      <c r="DG8" s="1054"/>
      <c r="DH8" s="1055"/>
      <c r="DI8" s="1055"/>
      <c r="DJ8" s="1055"/>
      <c r="DK8" s="1056"/>
      <c r="DL8" s="1054"/>
      <c r="DM8" s="1055"/>
      <c r="DN8" s="1055"/>
      <c r="DO8" s="1055"/>
      <c r="DP8" s="1056"/>
      <c r="DQ8" s="1054"/>
      <c r="DR8" s="1055"/>
      <c r="DS8" s="1055"/>
      <c r="DT8" s="1055"/>
      <c r="DU8" s="1056"/>
      <c r="DV8" s="1057"/>
      <c r="DW8" s="1058"/>
      <c r="DX8" s="1058"/>
      <c r="DY8" s="1058"/>
      <c r="DZ8" s="1059"/>
      <c r="EA8" s="230"/>
    </row>
    <row r="9" spans="1:131" s="231" customFormat="1" ht="26.25" customHeight="1" x14ac:dyDescent="0.2">
      <c r="A9" s="234">
        <v>3</v>
      </c>
      <c r="B9" s="1095"/>
      <c r="C9" s="1096"/>
      <c r="D9" s="1096"/>
      <c r="E9" s="1096"/>
      <c r="F9" s="1096"/>
      <c r="G9" s="1096"/>
      <c r="H9" s="1096"/>
      <c r="I9" s="1096"/>
      <c r="J9" s="1096"/>
      <c r="K9" s="1096"/>
      <c r="L9" s="1096"/>
      <c r="M9" s="1096"/>
      <c r="N9" s="1096"/>
      <c r="O9" s="1096"/>
      <c r="P9" s="1097"/>
      <c r="Q9" s="1103"/>
      <c r="R9" s="1104"/>
      <c r="S9" s="1104"/>
      <c r="T9" s="1104"/>
      <c r="U9" s="1104"/>
      <c r="V9" s="1104"/>
      <c r="W9" s="1104"/>
      <c r="X9" s="1104"/>
      <c r="Y9" s="1104"/>
      <c r="Z9" s="1104"/>
      <c r="AA9" s="1104"/>
      <c r="AB9" s="1104"/>
      <c r="AC9" s="1104"/>
      <c r="AD9" s="1104"/>
      <c r="AE9" s="1105"/>
      <c r="AF9" s="1100"/>
      <c r="AG9" s="1101"/>
      <c r="AH9" s="1101"/>
      <c r="AI9" s="1101"/>
      <c r="AJ9" s="1102"/>
      <c r="AK9" s="1145"/>
      <c r="AL9" s="1146"/>
      <c r="AM9" s="1146"/>
      <c r="AN9" s="1146"/>
      <c r="AO9" s="1146"/>
      <c r="AP9" s="1146"/>
      <c r="AQ9" s="1146"/>
      <c r="AR9" s="1146"/>
      <c r="AS9" s="1146"/>
      <c r="AT9" s="1146"/>
      <c r="AU9" s="1147"/>
      <c r="AV9" s="1147"/>
      <c r="AW9" s="1147"/>
      <c r="AX9" s="1147"/>
      <c r="AY9" s="1148"/>
      <c r="AZ9" s="228"/>
      <c r="BA9" s="228"/>
      <c r="BB9" s="228"/>
      <c r="BC9" s="228"/>
      <c r="BD9" s="228"/>
      <c r="BE9" s="229"/>
      <c r="BF9" s="229"/>
      <c r="BG9" s="229"/>
      <c r="BH9" s="229"/>
      <c r="BI9" s="229"/>
      <c r="BJ9" s="229"/>
      <c r="BK9" s="229"/>
      <c r="BL9" s="229"/>
      <c r="BM9" s="229"/>
      <c r="BN9" s="229"/>
      <c r="BO9" s="229"/>
      <c r="BP9" s="229"/>
      <c r="BQ9" s="234">
        <v>3</v>
      </c>
      <c r="BR9" s="235"/>
      <c r="BS9" s="1057"/>
      <c r="BT9" s="1058"/>
      <c r="BU9" s="1058"/>
      <c r="BV9" s="1058"/>
      <c r="BW9" s="1058"/>
      <c r="BX9" s="1058"/>
      <c r="BY9" s="1058"/>
      <c r="BZ9" s="1058"/>
      <c r="CA9" s="1058"/>
      <c r="CB9" s="1058"/>
      <c r="CC9" s="1058"/>
      <c r="CD9" s="1058"/>
      <c r="CE9" s="1058"/>
      <c r="CF9" s="1058"/>
      <c r="CG9" s="1079"/>
      <c r="CH9" s="1054"/>
      <c r="CI9" s="1055"/>
      <c r="CJ9" s="1055"/>
      <c r="CK9" s="1055"/>
      <c r="CL9" s="1056"/>
      <c r="CM9" s="1054"/>
      <c r="CN9" s="1055"/>
      <c r="CO9" s="1055"/>
      <c r="CP9" s="1055"/>
      <c r="CQ9" s="1056"/>
      <c r="CR9" s="1054"/>
      <c r="CS9" s="1055"/>
      <c r="CT9" s="1055"/>
      <c r="CU9" s="1055"/>
      <c r="CV9" s="1056"/>
      <c r="CW9" s="1054"/>
      <c r="CX9" s="1055"/>
      <c r="CY9" s="1055"/>
      <c r="CZ9" s="1055"/>
      <c r="DA9" s="1056"/>
      <c r="DB9" s="1054"/>
      <c r="DC9" s="1055"/>
      <c r="DD9" s="1055"/>
      <c r="DE9" s="1055"/>
      <c r="DF9" s="1056"/>
      <c r="DG9" s="1054"/>
      <c r="DH9" s="1055"/>
      <c r="DI9" s="1055"/>
      <c r="DJ9" s="1055"/>
      <c r="DK9" s="1056"/>
      <c r="DL9" s="1054"/>
      <c r="DM9" s="1055"/>
      <c r="DN9" s="1055"/>
      <c r="DO9" s="1055"/>
      <c r="DP9" s="1056"/>
      <c r="DQ9" s="1054"/>
      <c r="DR9" s="1055"/>
      <c r="DS9" s="1055"/>
      <c r="DT9" s="1055"/>
      <c r="DU9" s="1056"/>
      <c r="DV9" s="1057"/>
      <c r="DW9" s="1058"/>
      <c r="DX9" s="1058"/>
      <c r="DY9" s="1058"/>
      <c r="DZ9" s="1059"/>
      <c r="EA9" s="230"/>
    </row>
    <row r="10" spans="1:131" s="231" customFormat="1" ht="26.25" customHeight="1" x14ac:dyDescent="0.2">
      <c r="A10" s="234">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5"/>
      <c r="AL10" s="1146"/>
      <c r="AM10" s="1146"/>
      <c r="AN10" s="1146"/>
      <c r="AO10" s="1146"/>
      <c r="AP10" s="1146"/>
      <c r="AQ10" s="1146"/>
      <c r="AR10" s="1146"/>
      <c r="AS10" s="1146"/>
      <c r="AT10" s="1146"/>
      <c r="AU10" s="1147"/>
      <c r="AV10" s="1147"/>
      <c r="AW10" s="1147"/>
      <c r="AX10" s="1147"/>
      <c r="AY10" s="1148"/>
      <c r="AZ10" s="228"/>
      <c r="BA10" s="228"/>
      <c r="BB10" s="228"/>
      <c r="BC10" s="228"/>
      <c r="BD10" s="228"/>
      <c r="BE10" s="229"/>
      <c r="BF10" s="229"/>
      <c r="BG10" s="229"/>
      <c r="BH10" s="229"/>
      <c r="BI10" s="229"/>
      <c r="BJ10" s="229"/>
      <c r="BK10" s="229"/>
      <c r="BL10" s="229"/>
      <c r="BM10" s="229"/>
      <c r="BN10" s="229"/>
      <c r="BO10" s="229"/>
      <c r="BP10" s="229"/>
      <c r="BQ10" s="234">
        <v>4</v>
      </c>
      <c r="BR10" s="235"/>
      <c r="BS10" s="1057"/>
      <c r="BT10" s="1058"/>
      <c r="BU10" s="1058"/>
      <c r="BV10" s="1058"/>
      <c r="BW10" s="1058"/>
      <c r="BX10" s="1058"/>
      <c r="BY10" s="1058"/>
      <c r="BZ10" s="1058"/>
      <c r="CA10" s="1058"/>
      <c r="CB10" s="1058"/>
      <c r="CC10" s="1058"/>
      <c r="CD10" s="1058"/>
      <c r="CE10" s="1058"/>
      <c r="CF10" s="1058"/>
      <c r="CG10" s="1079"/>
      <c r="CH10" s="1054"/>
      <c r="CI10" s="1055"/>
      <c r="CJ10" s="1055"/>
      <c r="CK10" s="1055"/>
      <c r="CL10" s="1056"/>
      <c r="CM10" s="1054"/>
      <c r="CN10" s="1055"/>
      <c r="CO10" s="1055"/>
      <c r="CP10" s="1055"/>
      <c r="CQ10" s="1056"/>
      <c r="CR10" s="1054"/>
      <c r="CS10" s="1055"/>
      <c r="CT10" s="1055"/>
      <c r="CU10" s="1055"/>
      <c r="CV10" s="1056"/>
      <c r="CW10" s="1054"/>
      <c r="CX10" s="1055"/>
      <c r="CY10" s="1055"/>
      <c r="CZ10" s="1055"/>
      <c r="DA10" s="1056"/>
      <c r="DB10" s="1054"/>
      <c r="DC10" s="1055"/>
      <c r="DD10" s="1055"/>
      <c r="DE10" s="1055"/>
      <c r="DF10" s="1056"/>
      <c r="DG10" s="1054"/>
      <c r="DH10" s="1055"/>
      <c r="DI10" s="1055"/>
      <c r="DJ10" s="1055"/>
      <c r="DK10" s="1056"/>
      <c r="DL10" s="1054"/>
      <c r="DM10" s="1055"/>
      <c r="DN10" s="1055"/>
      <c r="DO10" s="1055"/>
      <c r="DP10" s="1056"/>
      <c r="DQ10" s="1054"/>
      <c r="DR10" s="1055"/>
      <c r="DS10" s="1055"/>
      <c r="DT10" s="1055"/>
      <c r="DU10" s="1056"/>
      <c r="DV10" s="1057"/>
      <c r="DW10" s="1058"/>
      <c r="DX10" s="1058"/>
      <c r="DY10" s="1058"/>
      <c r="DZ10" s="1059"/>
      <c r="EA10" s="230"/>
    </row>
    <row r="11" spans="1:131" s="231" customFormat="1" ht="26.25" customHeight="1" x14ac:dyDescent="0.2">
      <c r="A11" s="234">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5"/>
      <c r="AL11" s="1146"/>
      <c r="AM11" s="1146"/>
      <c r="AN11" s="1146"/>
      <c r="AO11" s="1146"/>
      <c r="AP11" s="1146"/>
      <c r="AQ11" s="1146"/>
      <c r="AR11" s="1146"/>
      <c r="AS11" s="1146"/>
      <c r="AT11" s="1146"/>
      <c r="AU11" s="1147"/>
      <c r="AV11" s="1147"/>
      <c r="AW11" s="1147"/>
      <c r="AX11" s="1147"/>
      <c r="AY11" s="1148"/>
      <c r="AZ11" s="228"/>
      <c r="BA11" s="228"/>
      <c r="BB11" s="228"/>
      <c r="BC11" s="228"/>
      <c r="BD11" s="228"/>
      <c r="BE11" s="229"/>
      <c r="BF11" s="229"/>
      <c r="BG11" s="229"/>
      <c r="BH11" s="229"/>
      <c r="BI11" s="229"/>
      <c r="BJ11" s="229"/>
      <c r="BK11" s="229"/>
      <c r="BL11" s="229"/>
      <c r="BM11" s="229"/>
      <c r="BN11" s="229"/>
      <c r="BO11" s="229"/>
      <c r="BP11" s="229"/>
      <c r="BQ11" s="234">
        <v>5</v>
      </c>
      <c r="BR11" s="235"/>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30"/>
    </row>
    <row r="12" spans="1:131" s="231" customFormat="1" ht="26.25" customHeight="1" x14ac:dyDescent="0.2">
      <c r="A12" s="234">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5"/>
      <c r="AL12" s="1146"/>
      <c r="AM12" s="1146"/>
      <c r="AN12" s="1146"/>
      <c r="AO12" s="1146"/>
      <c r="AP12" s="1146"/>
      <c r="AQ12" s="1146"/>
      <c r="AR12" s="1146"/>
      <c r="AS12" s="1146"/>
      <c r="AT12" s="1146"/>
      <c r="AU12" s="1147"/>
      <c r="AV12" s="1147"/>
      <c r="AW12" s="1147"/>
      <c r="AX12" s="1147"/>
      <c r="AY12" s="1148"/>
      <c r="AZ12" s="228"/>
      <c r="BA12" s="228"/>
      <c r="BB12" s="228"/>
      <c r="BC12" s="228"/>
      <c r="BD12" s="228"/>
      <c r="BE12" s="229"/>
      <c r="BF12" s="229"/>
      <c r="BG12" s="229"/>
      <c r="BH12" s="229"/>
      <c r="BI12" s="229"/>
      <c r="BJ12" s="229"/>
      <c r="BK12" s="229"/>
      <c r="BL12" s="229"/>
      <c r="BM12" s="229"/>
      <c r="BN12" s="229"/>
      <c r="BO12" s="229"/>
      <c r="BP12" s="229"/>
      <c r="BQ12" s="234">
        <v>6</v>
      </c>
      <c r="BR12" s="235"/>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0"/>
    </row>
    <row r="13" spans="1:131" s="231" customFormat="1" ht="26.25" customHeight="1" x14ac:dyDescent="0.2">
      <c r="A13" s="234">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5"/>
      <c r="AL13" s="1146"/>
      <c r="AM13" s="1146"/>
      <c r="AN13" s="1146"/>
      <c r="AO13" s="1146"/>
      <c r="AP13" s="1146"/>
      <c r="AQ13" s="1146"/>
      <c r="AR13" s="1146"/>
      <c r="AS13" s="1146"/>
      <c r="AT13" s="1146"/>
      <c r="AU13" s="1147"/>
      <c r="AV13" s="1147"/>
      <c r="AW13" s="1147"/>
      <c r="AX13" s="1147"/>
      <c r="AY13" s="1148"/>
      <c r="AZ13" s="228"/>
      <c r="BA13" s="228"/>
      <c r="BB13" s="228"/>
      <c r="BC13" s="228"/>
      <c r="BD13" s="228"/>
      <c r="BE13" s="229"/>
      <c r="BF13" s="229"/>
      <c r="BG13" s="229"/>
      <c r="BH13" s="229"/>
      <c r="BI13" s="229"/>
      <c r="BJ13" s="229"/>
      <c r="BK13" s="229"/>
      <c r="BL13" s="229"/>
      <c r="BM13" s="229"/>
      <c r="BN13" s="229"/>
      <c r="BO13" s="229"/>
      <c r="BP13" s="229"/>
      <c r="BQ13" s="234">
        <v>7</v>
      </c>
      <c r="BR13" s="235"/>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0"/>
    </row>
    <row r="14" spans="1:131" s="231" customFormat="1" ht="26.25" customHeight="1" x14ac:dyDescent="0.2">
      <c r="A14" s="234">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28"/>
      <c r="BA14" s="228"/>
      <c r="BB14" s="228"/>
      <c r="BC14" s="228"/>
      <c r="BD14" s="228"/>
      <c r="BE14" s="229"/>
      <c r="BF14" s="229"/>
      <c r="BG14" s="229"/>
      <c r="BH14" s="229"/>
      <c r="BI14" s="229"/>
      <c r="BJ14" s="229"/>
      <c r="BK14" s="229"/>
      <c r="BL14" s="229"/>
      <c r="BM14" s="229"/>
      <c r="BN14" s="229"/>
      <c r="BO14" s="229"/>
      <c r="BP14" s="229"/>
      <c r="BQ14" s="234">
        <v>8</v>
      </c>
      <c r="BR14" s="235"/>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0"/>
    </row>
    <row r="15" spans="1:131" s="231" customFormat="1" ht="26.25" customHeight="1" x14ac:dyDescent="0.2">
      <c r="A15" s="234">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28"/>
      <c r="BA15" s="228"/>
      <c r="BB15" s="228"/>
      <c r="BC15" s="228"/>
      <c r="BD15" s="228"/>
      <c r="BE15" s="229"/>
      <c r="BF15" s="229"/>
      <c r="BG15" s="229"/>
      <c r="BH15" s="229"/>
      <c r="BI15" s="229"/>
      <c r="BJ15" s="229"/>
      <c r="BK15" s="229"/>
      <c r="BL15" s="229"/>
      <c r="BM15" s="229"/>
      <c r="BN15" s="229"/>
      <c r="BO15" s="229"/>
      <c r="BP15" s="229"/>
      <c r="BQ15" s="234">
        <v>9</v>
      </c>
      <c r="BR15" s="235"/>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0"/>
    </row>
    <row r="16" spans="1:131" s="231" customFormat="1" ht="26.25" customHeight="1" x14ac:dyDescent="0.2">
      <c r="A16" s="234">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28"/>
      <c r="BA16" s="228"/>
      <c r="BB16" s="228"/>
      <c r="BC16" s="228"/>
      <c r="BD16" s="228"/>
      <c r="BE16" s="229"/>
      <c r="BF16" s="229"/>
      <c r="BG16" s="229"/>
      <c r="BH16" s="229"/>
      <c r="BI16" s="229"/>
      <c r="BJ16" s="229"/>
      <c r="BK16" s="229"/>
      <c r="BL16" s="229"/>
      <c r="BM16" s="229"/>
      <c r="BN16" s="229"/>
      <c r="BO16" s="229"/>
      <c r="BP16" s="229"/>
      <c r="BQ16" s="234">
        <v>10</v>
      </c>
      <c r="BR16" s="235"/>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0"/>
    </row>
    <row r="17" spans="1:131" s="231" customFormat="1" ht="26.25" customHeight="1" x14ac:dyDescent="0.2">
      <c r="A17" s="234">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28"/>
      <c r="BA17" s="228"/>
      <c r="BB17" s="228"/>
      <c r="BC17" s="228"/>
      <c r="BD17" s="228"/>
      <c r="BE17" s="229"/>
      <c r="BF17" s="229"/>
      <c r="BG17" s="229"/>
      <c r="BH17" s="229"/>
      <c r="BI17" s="229"/>
      <c r="BJ17" s="229"/>
      <c r="BK17" s="229"/>
      <c r="BL17" s="229"/>
      <c r="BM17" s="229"/>
      <c r="BN17" s="229"/>
      <c r="BO17" s="229"/>
      <c r="BP17" s="229"/>
      <c r="BQ17" s="234">
        <v>11</v>
      </c>
      <c r="BR17" s="235"/>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0"/>
    </row>
    <row r="18" spans="1:131" s="231" customFormat="1" ht="26.25" customHeight="1" x14ac:dyDescent="0.2">
      <c r="A18" s="234">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28"/>
      <c r="BA18" s="228"/>
      <c r="BB18" s="228"/>
      <c r="BC18" s="228"/>
      <c r="BD18" s="228"/>
      <c r="BE18" s="229"/>
      <c r="BF18" s="229"/>
      <c r="BG18" s="229"/>
      <c r="BH18" s="229"/>
      <c r="BI18" s="229"/>
      <c r="BJ18" s="229"/>
      <c r="BK18" s="229"/>
      <c r="BL18" s="229"/>
      <c r="BM18" s="229"/>
      <c r="BN18" s="229"/>
      <c r="BO18" s="229"/>
      <c r="BP18" s="229"/>
      <c r="BQ18" s="234">
        <v>12</v>
      </c>
      <c r="BR18" s="235"/>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0"/>
    </row>
    <row r="19" spans="1:131" s="231" customFormat="1" ht="26.25" customHeight="1" x14ac:dyDescent="0.2">
      <c r="A19" s="234">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28"/>
      <c r="BA19" s="228"/>
      <c r="BB19" s="228"/>
      <c r="BC19" s="228"/>
      <c r="BD19" s="228"/>
      <c r="BE19" s="229"/>
      <c r="BF19" s="229"/>
      <c r="BG19" s="229"/>
      <c r="BH19" s="229"/>
      <c r="BI19" s="229"/>
      <c r="BJ19" s="229"/>
      <c r="BK19" s="229"/>
      <c r="BL19" s="229"/>
      <c r="BM19" s="229"/>
      <c r="BN19" s="229"/>
      <c r="BO19" s="229"/>
      <c r="BP19" s="229"/>
      <c r="BQ19" s="234">
        <v>13</v>
      </c>
      <c r="BR19" s="235"/>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0"/>
    </row>
    <row r="20" spans="1:131" s="231" customFormat="1" ht="26.25" customHeight="1" x14ac:dyDescent="0.2">
      <c r="A20" s="234">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28"/>
      <c r="BA20" s="228"/>
      <c r="BB20" s="228"/>
      <c r="BC20" s="228"/>
      <c r="BD20" s="228"/>
      <c r="BE20" s="229"/>
      <c r="BF20" s="229"/>
      <c r="BG20" s="229"/>
      <c r="BH20" s="229"/>
      <c r="BI20" s="229"/>
      <c r="BJ20" s="229"/>
      <c r="BK20" s="229"/>
      <c r="BL20" s="229"/>
      <c r="BM20" s="229"/>
      <c r="BN20" s="229"/>
      <c r="BO20" s="229"/>
      <c r="BP20" s="229"/>
      <c r="BQ20" s="234">
        <v>14</v>
      </c>
      <c r="BR20" s="235"/>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0"/>
    </row>
    <row r="21" spans="1:131" s="231" customFormat="1" ht="26.25" customHeight="1" thickBot="1" x14ac:dyDescent="0.25">
      <c r="A21" s="234">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28"/>
      <c r="BA21" s="228"/>
      <c r="BB21" s="228"/>
      <c r="BC21" s="228"/>
      <c r="BD21" s="228"/>
      <c r="BE21" s="229"/>
      <c r="BF21" s="229"/>
      <c r="BG21" s="229"/>
      <c r="BH21" s="229"/>
      <c r="BI21" s="229"/>
      <c r="BJ21" s="229"/>
      <c r="BK21" s="229"/>
      <c r="BL21" s="229"/>
      <c r="BM21" s="229"/>
      <c r="BN21" s="229"/>
      <c r="BO21" s="229"/>
      <c r="BP21" s="229"/>
      <c r="BQ21" s="234">
        <v>15</v>
      </c>
      <c r="BR21" s="235"/>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0"/>
    </row>
    <row r="22" spans="1:131" s="231" customFormat="1" ht="26.25" customHeight="1" x14ac:dyDescent="0.2">
      <c r="A22" s="234">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387</v>
      </c>
      <c r="BA22" s="1093"/>
      <c r="BB22" s="1093"/>
      <c r="BC22" s="1093"/>
      <c r="BD22" s="1094"/>
      <c r="BE22" s="229"/>
      <c r="BF22" s="229"/>
      <c r="BG22" s="229"/>
      <c r="BH22" s="229"/>
      <c r="BI22" s="229"/>
      <c r="BJ22" s="229"/>
      <c r="BK22" s="229"/>
      <c r="BL22" s="229"/>
      <c r="BM22" s="229"/>
      <c r="BN22" s="229"/>
      <c r="BO22" s="229"/>
      <c r="BP22" s="229"/>
      <c r="BQ22" s="234">
        <v>16</v>
      </c>
      <c r="BR22" s="235"/>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0"/>
    </row>
    <row r="23" spans="1:131" s="231" customFormat="1" ht="26.25" customHeight="1" thickBot="1" x14ac:dyDescent="0.25">
      <c r="A23" s="236" t="s">
        <v>388</v>
      </c>
      <c r="B23" s="1002" t="s">
        <v>389</v>
      </c>
      <c r="C23" s="1003"/>
      <c r="D23" s="1003"/>
      <c r="E23" s="1003"/>
      <c r="F23" s="1003"/>
      <c r="G23" s="1003"/>
      <c r="H23" s="1003"/>
      <c r="I23" s="1003"/>
      <c r="J23" s="1003"/>
      <c r="K23" s="1003"/>
      <c r="L23" s="1003"/>
      <c r="M23" s="1003"/>
      <c r="N23" s="1003"/>
      <c r="O23" s="1003"/>
      <c r="P23" s="1013"/>
      <c r="Q23" s="1132"/>
      <c r="R23" s="1126"/>
      <c r="S23" s="1126"/>
      <c r="T23" s="1126"/>
      <c r="U23" s="1126"/>
      <c r="V23" s="1126"/>
      <c r="W23" s="1126"/>
      <c r="X23" s="1126"/>
      <c r="Y23" s="1126"/>
      <c r="Z23" s="1126"/>
      <c r="AA23" s="1126"/>
      <c r="AB23" s="1126"/>
      <c r="AC23" s="1126"/>
      <c r="AD23" s="1126"/>
      <c r="AE23" s="1133"/>
      <c r="AF23" s="1134">
        <v>567</v>
      </c>
      <c r="AG23" s="1126"/>
      <c r="AH23" s="1126"/>
      <c r="AI23" s="1126"/>
      <c r="AJ23" s="1135"/>
      <c r="AK23" s="1136"/>
      <c r="AL23" s="1137"/>
      <c r="AM23" s="1137"/>
      <c r="AN23" s="1137"/>
      <c r="AO23" s="1137"/>
      <c r="AP23" s="1126"/>
      <c r="AQ23" s="1126"/>
      <c r="AR23" s="1126"/>
      <c r="AS23" s="1126"/>
      <c r="AT23" s="1126"/>
      <c r="AU23" s="1127"/>
      <c r="AV23" s="1127"/>
      <c r="AW23" s="1127"/>
      <c r="AX23" s="1127"/>
      <c r="AY23" s="1128"/>
      <c r="AZ23" s="1129" t="s">
        <v>127</v>
      </c>
      <c r="BA23" s="1130"/>
      <c r="BB23" s="1130"/>
      <c r="BC23" s="1130"/>
      <c r="BD23" s="1131"/>
      <c r="BE23" s="229"/>
      <c r="BF23" s="229"/>
      <c r="BG23" s="229"/>
      <c r="BH23" s="229"/>
      <c r="BI23" s="229"/>
      <c r="BJ23" s="229"/>
      <c r="BK23" s="229"/>
      <c r="BL23" s="229"/>
      <c r="BM23" s="229"/>
      <c r="BN23" s="229"/>
      <c r="BO23" s="229"/>
      <c r="BP23" s="229"/>
      <c r="BQ23" s="234">
        <v>17</v>
      </c>
      <c r="BR23" s="235"/>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0"/>
    </row>
    <row r="24" spans="1:131" s="231" customFormat="1" ht="26.25" customHeight="1" x14ac:dyDescent="0.2">
      <c r="A24" s="1125" t="s">
        <v>390</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28"/>
      <c r="BA24" s="228"/>
      <c r="BB24" s="228"/>
      <c r="BC24" s="228"/>
      <c r="BD24" s="228"/>
      <c r="BE24" s="229"/>
      <c r="BF24" s="229"/>
      <c r="BG24" s="229"/>
      <c r="BH24" s="229"/>
      <c r="BI24" s="229"/>
      <c r="BJ24" s="229"/>
      <c r="BK24" s="229"/>
      <c r="BL24" s="229"/>
      <c r="BM24" s="229"/>
      <c r="BN24" s="229"/>
      <c r="BO24" s="229"/>
      <c r="BP24" s="229"/>
      <c r="BQ24" s="234">
        <v>18</v>
      </c>
      <c r="BR24" s="235"/>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0"/>
    </row>
    <row r="25" spans="1:131" ht="26.25" customHeight="1" thickBot="1" x14ac:dyDescent="0.25">
      <c r="A25" s="1124" t="s">
        <v>391</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28"/>
      <c r="BK25" s="228"/>
      <c r="BL25" s="228"/>
      <c r="BM25" s="228"/>
      <c r="BN25" s="228"/>
      <c r="BO25" s="237"/>
      <c r="BP25" s="237"/>
      <c r="BQ25" s="234">
        <v>19</v>
      </c>
      <c r="BR25" s="235"/>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26"/>
    </row>
    <row r="26" spans="1:131" ht="26.25" customHeight="1" x14ac:dyDescent="0.2">
      <c r="A26" s="1060" t="s">
        <v>369</v>
      </c>
      <c r="B26" s="1061"/>
      <c r="C26" s="1061"/>
      <c r="D26" s="1061"/>
      <c r="E26" s="1061"/>
      <c r="F26" s="1061"/>
      <c r="G26" s="1061"/>
      <c r="H26" s="1061"/>
      <c r="I26" s="1061"/>
      <c r="J26" s="1061"/>
      <c r="K26" s="1061"/>
      <c r="L26" s="1061"/>
      <c r="M26" s="1061"/>
      <c r="N26" s="1061"/>
      <c r="O26" s="1061"/>
      <c r="P26" s="1062"/>
      <c r="Q26" s="1066" t="s">
        <v>392</v>
      </c>
      <c r="R26" s="1067"/>
      <c r="S26" s="1067"/>
      <c r="T26" s="1067"/>
      <c r="U26" s="1068"/>
      <c r="V26" s="1066" t="s">
        <v>393</v>
      </c>
      <c r="W26" s="1067"/>
      <c r="X26" s="1067"/>
      <c r="Y26" s="1067"/>
      <c r="Z26" s="1068"/>
      <c r="AA26" s="1066" t="s">
        <v>394</v>
      </c>
      <c r="AB26" s="1067"/>
      <c r="AC26" s="1067"/>
      <c r="AD26" s="1067"/>
      <c r="AE26" s="1067"/>
      <c r="AF26" s="1120" t="s">
        <v>395</v>
      </c>
      <c r="AG26" s="1073"/>
      <c r="AH26" s="1073"/>
      <c r="AI26" s="1073"/>
      <c r="AJ26" s="1121"/>
      <c r="AK26" s="1067" t="s">
        <v>396</v>
      </c>
      <c r="AL26" s="1067"/>
      <c r="AM26" s="1067"/>
      <c r="AN26" s="1067"/>
      <c r="AO26" s="1068"/>
      <c r="AP26" s="1066" t="s">
        <v>397</v>
      </c>
      <c r="AQ26" s="1067"/>
      <c r="AR26" s="1067"/>
      <c r="AS26" s="1067"/>
      <c r="AT26" s="1068"/>
      <c r="AU26" s="1066" t="s">
        <v>398</v>
      </c>
      <c r="AV26" s="1067"/>
      <c r="AW26" s="1067"/>
      <c r="AX26" s="1067"/>
      <c r="AY26" s="1068"/>
      <c r="AZ26" s="1066" t="s">
        <v>399</v>
      </c>
      <c r="BA26" s="1067"/>
      <c r="BB26" s="1067"/>
      <c r="BC26" s="1067"/>
      <c r="BD26" s="1068"/>
      <c r="BE26" s="1066" t="s">
        <v>376</v>
      </c>
      <c r="BF26" s="1067"/>
      <c r="BG26" s="1067"/>
      <c r="BH26" s="1067"/>
      <c r="BI26" s="1080"/>
      <c r="BJ26" s="228"/>
      <c r="BK26" s="228"/>
      <c r="BL26" s="228"/>
      <c r="BM26" s="228"/>
      <c r="BN26" s="228"/>
      <c r="BO26" s="237"/>
      <c r="BP26" s="237"/>
      <c r="BQ26" s="234">
        <v>20</v>
      </c>
      <c r="BR26" s="235"/>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26"/>
    </row>
    <row r="27" spans="1:131" ht="26.25" customHeight="1" thickBot="1" x14ac:dyDescent="0.25">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28"/>
      <c r="BK27" s="228"/>
      <c r="BL27" s="228"/>
      <c r="BM27" s="228"/>
      <c r="BN27" s="228"/>
      <c r="BO27" s="237"/>
      <c r="BP27" s="237"/>
      <c r="BQ27" s="234">
        <v>21</v>
      </c>
      <c r="BR27" s="235"/>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26"/>
    </row>
    <row r="28" spans="1:131" ht="26.25" customHeight="1" thickTop="1" x14ac:dyDescent="0.2">
      <c r="A28" s="238">
        <v>1</v>
      </c>
      <c r="B28" s="1112" t="s">
        <v>400</v>
      </c>
      <c r="C28" s="1113"/>
      <c r="D28" s="1113"/>
      <c r="E28" s="1113"/>
      <c r="F28" s="1113"/>
      <c r="G28" s="1113"/>
      <c r="H28" s="1113"/>
      <c r="I28" s="1113"/>
      <c r="J28" s="1113"/>
      <c r="K28" s="1113"/>
      <c r="L28" s="1113"/>
      <c r="M28" s="1113"/>
      <c r="N28" s="1113"/>
      <c r="O28" s="1113"/>
      <c r="P28" s="1114"/>
      <c r="Q28" s="1115">
        <v>13</v>
      </c>
      <c r="R28" s="1116"/>
      <c r="S28" s="1116"/>
      <c r="T28" s="1116"/>
      <c r="U28" s="1116"/>
      <c r="V28" s="1116">
        <v>12</v>
      </c>
      <c r="W28" s="1116"/>
      <c r="X28" s="1116"/>
      <c r="Y28" s="1116"/>
      <c r="Z28" s="1116"/>
      <c r="AA28" s="1116">
        <v>1</v>
      </c>
      <c r="AB28" s="1116"/>
      <c r="AC28" s="1116"/>
      <c r="AD28" s="1116"/>
      <c r="AE28" s="1117"/>
      <c r="AF28" s="1118">
        <v>1</v>
      </c>
      <c r="AG28" s="1116"/>
      <c r="AH28" s="1116"/>
      <c r="AI28" s="1116"/>
      <c r="AJ28" s="1119"/>
      <c r="AK28" s="1107">
        <v>12</v>
      </c>
      <c r="AL28" s="1108"/>
      <c r="AM28" s="1108"/>
      <c r="AN28" s="1108"/>
      <c r="AO28" s="1108"/>
      <c r="AP28" s="1108" t="s">
        <v>576</v>
      </c>
      <c r="AQ28" s="1108"/>
      <c r="AR28" s="1108"/>
      <c r="AS28" s="1108"/>
      <c r="AT28" s="1108"/>
      <c r="AU28" s="1108" t="s">
        <v>576</v>
      </c>
      <c r="AV28" s="1108"/>
      <c r="AW28" s="1108"/>
      <c r="AX28" s="1108"/>
      <c r="AY28" s="1108"/>
      <c r="AZ28" s="1109" t="s">
        <v>576</v>
      </c>
      <c r="BA28" s="1109"/>
      <c r="BB28" s="1109"/>
      <c r="BC28" s="1109"/>
      <c r="BD28" s="1109"/>
      <c r="BE28" s="1110"/>
      <c r="BF28" s="1110"/>
      <c r="BG28" s="1110"/>
      <c r="BH28" s="1110"/>
      <c r="BI28" s="1111"/>
      <c r="BJ28" s="228"/>
      <c r="BK28" s="228"/>
      <c r="BL28" s="228"/>
      <c r="BM28" s="228"/>
      <c r="BN28" s="228"/>
      <c r="BO28" s="237"/>
      <c r="BP28" s="237"/>
      <c r="BQ28" s="234">
        <v>22</v>
      </c>
      <c r="BR28" s="235"/>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26"/>
    </row>
    <row r="29" spans="1:131" ht="26.25" customHeight="1" x14ac:dyDescent="0.2">
      <c r="A29" s="238">
        <v>2</v>
      </c>
      <c r="B29" s="1095" t="s">
        <v>401</v>
      </c>
      <c r="C29" s="1096"/>
      <c r="D29" s="1096"/>
      <c r="E29" s="1096"/>
      <c r="F29" s="1096"/>
      <c r="G29" s="1096"/>
      <c r="H29" s="1096"/>
      <c r="I29" s="1096"/>
      <c r="J29" s="1096"/>
      <c r="K29" s="1096"/>
      <c r="L29" s="1096"/>
      <c r="M29" s="1096"/>
      <c r="N29" s="1096"/>
      <c r="O29" s="1096"/>
      <c r="P29" s="1097"/>
      <c r="Q29" s="1103">
        <v>776</v>
      </c>
      <c r="R29" s="1104"/>
      <c r="S29" s="1104"/>
      <c r="T29" s="1104"/>
      <c r="U29" s="1104"/>
      <c r="V29" s="1104">
        <v>735</v>
      </c>
      <c r="W29" s="1104"/>
      <c r="X29" s="1104"/>
      <c r="Y29" s="1104"/>
      <c r="Z29" s="1104"/>
      <c r="AA29" s="1104">
        <v>41</v>
      </c>
      <c r="AB29" s="1104"/>
      <c r="AC29" s="1104"/>
      <c r="AD29" s="1104"/>
      <c r="AE29" s="1105"/>
      <c r="AF29" s="1100">
        <v>41</v>
      </c>
      <c r="AG29" s="1101"/>
      <c r="AH29" s="1101"/>
      <c r="AI29" s="1101"/>
      <c r="AJ29" s="1102"/>
      <c r="AK29" s="1045">
        <v>128</v>
      </c>
      <c r="AL29" s="1036"/>
      <c r="AM29" s="1036"/>
      <c r="AN29" s="1036"/>
      <c r="AO29" s="1036"/>
      <c r="AP29" s="1036" t="s">
        <v>576</v>
      </c>
      <c r="AQ29" s="1036"/>
      <c r="AR29" s="1036"/>
      <c r="AS29" s="1036"/>
      <c r="AT29" s="1036"/>
      <c r="AU29" s="1036" t="s">
        <v>576</v>
      </c>
      <c r="AV29" s="1036"/>
      <c r="AW29" s="1036"/>
      <c r="AX29" s="1036"/>
      <c r="AY29" s="1036"/>
      <c r="AZ29" s="1106" t="s">
        <v>576</v>
      </c>
      <c r="BA29" s="1106"/>
      <c r="BB29" s="1106"/>
      <c r="BC29" s="1106"/>
      <c r="BD29" s="1106"/>
      <c r="BE29" s="1037"/>
      <c r="BF29" s="1037"/>
      <c r="BG29" s="1037"/>
      <c r="BH29" s="1037"/>
      <c r="BI29" s="1038"/>
      <c r="BJ29" s="228"/>
      <c r="BK29" s="228"/>
      <c r="BL29" s="228"/>
      <c r="BM29" s="228"/>
      <c r="BN29" s="228"/>
      <c r="BO29" s="237"/>
      <c r="BP29" s="237"/>
      <c r="BQ29" s="234">
        <v>23</v>
      </c>
      <c r="BR29" s="235"/>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26"/>
    </row>
    <row r="30" spans="1:131" ht="26.25" customHeight="1" x14ac:dyDescent="0.2">
      <c r="A30" s="238">
        <v>3</v>
      </c>
      <c r="B30" s="1095" t="s">
        <v>402</v>
      </c>
      <c r="C30" s="1096"/>
      <c r="D30" s="1096"/>
      <c r="E30" s="1096"/>
      <c r="F30" s="1096"/>
      <c r="G30" s="1096"/>
      <c r="H30" s="1096"/>
      <c r="I30" s="1096"/>
      <c r="J30" s="1096"/>
      <c r="K30" s="1096"/>
      <c r="L30" s="1096"/>
      <c r="M30" s="1096"/>
      <c r="N30" s="1096"/>
      <c r="O30" s="1096"/>
      <c r="P30" s="1097"/>
      <c r="Q30" s="1103">
        <v>61</v>
      </c>
      <c r="R30" s="1104"/>
      <c r="S30" s="1104"/>
      <c r="T30" s="1104"/>
      <c r="U30" s="1104"/>
      <c r="V30" s="1104">
        <v>60</v>
      </c>
      <c r="W30" s="1104"/>
      <c r="X30" s="1104"/>
      <c r="Y30" s="1104"/>
      <c r="Z30" s="1104"/>
      <c r="AA30" s="1104">
        <v>1</v>
      </c>
      <c r="AB30" s="1104"/>
      <c r="AC30" s="1104"/>
      <c r="AD30" s="1104"/>
      <c r="AE30" s="1105"/>
      <c r="AF30" s="1100">
        <v>1</v>
      </c>
      <c r="AG30" s="1101"/>
      <c r="AH30" s="1101"/>
      <c r="AI30" s="1101"/>
      <c r="AJ30" s="1102"/>
      <c r="AK30" s="1045">
        <v>28</v>
      </c>
      <c r="AL30" s="1036"/>
      <c r="AM30" s="1036"/>
      <c r="AN30" s="1036"/>
      <c r="AO30" s="1036"/>
      <c r="AP30" s="1036" t="s">
        <v>576</v>
      </c>
      <c r="AQ30" s="1036"/>
      <c r="AR30" s="1036"/>
      <c r="AS30" s="1036"/>
      <c r="AT30" s="1036"/>
      <c r="AU30" s="1036" t="s">
        <v>576</v>
      </c>
      <c r="AV30" s="1036"/>
      <c r="AW30" s="1036"/>
      <c r="AX30" s="1036"/>
      <c r="AY30" s="1036"/>
      <c r="AZ30" s="1106" t="s">
        <v>576</v>
      </c>
      <c r="BA30" s="1106"/>
      <c r="BB30" s="1106"/>
      <c r="BC30" s="1106"/>
      <c r="BD30" s="1106"/>
      <c r="BE30" s="1037"/>
      <c r="BF30" s="1037"/>
      <c r="BG30" s="1037"/>
      <c r="BH30" s="1037"/>
      <c r="BI30" s="1038"/>
      <c r="BJ30" s="228"/>
      <c r="BK30" s="228"/>
      <c r="BL30" s="228"/>
      <c r="BM30" s="228"/>
      <c r="BN30" s="228"/>
      <c r="BO30" s="237"/>
      <c r="BP30" s="237"/>
      <c r="BQ30" s="234">
        <v>24</v>
      </c>
      <c r="BR30" s="235"/>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26"/>
    </row>
    <row r="31" spans="1:131" ht="26.25" customHeight="1" x14ac:dyDescent="0.2">
      <c r="A31" s="238">
        <v>4</v>
      </c>
      <c r="B31" s="1095" t="s">
        <v>403</v>
      </c>
      <c r="C31" s="1096"/>
      <c r="D31" s="1096"/>
      <c r="E31" s="1096"/>
      <c r="F31" s="1096"/>
      <c r="G31" s="1096"/>
      <c r="H31" s="1096"/>
      <c r="I31" s="1096"/>
      <c r="J31" s="1096"/>
      <c r="K31" s="1096"/>
      <c r="L31" s="1096"/>
      <c r="M31" s="1096"/>
      <c r="N31" s="1096"/>
      <c r="O31" s="1096"/>
      <c r="P31" s="1097"/>
      <c r="Q31" s="1103">
        <v>261</v>
      </c>
      <c r="R31" s="1104"/>
      <c r="S31" s="1104"/>
      <c r="T31" s="1104"/>
      <c r="U31" s="1104"/>
      <c r="V31" s="1104">
        <v>247</v>
      </c>
      <c r="W31" s="1104"/>
      <c r="X31" s="1104"/>
      <c r="Y31" s="1104"/>
      <c r="Z31" s="1104"/>
      <c r="AA31" s="1104">
        <v>15</v>
      </c>
      <c r="AB31" s="1104"/>
      <c r="AC31" s="1104"/>
      <c r="AD31" s="1104"/>
      <c r="AE31" s="1105"/>
      <c r="AF31" s="1100">
        <v>15</v>
      </c>
      <c r="AG31" s="1101"/>
      <c r="AH31" s="1101"/>
      <c r="AI31" s="1101"/>
      <c r="AJ31" s="1102"/>
      <c r="AK31" s="1045">
        <v>103</v>
      </c>
      <c r="AL31" s="1036"/>
      <c r="AM31" s="1036"/>
      <c r="AN31" s="1036"/>
      <c r="AO31" s="1036"/>
      <c r="AP31" s="1036">
        <v>894</v>
      </c>
      <c r="AQ31" s="1036"/>
      <c r="AR31" s="1036"/>
      <c r="AS31" s="1036"/>
      <c r="AT31" s="1036"/>
      <c r="AU31" s="1036">
        <v>636</v>
      </c>
      <c r="AV31" s="1036"/>
      <c r="AW31" s="1036"/>
      <c r="AX31" s="1036"/>
      <c r="AY31" s="1036"/>
      <c r="AZ31" s="1106" t="s">
        <v>576</v>
      </c>
      <c r="BA31" s="1106"/>
      <c r="BB31" s="1106"/>
      <c r="BC31" s="1106"/>
      <c r="BD31" s="1106"/>
      <c r="BE31" s="1037" t="s">
        <v>404</v>
      </c>
      <c r="BF31" s="1037"/>
      <c r="BG31" s="1037"/>
      <c r="BH31" s="1037"/>
      <c r="BI31" s="1038"/>
      <c r="BJ31" s="228"/>
      <c r="BK31" s="228"/>
      <c r="BL31" s="228"/>
      <c r="BM31" s="228"/>
      <c r="BN31" s="228"/>
      <c r="BO31" s="237"/>
      <c r="BP31" s="237"/>
      <c r="BQ31" s="234">
        <v>25</v>
      </c>
      <c r="BR31" s="235"/>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26"/>
    </row>
    <row r="32" spans="1:131" ht="26.25" customHeight="1" x14ac:dyDescent="0.2">
      <c r="A32" s="238">
        <v>5</v>
      </c>
      <c r="B32" s="1095" t="s">
        <v>405</v>
      </c>
      <c r="C32" s="1096"/>
      <c r="D32" s="1096"/>
      <c r="E32" s="1096"/>
      <c r="F32" s="1096"/>
      <c r="G32" s="1096"/>
      <c r="H32" s="1096"/>
      <c r="I32" s="1096"/>
      <c r="J32" s="1096"/>
      <c r="K32" s="1096"/>
      <c r="L32" s="1096"/>
      <c r="M32" s="1096"/>
      <c r="N32" s="1096"/>
      <c r="O32" s="1096"/>
      <c r="P32" s="1097"/>
      <c r="Q32" s="1103">
        <v>94</v>
      </c>
      <c r="R32" s="1104"/>
      <c r="S32" s="1104"/>
      <c r="T32" s="1104"/>
      <c r="U32" s="1104"/>
      <c r="V32" s="1104">
        <v>91</v>
      </c>
      <c r="W32" s="1104"/>
      <c r="X32" s="1104"/>
      <c r="Y32" s="1104"/>
      <c r="Z32" s="1104"/>
      <c r="AA32" s="1104">
        <v>3</v>
      </c>
      <c r="AB32" s="1104"/>
      <c r="AC32" s="1104"/>
      <c r="AD32" s="1104"/>
      <c r="AE32" s="1105"/>
      <c r="AF32" s="1100">
        <v>3</v>
      </c>
      <c r="AG32" s="1101"/>
      <c r="AH32" s="1101"/>
      <c r="AI32" s="1101"/>
      <c r="AJ32" s="1102"/>
      <c r="AK32" s="1045">
        <v>81</v>
      </c>
      <c r="AL32" s="1036"/>
      <c r="AM32" s="1036"/>
      <c r="AN32" s="1036"/>
      <c r="AO32" s="1036"/>
      <c r="AP32" s="1036">
        <v>433</v>
      </c>
      <c r="AQ32" s="1036"/>
      <c r="AR32" s="1036"/>
      <c r="AS32" s="1036"/>
      <c r="AT32" s="1036"/>
      <c r="AU32" s="1036">
        <v>433</v>
      </c>
      <c r="AV32" s="1036"/>
      <c r="AW32" s="1036"/>
      <c r="AX32" s="1036"/>
      <c r="AY32" s="1036"/>
      <c r="AZ32" s="1106" t="s">
        <v>576</v>
      </c>
      <c r="BA32" s="1106"/>
      <c r="BB32" s="1106"/>
      <c r="BC32" s="1106"/>
      <c r="BD32" s="1106"/>
      <c r="BE32" s="1037" t="s">
        <v>404</v>
      </c>
      <c r="BF32" s="1037"/>
      <c r="BG32" s="1037"/>
      <c r="BH32" s="1037"/>
      <c r="BI32" s="1038"/>
      <c r="BJ32" s="228"/>
      <c r="BK32" s="228"/>
      <c r="BL32" s="228"/>
      <c r="BM32" s="228"/>
      <c r="BN32" s="228"/>
      <c r="BO32" s="237"/>
      <c r="BP32" s="237"/>
      <c r="BQ32" s="234">
        <v>26</v>
      </c>
      <c r="BR32" s="235"/>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26"/>
    </row>
    <row r="33" spans="1:131" ht="26.25" customHeight="1" x14ac:dyDescent="0.2">
      <c r="A33" s="238">
        <v>6</v>
      </c>
      <c r="B33" s="1095" t="s">
        <v>406</v>
      </c>
      <c r="C33" s="1096"/>
      <c r="D33" s="1096"/>
      <c r="E33" s="1096"/>
      <c r="F33" s="1096"/>
      <c r="G33" s="1096"/>
      <c r="H33" s="1096"/>
      <c r="I33" s="1096"/>
      <c r="J33" s="1096"/>
      <c r="K33" s="1096"/>
      <c r="L33" s="1096"/>
      <c r="M33" s="1096"/>
      <c r="N33" s="1096"/>
      <c r="O33" s="1096"/>
      <c r="P33" s="1097"/>
      <c r="Q33" s="1103">
        <v>145</v>
      </c>
      <c r="R33" s="1104"/>
      <c r="S33" s="1104"/>
      <c r="T33" s="1104"/>
      <c r="U33" s="1104"/>
      <c r="V33" s="1104">
        <v>141</v>
      </c>
      <c r="W33" s="1104"/>
      <c r="X33" s="1104"/>
      <c r="Y33" s="1104"/>
      <c r="Z33" s="1104"/>
      <c r="AA33" s="1104">
        <v>4</v>
      </c>
      <c r="AB33" s="1104"/>
      <c r="AC33" s="1104"/>
      <c r="AD33" s="1104"/>
      <c r="AE33" s="1105"/>
      <c r="AF33" s="1100">
        <v>4</v>
      </c>
      <c r="AG33" s="1101"/>
      <c r="AH33" s="1101"/>
      <c r="AI33" s="1101"/>
      <c r="AJ33" s="1102"/>
      <c r="AK33" s="1045">
        <v>118</v>
      </c>
      <c r="AL33" s="1036"/>
      <c r="AM33" s="1036"/>
      <c r="AN33" s="1036"/>
      <c r="AO33" s="1036"/>
      <c r="AP33" s="1036">
        <v>755</v>
      </c>
      <c r="AQ33" s="1036"/>
      <c r="AR33" s="1036"/>
      <c r="AS33" s="1036"/>
      <c r="AT33" s="1036"/>
      <c r="AU33" s="1036">
        <v>755</v>
      </c>
      <c r="AV33" s="1036"/>
      <c r="AW33" s="1036"/>
      <c r="AX33" s="1036"/>
      <c r="AY33" s="1036"/>
      <c r="AZ33" s="1106" t="s">
        <v>576</v>
      </c>
      <c r="BA33" s="1106"/>
      <c r="BB33" s="1106"/>
      <c r="BC33" s="1106"/>
      <c r="BD33" s="1106"/>
      <c r="BE33" s="1037" t="s">
        <v>404</v>
      </c>
      <c r="BF33" s="1037"/>
      <c r="BG33" s="1037"/>
      <c r="BH33" s="1037"/>
      <c r="BI33" s="1038"/>
      <c r="BJ33" s="228"/>
      <c r="BK33" s="228"/>
      <c r="BL33" s="228"/>
      <c r="BM33" s="228"/>
      <c r="BN33" s="228"/>
      <c r="BO33" s="237"/>
      <c r="BP33" s="237"/>
      <c r="BQ33" s="234">
        <v>27</v>
      </c>
      <c r="BR33" s="235"/>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26"/>
    </row>
    <row r="34" spans="1:131" ht="26.25" customHeight="1" x14ac:dyDescent="0.2">
      <c r="A34" s="238">
        <v>7</v>
      </c>
      <c r="B34" s="1095"/>
      <c r="C34" s="1096"/>
      <c r="D34" s="1096"/>
      <c r="E34" s="1096"/>
      <c r="F34" s="1096"/>
      <c r="G34" s="1096"/>
      <c r="H34" s="1096"/>
      <c r="I34" s="1096"/>
      <c r="J34" s="1096"/>
      <c r="K34" s="1096"/>
      <c r="L34" s="1096"/>
      <c r="M34" s="1096"/>
      <c r="N34" s="1096"/>
      <c r="O34" s="1096"/>
      <c r="P34" s="1097"/>
      <c r="Q34" s="1103"/>
      <c r="R34" s="1104"/>
      <c r="S34" s="1104"/>
      <c r="T34" s="1104"/>
      <c r="U34" s="1104"/>
      <c r="V34" s="1104"/>
      <c r="W34" s="1104"/>
      <c r="X34" s="1104"/>
      <c r="Y34" s="1104"/>
      <c r="Z34" s="1104"/>
      <c r="AA34" s="1104"/>
      <c r="AB34" s="1104"/>
      <c r="AC34" s="1104"/>
      <c r="AD34" s="1104"/>
      <c r="AE34" s="1105"/>
      <c r="AF34" s="1100"/>
      <c r="AG34" s="1101"/>
      <c r="AH34" s="1101"/>
      <c r="AI34" s="1101"/>
      <c r="AJ34" s="1102"/>
      <c r="AK34" s="1045"/>
      <c r="AL34" s="1036"/>
      <c r="AM34" s="1036"/>
      <c r="AN34" s="1036"/>
      <c r="AO34" s="1036"/>
      <c r="AP34" s="1036"/>
      <c r="AQ34" s="1036"/>
      <c r="AR34" s="1036"/>
      <c r="AS34" s="1036"/>
      <c r="AT34" s="1036"/>
      <c r="AU34" s="1036"/>
      <c r="AV34" s="1036"/>
      <c r="AW34" s="1036"/>
      <c r="AX34" s="1036"/>
      <c r="AY34" s="1036"/>
      <c r="AZ34" s="1106"/>
      <c r="BA34" s="1106"/>
      <c r="BB34" s="1106"/>
      <c r="BC34" s="1106"/>
      <c r="BD34" s="1106"/>
      <c r="BE34" s="1037"/>
      <c r="BF34" s="1037"/>
      <c r="BG34" s="1037"/>
      <c r="BH34" s="1037"/>
      <c r="BI34" s="1038"/>
      <c r="BJ34" s="228"/>
      <c r="BK34" s="228"/>
      <c r="BL34" s="228"/>
      <c r="BM34" s="228"/>
      <c r="BN34" s="228"/>
      <c r="BO34" s="237"/>
      <c r="BP34" s="237"/>
      <c r="BQ34" s="234">
        <v>28</v>
      </c>
      <c r="BR34" s="235"/>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26"/>
    </row>
    <row r="35" spans="1:131" ht="26.25" customHeight="1" x14ac:dyDescent="0.2">
      <c r="A35" s="238">
        <v>8</v>
      </c>
      <c r="B35" s="1095"/>
      <c r="C35" s="1096"/>
      <c r="D35" s="1096"/>
      <c r="E35" s="1096"/>
      <c r="F35" s="1096"/>
      <c r="G35" s="1096"/>
      <c r="H35" s="1096"/>
      <c r="I35" s="1096"/>
      <c r="J35" s="1096"/>
      <c r="K35" s="1096"/>
      <c r="L35" s="1096"/>
      <c r="M35" s="1096"/>
      <c r="N35" s="1096"/>
      <c r="O35" s="1096"/>
      <c r="P35" s="1097"/>
      <c r="Q35" s="1103"/>
      <c r="R35" s="1104"/>
      <c r="S35" s="1104"/>
      <c r="T35" s="1104"/>
      <c r="U35" s="1104"/>
      <c r="V35" s="1104"/>
      <c r="W35" s="1104"/>
      <c r="X35" s="1104"/>
      <c r="Y35" s="1104"/>
      <c r="Z35" s="1104"/>
      <c r="AA35" s="1104"/>
      <c r="AB35" s="1104"/>
      <c r="AC35" s="1104"/>
      <c r="AD35" s="1104"/>
      <c r="AE35" s="1105"/>
      <c r="AF35" s="1100"/>
      <c r="AG35" s="1101"/>
      <c r="AH35" s="1101"/>
      <c r="AI35" s="1101"/>
      <c r="AJ35" s="1102"/>
      <c r="AK35" s="1045"/>
      <c r="AL35" s="1036"/>
      <c r="AM35" s="1036"/>
      <c r="AN35" s="1036"/>
      <c r="AO35" s="1036"/>
      <c r="AP35" s="1036"/>
      <c r="AQ35" s="1036"/>
      <c r="AR35" s="1036"/>
      <c r="AS35" s="1036"/>
      <c r="AT35" s="1036"/>
      <c r="AU35" s="1036"/>
      <c r="AV35" s="1036"/>
      <c r="AW35" s="1036"/>
      <c r="AX35" s="1036"/>
      <c r="AY35" s="1036"/>
      <c r="AZ35" s="1106"/>
      <c r="BA35" s="1106"/>
      <c r="BB35" s="1106"/>
      <c r="BC35" s="1106"/>
      <c r="BD35" s="1106"/>
      <c r="BE35" s="1037"/>
      <c r="BF35" s="1037"/>
      <c r="BG35" s="1037"/>
      <c r="BH35" s="1037"/>
      <c r="BI35" s="1038"/>
      <c r="BJ35" s="228"/>
      <c r="BK35" s="228"/>
      <c r="BL35" s="228"/>
      <c r="BM35" s="228"/>
      <c r="BN35" s="228"/>
      <c r="BO35" s="237"/>
      <c r="BP35" s="237"/>
      <c r="BQ35" s="234">
        <v>29</v>
      </c>
      <c r="BR35" s="235"/>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26"/>
    </row>
    <row r="36" spans="1:131" ht="26.25" customHeight="1" x14ac:dyDescent="0.2">
      <c r="A36" s="238">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5"/>
      <c r="AL36" s="1036"/>
      <c r="AM36" s="1036"/>
      <c r="AN36" s="1036"/>
      <c r="AO36" s="1036"/>
      <c r="AP36" s="1036"/>
      <c r="AQ36" s="1036"/>
      <c r="AR36" s="1036"/>
      <c r="AS36" s="1036"/>
      <c r="AT36" s="1036"/>
      <c r="AU36" s="1036"/>
      <c r="AV36" s="1036"/>
      <c r="AW36" s="1036"/>
      <c r="AX36" s="1036"/>
      <c r="AY36" s="1036"/>
      <c r="AZ36" s="1106"/>
      <c r="BA36" s="1106"/>
      <c r="BB36" s="1106"/>
      <c r="BC36" s="1106"/>
      <c r="BD36" s="1106"/>
      <c r="BE36" s="1037"/>
      <c r="BF36" s="1037"/>
      <c r="BG36" s="1037"/>
      <c r="BH36" s="1037"/>
      <c r="BI36" s="1038"/>
      <c r="BJ36" s="228"/>
      <c r="BK36" s="228"/>
      <c r="BL36" s="228"/>
      <c r="BM36" s="228"/>
      <c r="BN36" s="228"/>
      <c r="BO36" s="237"/>
      <c r="BP36" s="237"/>
      <c r="BQ36" s="234">
        <v>30</v>
      </c>
      <c r="BR36" s="235"/>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26"/>
    </row>
    <row r="37" spans="1:131" ht="26.25" customHeight="1" x14ac:dyDescent="0.2">
      <c r="A37" s="238">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6"/>
      <c r="AM37" s="1036"/>
      <c r="AN37" s="1036"/>
      <c r="AO37" s="1036"/>
      <c r="AP37" s="1036"/>
      <c r="AQ37" s="1036"/>
      <c r="AR37" s="1036"/>
      <c r="AS37" s="1036"/>
      <c r="AT37" s="1036"/>
      <c r="AU37" s="1036"/>
      <c r="AV37" s="1036"/>
      <c r="AW37" s="1036"/>
      <c r="AX37" s="1036"/>
      <c r="AY37" s="1036"/>
      <c r="AZ37" s="1106"/>
      <c r="BA37" s="1106"/>
      <c r="BB37" s="1106"/>
      <c r="BC37" s="1106"/>
      <c r="BD37" s="1106"/>
      <c r="BE37" s="1037"/>
      <c r="BF37" s="1037"/>
      <c r="BG37" s="1037"/>
      <c r="BH37" s="1037"/>
      <c r="BI37" s="1038"/>
      <c r="BJ37" s="228"/>
      <c r="BK37" s="228"/>
      <c r="BL37" s="228"/>
      <c r="BM37" s="228"/>
      <c r="BN37" s="228"/>
      <c r="BO37" s="237"/>
      <c r="BP37" s="237"/>
      <c r="BQ37" s="234">
        <v>31</v>
      </c>
      <c r="BR37" s="235"/>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26"/>
    </row>
    <row r="38" spans="1:131" ht="26.25" customHeight="1" x14ac:dyDescent="0.2">
      <c r="A38" s="238">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228"/>
      <c r="BK38" s="228"/>
      <c r="BL38" s="228"/>
      <c r="BM38" s="228"/>
      <c r="BN38" s="228"/>
      <c r="BO38" s="237"/>
      <c r="BP38" s="237"/>
      <c r="BQ38" s="234">
        <v>32</v>
      </c>
      <c r="BR38" s="235"/>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26"/>
    </row>
    <row r="39" spans="1:131" ht="26.25" customHeight="1" x14ac:dyDescent="0.2">
      <c r="A39" s="238">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28"/>
      <c r="BK39" s="228"/>
      <c r="BL39" s="228"/>
      <c r="BM39" s="228"/>
      <c r="BN39" s="228"/>
      <c r="BO39" s="237"/>
      <c r="BP39" s="237"/>
      <c r="BQ39" s="234">
        <v>33</v>
      </c>
      <c r="BR39" s="235"/>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26"/>
    </row>
    <row r="40" spans="1:131" ht="26.25" customHeight="1" x14ac:dyDescent="0.2">
      <c r="A40" s="234">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28"/>
      <c r="BK40" s="228"/>
      <c r="BL40" s="228"/>
      <c r="BM40" s="228"/>
      <c r="BN40" s="228"/>
      <c r="BO40" s="237"/>
      <c r="BP40" s="237"/>
      <c r="BQ40" s="234">
        <v>34</v>
      </c>
      <c r="BR40" s="235"/>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26"/>
    </row>
    <row r="41" spans="1:131" ht="26.25" customHeight="1" x14ac:dyDescent="0.2">
      <c r="A41" s="234">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28"/>
      <c r="BK41" s="228"/>
      <c r="BL41" s="228"/>
      <c r="BM41" s="228"/>
      <c r="BN41" s="228"/>
      <c r="BO41" s="237"/>
      <c r="BP41" s="237"/>
      <c r="BQ41" s="234">
        <v>35</v>
      </c>
      <c r="BR41" s="235"/>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26"/>
    </row>
    <row r="42" spans="1:131" ht="26.25" customHeight="1" x14ac:dyDescent="0.2">
      <c r="A42" s="234">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28"/>
      <c r="BK42" s="228"/>
      <c r="BL42" s="228"/>
      <c r="BM42" s="228"/>
      <c r="BN42" s="228"/>
      <c r="BO42" s="237"/>
      <c r="BP42" s="237"/>
      <c r="BQ42" s="234">
        <v>36</v>
      </c>
      <c r="BR42" s="235"/>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26"/>
    </row>
    <row r="43" spans="1:131" ht="26.25" customHeight="1" x14ac:dyDescent="0.2">
      <c r="A43" s="234">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28"/>
      <c r="BK43" s="228"/>
      <c r="BL43" s="228"/>
      <c r="BM43" s="228"/>
      <c r="BN43" s="228"/>
      <c r="BO43" s="237"/>
      <c r="BP43" s="237"/>
      <c r="BQ43" s="234">
        <v>37</v>
      </c>
      <c r="BR43" s="235"/>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26"/>
    </row>
    <row r="44" spans="1:131" ht="26.25" customHeight="1" x14ac:dyDescent="0.2">
      <c r="A44" s="234">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28"/>
      <c r="BK44" s="228"/>
      <c r="BL44" s="228"/>
      <c r="BM44" s="228"/>
      <c r="BN44" s="228"/>
      <c r="BO44" s="237"/>
      <c r="BP44" s="237"/>
      <c r="BQ44" s="234">
        <v>38</v>
      </c>
      <c r="BR44" s="235"/>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26"/>
    </row>
    <row r="45" spans="1:131" ht="26.25" customHeight="1" x14ac:dyDescent="0.2">
      <c r="A45" s="234">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28"/>
      <c r="BK45" s="228"/>
      <c r="BL45" s="228"/>
      <c r="BM45" s="228"/>
      <c r="BN45" s="228"/>
      <c r="BO45" s="237"/>
      <c r="BP45" s="237"/>
      <c r="BQ45" s="234">
        <v>39</v>
      </c>
      <c r="BR45" s="235"/>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26"/>
    </row>
    <row r="46" spans="1:131" ht="26.25" customHeight="1" x14ac:dyDescent="0.2">
      <c r="A46" s="234">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28"/>
      <c r="BK46" s="228"/>
      <c r="BL46" s="228"/>
      <c r="BM46" s="228"/>
      <c r="BN46" s="228"/>
      <c r="BO46" s="237"/>
      <c r="BP46" s="237"/>
      <c r="BQ46" s="234">
        <v>40</v>
      </c>
      <c r="BR46" s="235"/>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26"/>
    </row>
    <row r="47" spans="1:131" ht="26.25" customHeight="1" x14ac:dyDescent="0.2">
      <c r="A47" s="234">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28"/>
      <c r="BK47" s="228"/>
      <c r="BL47" s="228"/>
      <c r="BM47" s="228"/>
      <c r="BN47" s="228"/>
      <c r="BO47" s="237"/>
      <c r="BP47" s="237"/>
      <c r="BQ47" s="234">
        <v>41</v>
      </c>
      <c r="BR47" s="235"/>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26"/>
    </row>
    <row r="48" spans="1:131" ht="26.25" customHeight="1" x14ac:dyDescent="0.2">
      <c r="A48" s="234">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28"/>
      <c r="BK48" s="228"/>
      <c r="BL48" s="228"/>
      <c r="BM48" s="228"/>
      <c r="BN48" s="228"/>
      <c r="BO48" s="237"/>
      <c r="BP48" s="237"/>
      <c r="BQ48" s="234">
        <v>42</v>
      </c>
      <c r="BR48" s="235"/>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26"/>
    </row>
    <row r="49" spans="1:131" ht="26.25" customHeight="1" x14ac:dyDescent="0.2">
      <c r="A49" s="234">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28"/>
      <c r="BK49" s="228"/>
      <c r="BL49" s="228"/>
      <c r="BM49" s="228"/>
      <c r="BN49" s="228"/>
      <c r="BO49" s="237"/>
      <c r="BP49" s="237"/>
      <c r="BQ49" s="234">
        <v>43</v>
      </c>
      <c r="BR49" s="235"/>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26"/>
    </row>
    <row r="50" spans="1:131" ht="26.25" customHeight="1" x14ac:dyDescent="0.2">
      <c r="A50" s="234">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28"/>
      <c r="BK50" s="228"/>
      <c r="BL50" s="228"/>
      <c r="BM50" s="228"/>
      <c r="BN50" s="228"/>
      <c r="BO50" s="237"/>
      <c r="BP50" s="237"/>
      <c r="BQ50" s="234">
        <v>44</v>
      </c>
      <c r="BR50" s="235"/>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26"/>
    </row>
    <row r="51" spans="1:131" ht="26.25" customHeight="1" x14ac:dyDescent="0.2">
      <c r="A51" s="234">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28"/>
      <c r="BK51" s="228"/>
      <c r="BL51" s="228"/>
      <c r="BM51" s="228"/>
      <c r="BN51" s="228"/>
      <c r="BO51" s="237"/>
      <c r="BP51" s="237"/>
      <c r="BQ51" s="234">
        <v>45</v>
      </c>
      <c r="BR51" s="235"/>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26"/>
    </row>
    <row r="52" spans="1:131" ht="26.25" customHeight="1" x14ac:dyDescent="0.2">
      <c r="A52" s="234">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28"/>
      <c r="BK52" s="228"/>
      <c r="BL52" s="228"/>
      <c r="BM52" s="228"/>
      <c r="BN52" s="228"/>
      <c r="BO52" s="237"/>
      <c r="BP52" s="237"/>
      <c r="BQ52" s="234">
        <v>46</v>
      </c>
      <c r="BR52" s="235"/>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26"/>
    </row>
    <row r="53" spans="1:131" ht="26.25" customHeight="1" x14ac:dyDescent="0.2">
      <c r="A53" s="234">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28"/>
      <c r="BK53" s="228"/>
      <c r="BL53" s="228"/>
      <c r="BM53" s="228"/>
      <c r="BN53" s="228"/>
      <c r="BO53" s="237"/>
      <c r="BP53" s="237"/>
      <c r="BQ53" s="234">
        <v>47</v>
      </c>
      <c r="BR53" s="235"/>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26"/>
    </row>
    <row r="54" spans="1:131" ht="26.25" customHeight="1" x14ac:dyDescent="0.2">
      <c r="A54" s="234">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28"/>
      <c r="BK54" s="228"/>
      <c r="BL54" s="228"/>
      <c r="BM54" s="228"/>
      <c r="BN54" s="228"/>
      <c r="BO54" s="237"/>
      <c r="BP54" s="237"/>
      <c r="BQ54" s="234">
        <v>48</v>
      </c>
      <c r="BR54" s="235"/>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26"/>
    </row>
    <row r="55" spans="1:131" ht="26.25" customHeight="1" x14ac:dyDescent="0.2">
      <c r="A55" s="234">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28"/>
      <c r="BK55" s="228"/>
      <c r="BL55" s="228"/>
      <c r="BM55" s="228"/>
      <c r="BN55" s="228"/>
      <c r="BO55" s="237"/>
      <c r="BP55" s="237"/>
      <c r="BQ55" s="234">
        <v>49</v>
      </c>
      <c r="BR55" s="235"/>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26"/>
    </row>
    <row r="56" spans="1:131" ht="26.25" customHeight="1" x14ac:dyDescent="0.2">
      <c r="A56" s="234">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28"/>
      <c r="BK56" s="228"/>
      <c r="BL56" s="228"/>
      <c r="BM56" s="228"/>
      <c r="BN56" s="228"/>
      <c r="BO56" s="237"/>
      <c r="BP56" s="237"/>
      <c r="BQ56" s="234">
        <v>50</v>
      </c>
      <c r="BR56" s="235"/>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26"/>
    </row>
    <row r="57" spans="1:131" ht="26.25" customHeight="1" x14ac:dyDescent="0.2">
      <c r="A57" s="234">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28"/>
      <c r="BK57" s="228"/>
      <c r="BL57" s="228"/>
      <c r="BM57" s="228"/>
      <c r="BN57" s="228"/>
      <c r="BO57" s="237"/>
      <c r="BP57" s="237"/>
      <c r="BQ57" s="234">
        <v>51</v>
      </c>
      <c r="BR57" s="235"/>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26"/>
    </row>
    <row r="58" spans="1:131" ht="26.25" customHeight="1" x14ac:dyDescent="0.2">
      <c r="A58" s="234">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28"/>
      <c r="BK58" s="228"/>
      <c r="BL58" s="228"/>
      <c r="BM58" s="228"/>
      <c r="BN58" s="228"/>
      <c r="BO58" s="237"/>
      <c r="BP58" s="237"/>
      <c r="BQ58" s="234">
        <v>52</v>
      </c>
      <c r="BR58" s="235"/>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26"/>
    </row>
    <row r="59" spans="1:131" ht="26.25" customHeight="1" x14ac:dyDescent="0.2">
      <c r="A59" s="234">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28"/>
      <c r="BK59" s="228"/>
      <c r="BL59" s="228"/>
      <c r="BM59" s="228"/>
      <c r="BN59" s="228"/>
      <c r="BO59" s="237"/>
      <c r="BP59" s="237"/>
      <c r="BQ59" s="234">
        <v>53</v>
      </c>
      <c r="BR59" s="235"/>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26"/>
    </row>
    <row r="60" spans="1:131" ht="26.25" customHeight="1" x14ac:dyDescent="0.2">
      <c r="A60" s="234">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28"/>
      <c r="BK60" s="228"/>
      <c r="BL60" s="228"/>
      <c r="BM60" s="228"/>
      <c r="BN60" s="228"/>
      <c r="BO60" s="237"/>
      <c r="BP60" s="237"/>
      <c r="BQ60" s="234">
        <v>54</v>
      </c>
      <c r="BR60" s="235"/>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26"/>
    </row>
    <row r="61" spans="1:131" ht="26.25" customHeight="1" thickBot="1" x14ac:dyDescent="0.25">
      <c r="A61" s="234">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28"/>
      <c r="BK61" s="228"/>
      <c r="BL61" s="228"/>
      <c r="BM61" s="228"/>
      <c r="BN61" s="228"/>
      <c r="BO61" s="237"/>
      <c r="BP61" s="237"/>
      <c r="BQ61" s="234">
        <v>55</v>
      </c>
      <c r="BR61" s="235"/>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26"/>
    </row>
    <row r="62" spans="1:131" ht="26.25" customHeight="1" x14ac:dyDescent="0.2">
      <c r="A62" s="234">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407</v>
      </c>
      <c r="BK62" s="1093"/>
      <c r="BL62" s="1093"/>
      <c r="BM62" s="1093"/>
      <c r="BN62" s="1094"/>
      <c r="BO62" s="237"/>
      <c r="BP62" s="237"/>
      <c r="BQ62" s="234">
        <v>56</v>
      </c>
      <c r="BR62" s="235"/>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26"/>
    </row>
    <row r="63" spans="1:131" ht="26.25" customHeight="1" thickBot="1" x14ac:dyDescent="0.25">
      <c r="A63" s="236" t="s">
        <v>388</v>
      </c>
      <c r="B63" s="1002" t="s">
        <v>408</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65</v>
      </c>
      <c r="AG63" s="1024"/>
      <c r="AH63" s="1024"/>
      <c r="AI63" s="1024"/>
      <c r="AJ63" s="1087"/>
      <c r="AK63" s="1088"/>
      <c r="AL63" s="1028"/>
      <c r="AM63" s="1028"/>
      <c r="AN63" s="1028"/>
      <c r="AO63" s="1028"/>
      <c r="AP63" s="1024"/>
      <c r="AQ63" s="1024"/>
      <c r="AR63" s="1024"/>
      <c r="AS63" s="1024"/>
      <c r="AT63" s="1024"/>
      <c r="AU63" s="1024"/>
      <c r="AV63" s="1024"/>
      <c r="AW63" s="1024"/>
      <c r="AX63" s="1024"/>
      <c r="AY63" s="1024"/>
      <c r="AZ63" s="1082"/>
      <c r="BA63" s="1082"/>
      <c r="BB63" s="1082"/>
      <c r="BC63" s="1082"/>
      <c r="BD63" s="1082"/>
      <c r="BE63" s="1025"/>
      <c r="BF63" s="1025"/>
      <c r="BG63" s="1025"/>
      <c r="BH63" s="1025"/>
      <c r="BI63" s="1026"/>
      <c r="BJ63" s="1083" t="s">
        <v>409</v>
      </c>
      <c r="BK63" s="1018"/>
      <c r="BL63" s="1018"/>
      <c r="BM63" s="1018"/>
      <c r="BN63" s="1084"/>
      <c r="BO63" s="237"/>
      <c r="BP63" s="237"/>
      <c r="BQ63" s="234">
        <v>57</v>
      </c>
      <c r="BR63" s="235"/>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26"/>
    </row>
    <row r="65" spans="1:131" ht="26.25" customHeight="1" thickBot="1" x14ac:dyDescent="0.25">
      <c r="A65" s="228" t="s">
        <v>410</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26"/>
    </row>
    <row r="66" spans="1:131" ht="26.25" customHeight="1" x14ac:dyDescent="0.2">
      <c r="A66" s="1060" t="s">
        <v>411</v>
      </c>
      <c r="B66" s="1061"/>
      <c r="C66" s="1061"/>
      <c r="D66" s="1061"/>
      <c r="E66" s="1061"/>
      <c r="F66" s="1061"/>
      <c r="G66" s="1061"/>
      <c r="H66" s="1061"/>
      <c r="I66" s="1061"/>
      <c r="J66" s="1061"/>
      <c r="K66" s="1061"/>
      <c r="L66" s="1061"/>
      <c r="M66" s="1061"/>
      <c r="N66" s="1061"/>
      <c r="O66" s="1061"/>
      <c r="P66" s="1062"/>
      <c r="Q66" s="1066" t="s">
        <v>412</v>
      </c>
      <c r="R66" s="1067"/>
      <c r="S66" s="1067"/>
      <c r="T66" s="1067"/>
      <c r="U66" s="1068"/>
      <c r="V66" s="1066" t="s">
        <v>413</v>
      </c>
      <c r="W66" s="1067"/>
      <c r="X66" s="1067"/>
      <c r="Y66" s="1067"/>
      <c r="Z66" s="1068"/>
      <c r="AA66" s="1066" t="s">
        <v>394</v>
      </c>
      <c r="AB66" s="1067"/>
      <c r="AC66" s="1067"/>
      <c r="AD66" s="1067"/>
      <c r="AE66" s="1068"/>
      <c r="AF66" s="1072" t="s">
        <v>395</v>
      </c>
      <c r="AG66" s="1073"/>
      <c r="AH66" s="1073"/>
      <c r="AI66" s="1073"/>
      <c r="AJ66" s="1074"/>
      <c r="AK66" s="1066" t="s">
        <v>396</v>
      </c>
      <c r="AL66" s="1061"/>
      <c r="AM66" s="1061"/>
      <c r="AN66" s="1061"/>
      <c r="AO66" s="1062"/>
      <c r="AP66" s="1066" t="s">
        <v>414</v>
      </c>
      <c r="AQ66" s="1067"/>
      <c r="AR66" s="1067"/>
      <c r="AS66" s="1067"/>
      <c r="AT66" s="1068"/>
      <c r="AU66" s="1066" t="s">
        <v>415</v>
      </c>
      <c r="AV66" s="1067"/>
      <c r="AW66" s="1067"/>
      <c r="AX66" s="1067"/>
      <c r="AY66" s="1068"/>
      <c r="AZ66" s="1066" t="s">
        <v>376</v>
      </c>
      <c r="BA66" s="1067"/>
      <c r="BB66" s="1067"/>
      <c r="BC66" s="1067"/>
      <c r="BD66" s="1080"/>
      <c r="BE66" s="237"/>
      <c r="BF66" s="237"/>
      <c r="BG66" s="237"/>
      <c r="BH66" s="237"/>
      <c r="BI66" s="237"/>
      <c r="BJ66" s="237"/>
      <c r="BK66" s="237"/>
      <c r="BL66" s="237"/>
      <c r="BM66" s="237"/>
      <c r="BN66" s="237"/>
      <c r="BO66" s="237"/>
      <c r="BP66" s="237"/>
      <c r="BQ66" s="234">
        <v>60</v>
      </c>
      <c r="BR66" s="239"/>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6"/>
    </row>
    <row r="67" spans="1:131" ht="26.25" customHeight="1" thickBot="1" x14ac:dyDescent="0.25">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37"/>
      <c r="BF67" s="237"/>
      <c r="BG67" s="237"/>
      <c r="BH67" s="237"/>
      <c r="BI67" s="237"/>
      <c r="BJ67" s="237"/>
      <c r="BK67" s="237"/>
      <c r="BL67" s="237"/>
      <c r="BM67" s="237"/>
      <c r="BN67" s="237"/>
      <c r="BO67" s="237"/>
      <c r="BP67" s="237"/>
      <c r="BQ67" s="234">
        <v>61</v>
      </c>
      <c r="BR67" s="239"/>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6"/>
    </row>
    <row r="68" spans="1:131" ht="26.25" customHeight="1" thickTop="1" x14ac:dyDescent="0.2">
      <c r="A68" s="232">
        <v>1</v>
      </c>
      <c r="B68" s="1050" t="s">
        <v>578</v>
      </c>
      <c r="C68" s="1051"/>
      <c r="D68" s="1051"/>
      <c r="E68" s="1051"/>
      <c r="F68" s="1051"/>
      <c r="G68" s="1051"/>
      <c r="H68" s="1051"/>
      <c r="I68" s="1051"/>
      <c r="J68" s="1051"/>
      <c r="K68" s="1051"/>
      <c r="L68" s="1051"/>
      <c r="M68" s="1051"/>
      <c r="N68" s="1051"/>
      <c r="O68" s="1051"/>
      <c r="P68" s="1052"/>
      <c r="Q68" s="1053">
        <v>1065</v>
      </c>
      <c r="R68" s="1047"/>
      <c r="S68" s="1047"/>
      <c r="T68" s="1047"/>
      <c r="U68" s="1047"/>
      <c r="V68" s="1047">
        <v>1062</v>
      </c>
      <c r="W68" s="1047"/>
      <c r="X68" s="1047"/>
      <c r="Y68" s="1047"/>
      <c r="Z68" s="1047"/>
      <c r="AA68" s="1047">
        <v>4</v>
      </c>
      <c r="AB68" s="1047"/>
      <c r="AC68" s="1047"/>
      <c r="AD68" s="1047"/>
      <c r="AE68" s="1047"/>
      <c r="AF68" s="1047">
        <v>4</v>
      </c>
      <c r="AG68" s="1047"/>
      <c r="AH68" s="1047"/>
      <c r="AI68" s="1047"/>
      <c r="AJ68" s="1047"/>
      <c r="AK68" s="1047" t="s">
        <v>576</v>
      </c>
      <c r="AL68" s="1047"/>
      <c r="AM68" s="1047"/>
      <c r="AN68" s="1047"/>
      <c r="AO68" s="1047"/>
      <c r="AP68" s="1047" t="s">
        <v>576</v>
      </c>
      <c r="AQ68" s="1047"/>
      <c r="AR68" s="1047"/>
      <c r="AS68" s="1047"/>
      <c r="AT68" s="1047"/>
      <c r="AU68" s="1047" t="s">
        <v>576</v>
      </c>
      <c r="AV68" s="1047"/>
      <c r="AW68" s="1047"/>
      <c r="AX68" s="1047"/>
      <c r="AY68" s="1047"/>
      <c r="AZ68" s="1048"/>
      <c r="BA68" s="1048"/>
      <c r="BB68" s="1048"/>
      <c r="BC68" s="1048"/>
      <c r="BD68" s="1049"/>
      <c r="BE68" s="237"/>
      <c r="BF68" s="237"/>
      <c r="BG68" s="237"/>
      <c r="BH68" s="237"/>
      <c r="BI68" s="237"/>
      <c r="BJ68" s="237"/>
      <c r="BK68" s="237"/>
      <c r="BL68" s="237"/>
      <c r="BM68" s="237"/>
      <c r="BN68" s="237"/>
      <c r="BO68" s="237"/>
      <c r="BP68" s="237"/>
      <c r="BQ68" s="234">
        <v>62</v>
      </c>
      <c r="BR68" s="239"/>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6"/>
    </row>
    <row r="69" spans="1:131" ht="26.25" customHeight="1" x14ac:dyDescent="0.2">
      <c r="A69" s="234">
        <v>2</v>
      </c>
      <c r="B69" s="1039" t="s">
        <v>579</v>
      </c>
      <c r="C69" s="1040"/>
      <c r="D69" s="1040"/>
      <c r="E69" s="1040"/>
      <c r="F69" s="1040"/>
      <c r="G69" s="1040"/>
      <c r="H69" s="1040"/>
      <c r="I69" s="1040"/>
      <c r="J69" s="1040"/>
      <c r="K69" s="1040"/>
      <c r="L69" s="1040"/>
      <c r="M69" s="1040"/>
      <c r="N69" s="1040"/>
      <c r="O69" s="1040"/>
      <c r="P69" s="1041"/>
      <c r="Q69" s="1042">
        <v>88</v>
      </c>
      <c r="R69" s="1036"/>
      <c r="S69" s="1036"/>
      <c r="T69" s="1036"/>
      <c r="U69" s="1036"/>
      <c r="V69" s="1036">
        <v>76</v>
      </c>
      <c r="W69" s="1036"/>
      <c r="X69" s="1036"/>
      <c r="Y69" s="1036"/>
      <c r="Z69" s="1036"/>
      <c r="AA69" s="1036">
        <v>12</v>
      </c>
      <c r="AB69" s="1036"/>
      <c r="AC69" s="1036"/>
      <c r="AD69" s="1036"/>
      <c r="AE69" s="1036"/>
      <c r="AF69" s="1036">
        <v>12</v>
      </c>
      <c r="AG69" s="1036"/>
      <c r="AH69" s="1036"/>
      <c r="AI69" s="1036"/>
      <c r="AJ69" s="1036"/>
      <c r="AK69" s="1036" t="s">
        <v>576</v>
      </c>
      <c r="AL69" s="1036"/>
      <c r="AM69" s="1036"/>
      <c r="AN69" s="1036"/>
      <c r="AO69" s="1036"/>
      <c r="AP69" s="1036" t="s">
        <v>576</v>
      </c>
      <c r="AQ69" s="1036"/>
      <c r="AR69" s="1036"/>
      <c r="AS69" s="1036"/>
      <c r="AT69" s="1036"/>
      <c r="AU69" s="1036" t="s">
        <v>576</v>
      </c>
      <c r="AV69" s="1036"/>
      <c r="AW69" s="1036"/>
      <c r="AX69" s="1036"/>
      <c r="AY69" s="1036"/>
      <c r="AZ69" s="1037"/>
      <c r="BA69" s="1037"/>
      <c r="BB69" s="1037"/>
      <c r="BC69" s="1037"/>
      <c r="BD69" s="1038"/>
      <c r="BE69" s="237"/>
      <c r="BF69" s="237"/>
      <c r="BG69" s="237"/>
      <c r="BH69" s="237"/>
      <c r="BI69" s="237"/>
      <c r="BJ69" s="237"/>
      <c r="BK69" s="237"/>
      <c r="BL69" s="237"/>
      <c r="BM69" s="237"/>
      <c r="BN69" s="237"/>
      <c r="BO69" s="237"/>
      <c r="BP69" s="237"/>
      <c r="BQ69" s="234">
        <v>63</v>
      </c>
      <c r="BR69" s="239"/>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6"/>
    </row>
    <row r="70" spans="1:131" ht="26.25" customHeight="1" x14ac:dyDescent="0.2">
      <c r="A70" s="234">
        <v>3</v>
      </c>
      <c r="B70" s="1039" t="s">
        <v>580</v>
      </c>
      <c r="C70" s="1040"/>
      <c r="D70" s="1040"/>
      <c r="E70" s="1040"/>
      <c r="F70" s="1040"/>
      <c r="G70" s="1040"/>
      <c r="H70" s="1040"/>
      <c r="I70" s="1040"/>
      <c r="J70" s="1040"/>
      <c r="K70" s="1040"/>
      <c r="L70" s="1040"/>
      <c r="M70" s="1040"/>
      <c r="N70" s="1040"/>
      <c r="O70" s="1040"/>
      <c r="P70" s="1041"/>
      <c r="Q70" s="1042">
        <v>6846</v>
      </c>
      <c r="R70" s="1036"/>
      <c r="S70" s="1036"/>
      <c r="T70" s="1036"/>
      <c r="U70" s="1036"/>
      <c r="V70" s="1036">
        <v>6764</v>
      </c>
      <c r="W70" s="1036"/>
      <c r="X70" s="1036"/>
      <c r="Y70" s="1036"/>
      <c r="Z70" s="1036"/>
      <c r="AA70" s="1036">
        <v>82</v>
      </c>
      <c r="AB70" s="1036"/>
      <c r="AC70" s="1036"/>
      <c r="AD70" s="1036"/>
      <c r="AE70" s="1036"/>
      <c r="AF70" s="1036">
        <v>82</v>
      </c>
      <c r="AG70" s="1036"/>
      <c r="AH70" s="1036"/>
      <c r="AI70" s="1036"/>
      <c r="AJ70" s="1036"/>
      <c r="AK70" s="1036" t="s">
        <v>576</v>
      </c>
      <c r="AL70" s="1036"/>
      <c r="AM70" s="1036"/>
      <c r="AN70" s="1036"/>
      <c r="AO70" s="1036"/>
      <c r="AP70" s="1036" t="s">
        <v>576</v>
      </c>
      <c r="AQ70" s="1036"/>
      <c r="AR70" s="1036"/>
      <c r="AS70" s="1036"/>
      <c r="AT70" s="1036"/>
      <c r="AU70" s="1036" t="s">
        <v>576</v>
      </c>
      <c r="AV70" s="1036"/>
      <c r="AW70" s="1036"/>
      <c r="AX70" s="1036"/>
      <c r="AY70" s="1036"/>
      <c r="AZ70" s="1037"/>
      <c r="BA70" s="1037"/>
      <c r="BB70" s="1037"/>
      <c r="BC70" s="1037"/>
      <c r="BD70" s="1038"/>
      <c r="BE70" s="237"/>
      <c r="BF70" s="237"/>
      <c r="BG70" s="237"/>
      <c r="BH70" s="237"/>
      <c r="BI70" s="237"/>
      <c r="BJ70" s="237"/>
      <c r="BK70" s="237"/>
      <c r="BL70" s="237"/>
      <c r="BM70" s="237"/>
      <c r="BN70" s="237"/>
      <c r="BO70" s="237"/>
      <c r="BP70" s="237"/>
      <c r="BQ70" s="234">
        <v>64</v>
      </c>
      <c r="BR70" s="239"/>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6"/>
    </row>
    <row r="71" spans="1:131" ht="26.25" customHeight="1" x14ac:dyDescent="0.2">
      <c r="A71" s="234">
        <v>4</v>
      </c>
      <c r="B71" s="1039" t="s">
        <v>581</v>
      </c>
      <c r="C71" s="1040"/>
      <c r="D71" s="1040"/>
      <c r="E71" s="1040"/>
      <c r="F71" s="1040"/>
      <c r="G71" s="1040"/>
      <c r="H71" s="1040"/>
      <c r="I71" s="1040"/>
      <c r="J71" s="1040"/>
      <c r="K71" s="1040"/>
      <c r="L71" s="1040"/>
      <c r="M71" s="1040"/>
      <c r="N71" s="1040"/>
      <c r="O71" s="1040"/>
      <c r="P71" s="1041"/>
      <c r="Q71" s="1042">
        <v>32</v>
      </c>
      <c r="R71" s="1036"/>
      <c r="S71" s="1036"/>
      <c r="T71" s="1036"/>
      <c r="U71" s="1036"/>
      <c r="V71" s="1036">
        <v>28</v>
      </c>
      <c r="W71" s="1036"/>
      <c r="X71" s="1036"/>
      <c r="Y71" s="1036"/>
      <c r="Z71" s="1036"/>
      <c r="AA71" s="1036">
        <v>4</v>
      </c>
      <c r="AB71" s="1036"/>
      <c r="AC71" s="1036"/>
      <c r="AD71" s="1036"/>
      <c r="AE71" s="1036"/>
      <c r="AF71" s="1036">
        <v>4</v>
      </c>
      <c r="AG71" s="1036"/>
      <c r="AH71" s="1036"/>
      <c r="AI71" s="1036"/>
      <c r="AJ71" s="1036"/>
      <c r="AK71" s="1036">
        <v>8</v>
      </c>
      <c r="AL71" s="1036"/>
      <c r="AM71" s="1036"/>
      <c r="AN71" s="1036"/>
      <c r="AO71" s="1036"/>
      <c r="AP71" s="1036" t="s">
        <v>576</v>
      </c>
      <c r="AQ71" s="1036"/>
      <c r="AR71" s="1036"/>
      <c r="AS71" s="1036"/>
      <c r="AT71" s="1036"/>
      <c r="AU71" s="1036" t="s">
        <v>576</v>
      </c>
      <c r="AV71" s="1036"/>
      <c r="AW71" s="1036"/>
      <c r="AX71" s="1036"/>
      <c r="AY71" s="1036"/>
      <c r="AZ71" s="1037"/>
      <c r="BA71" s="1037"/>
      <c r="BB71" s="1037"/>
      <c r="BC71" s="1037"/>
      <c r="BD71" s="1038"/>
      <c r="BE71" s="237"/>
      <c r="BF71" s="237"/>
      <c r="BG71" s="237"/>
      <c r="BH71" s="237"/>
      <c r="BI71" s="237"/>
      <c r="BJ71" s="237"/>
      <c r="BK71" s="237"/>
      <c r="BL71" s="237"/>
      <c r="BM71" s="237"/>
      <c r="BN71" s="237"/>
      <c r="BO71" s="237"/>
      <c r="BP71" s="237"/>
      <c r="BQ71" s="234">
        <v>65</v>
      </c>
      <c r="BR71" s="239"/>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6"/>
    </row>
    <row r="72" spans="1:131" ht="26.25" customHeight="1" x14ac:dyDescent="0.2">
      <c r="A72" s="234">
        <v>5</v>
      </c>
      <c r="B72" s="1039" t="s">
        <v>582</v>
      </c>
      <c r="C72" s="1040"/>
      <c r="D72" s="1040"/>
      <c r="E72" s="1040"/>
      <c r="F72" s="1040"/>
      <c r="G72" s="1040"/>
      <c r="H72" s="1040"/>
      <c r="I72" s="1040"/>
      <c r="J72" s="1040"/>
      <c r="K72" s="1040"/>
      <c r="L72" s="1040"/>
      <c r="M72" s="1040"/>
      <c r="N72" s="1040"/>
      <c r="O72" s="1040"/>
      <c r="P72" s="1041"/>
      <c r="Q72" s="1042">
        <v>3145</v>
      </c>
      <c r="R72" s="1036"/>
      <c r="S72" s="1036"/>
      <c r="T72" s="1036"/>
      <c r="U72" s="1036"/>
      <c r="V72" s="1036">
        <v>3067</v>
      </c>
      <c r="W72" s="1036"/>
      <c r="X72" s="1036"/>
      <c r="Y72" s="1036"/>
      <c r="Z72" s="1036"/>
      <c r="AA72" s="1036">
        <v>79</v>
      </c>
      <c r="AB72" s="1036"/>
      <c r="AC72" s="1036"/>
      <c r="AD72" s="1036"/>
      <c r="AE72" s="1036"/>
      <c r="AF72" s="1036">
        <v>79</v>
      </c>
      <c r="AG72" s="1036"/>
      <c r="AH72" s="1036"/>
      <c r="AI72" s="1036"/>
      <c r="AJ72" s="1036"/>
      <c r="AK72" s="1036">
        <v>0</v>
      </c>
      <c r="AL72" s="1036"/>
      <c r="AM72" s="1036"/>
      <c r="AN72" s="1036"/>
      <c r="AO72" s="1036"/>
      <c r="AP72" s="1036">
        <v>807</v>
      </c>
      <c r="AQ72" s="1036"/>
      <c r="AR72" s="1036"/>
      <c r="AS72" s="1036"/>
      <c r="AT72" s="1036"/>
      <c r="AU72" s="1036">
        <v>3</v>
      </c>
      <c r="AV72" s="1036"/>
      <c r="AW72" s="1036"/>
      <c r="AX72" s="1036"/>
      <c r="AY72" s="1036"/>
      <c r="AZ72" s="1037"/>
      <c r="BA72" s="1037"/>
      <c r="BB72" s="1037"/>
      <c r="BC72" s="1037"/>
      <c r="BD72" s="1038"/>
      <c r="BE72" s="237"/>
      <c r="BF72" s="237"/>
      <c r="BG72" s="237"/>
      <c r="BH72" s="237"/>
      <c r="BI72" s="237"/>
      <c r="BJ72" s="237"/>
      <c r="BK72" s="237"/>
      <c r="BL72" s="237"/>
      <c r="BM72" s="237"/>
      <c r="BN72" s="237"/>
      <c r="BO72" s="237"/>
      <c r="BP72" s="237"/>
      <c r="BQ72" s="234">
        <v>66</v>
      </c>
      <c r="BR72" s="239"/>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6"/>
    </row>
    <row r="73" spans="1:131" ht="26.25" customHeight="1" x14ac:dyDescent="0.2">
      <c r="A73" s="234">
        <v>6</v>
      </c>
      <c r="B73" s="1039" t="s">
        <v>583</v>
      </c>
      <c r="C73" s="1040"/>
      <c r="D73" s="1040"/>
      <c r="E73" s="1040"/>
      <c r="F73" s="1040"/>
      <c r="G73" s="1040"/>
      <c r="H73" s="1040"/>
      <c r="I73" s="1040"/>
      <c r="J73" s="1040"/>
      <c r="K73" s="1040"/>
      <c r="L73" s="1040"/>
      <c r="M73" s="1040"/>
      <c r="N73" s="1040"/>
      <c r="O73" s="1040"/>
      <c r="P73" s="1041"/>
      <c r="Q73" s="1042">
        <v>209</v>
      </c>
      <c r="R73" s="1036"/>
      <c r="S73" s="1036"/>
      <c r="T73" s="1036"/>
      <c r="U73" s="1036"/>
      <c r="V73" s="1036">
        <v>181</v>
      </c>
      <c r="W73" s="1036"/>
      <c r="X73" s="1036"/>
      <c r="Y73" s="1036"/>
      <c r="Z73" s="1036"/>
      <c r="AA73" s="1036">
        <v>28</v>
      </c>
      <c r="AB73" s="1036"/>
      <c r="AC73" s="1036"/>
      <c r="AD73" s="1036"/>
      <c r="AE73" s="1036"/>
      <c r="AF73" s="1036">
        <v>28</v>
      </c>
      <c r="AG73" s="1036"/>
      <c r="AH73" s="1036"/>
      <c r="AI73" s="1036"/>
      <c r="AJ73" s="1036"/>
      <c r="AK73" s="1036" t="s">
        <v>576</v>
      </c>
      <c r="AL73" s="1036"/>
      <c r="AM73" s="1036"/>
      <c r="AN73" s="1036"/>
      <c r="AO73" s="1036"/>
      <c r="AP73" s="1036" t="s">
        <v>576</v>
      </c>
      <c r="AQ73" s="1036"/>
      <c r="AR73" s="1036"/>
      <c r="AS73" s="1036"/>
      <c r="AT73" s="1036"/>
      <c r="AU73" s="1036" t="s">
        <v>576</v>
      </c>
      <c r="AV73" s="1036"/>
      <c r="AW73" s="1036"/>
      <c r="AX73" s="1036"/>
      <c r="AY73" s="1036"/>
      <c r="AZ73" s="1037"/>
      <c r="BA73" s="1037"/>
      <c r="BB73" s="1037"/>
      <c r="BC73" s="1037"/>
      <c r="BD73" s="1038"/>
      <c r="BE73" s="237"/>
      <c r="BF73" s="237"/>
      <c r="BG73" s="237"/>
      <c r="BH73" s="237"/>
      <c r="BI73" s="237"/>
      <c r="BJ73" s="237"/>
      <c r="BK73" s="237"/>
      <c r="BL73" s="237"/>
      <c r="BM73" s="237"/>
      <c r="BN73" s="237"/>
      <c r="BO73" s="237"/>
      <c r="BP73" s="237"/>
      <c r="BQ73" s="234">
        <v>67</v>
      </c>
      <c r="BR73" s="239"/>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6"/>
    </row>
    <row r="74" spans="1:131" ht="26.25" customHeight="1" x14ac:dyDescent="0.2">
      <c r="A74" s="234">
        <v>7</v>
      </c>
      <c r="B74" s="1039" t="s">
        <v>584</v>
      </c>
      <c r="C74" s="1040"/>
      <c r="D74" s="1040"/>
      <c r="E74" s="1040"/>
      <c r="F74" s="1040"/>
      <c r="G74" s="1040"/>
      <c r="H74" s="1040"/>
      <c r="I74" s="1040"/>
      <c r="J74" s="1040"/>
      <c r="K74" s="1040"/>
      <c r="L74" s="1040"/>
      <c r="M74" s="1040"/>
      <c r="N74" s="1040"/>
      <c r="O74" s="1040"/>
      <c r="P74" s="1041"/>
      <c r="Q74" s="1042">
        <v>2817</v>
      </c>
      <c r="R74" s="1036"/>
      <c r="S74" s="1036"/>
      <c r="T74" s="1036"/>
      <c r="U74" s="1036"/>
      <c r="V74" s="1036">
        <v>2388</v>
      </c>
      <c r="W74" s="1036"/>
      <c r="X74" s="1036"/>
      <c r="Y74" s="1036"/>
      <c r="Z74" s="1036"/>
      <c r="AA74" s="1036">
        <v>428</v>
      </c>
      <c r="AB74" s="1036"/>
      <c r="AC74" s="1036"/>
      <c r="AD74" s="1036"/>
      <c r="AE74" s="1036"/>
      <c r="AF74" s="1036">
        <v>428</v>
      </c>
      <c r="AG74" s="1036"/>
      <c r="AH74" s="1036"/>
      <c r="AI74" s="1036"/>
      <c r="AJ74" s="1036"/>
      <c r="AK74" s="1036">
        <v>371</v>
      </c>
      <c r="AL74" s="1036"/>
      <c r="AM74" s="1036"/>
      <c r="AN74" s="1036"/>
      <c r="AO74" s="1036"/>
      <c r="AP74" s="1036" t="s">
        <v>576</v>
      </c>
      <c r="AQ74" s="1036"/>
      <c r="AR74" s="1036"/>
      <c r="AS74" s="1036"/>
      <c r="AT74" s="1036"/>
      <c r="AU74" s="1036" t="s">
        <v>576</v>
      </c>
      <c r="AV74" s="1036"/>
      <c r="AW74" s="1036"/>
      <c r="AX74" s="1036"/>
      <c r="AY74" s="1036"/>
      <c r="AZ74" s="1037"/>
      <c r="BA74" s="1037"/>
      <c r="BB74" s="1037"/>
      <c r="BC74" s="1037"/>
      <c r="BD74" s="1038"/>
      <c r="BE74" s="237"/>
      <c r="BF74" s="237"/>
      <c r="BG74" s="237"/>
      <c r="BH74" s="237"/>
      <c r="BI74" s="237"/>
      <c r="BJ74" s="237"/>
      <c r="BK74" s="237"/>
      <c r="BL74" s="237"/>
      <c r="BM74" s="237"/>
      <c r="BN74" s="237"/>
      <c r="BO74" s="237"/>
      <c r="BP74" s="237"/>
      <c r="BQ74" s="234">
        <v>68</v>
      </c>
      <c r="BR74" s="239"/>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6"/>
    </row>
    <row r="75" spans="1:131" ht="26.25" customHeight="1" x14ac:dyDescent="0.2">
      <c r="A75" s="234">
        <v>8</v>
      </c>
      <c r="B75" s="1039" t="s">
        <v>585</v>
      </c>
      <c r="C75" s="1040"/>
      <c r="D75" s="1040"/>
      <c r="E75" s="1040"/>
      <c r="F75" s="1040"/>
      <c r="G75" s="1040"/>
      <c r="H75" s="1040"/>
      <c r="I75" s="1040"/>
      <c r="J75" s="1040"/>
      <c r="K75" s="1040"/>
      <c r="L75" s="1040"/>
      <c r="M75" s="1040"/>
      <c r="N75" s="1040"/>
      <c r="O75" s="1040"/>
      <c r="P75" s="1041"/>
      <c r="Q75" s="1043">
        <v>222</v>
      </c>
      <c r="R75" s="1044"/>
      <c r="S75" s="1044"/>
      <c r="T75" s="1044"/>
      <c r="U75" s="1045"/>
      <c r="V75" s="1046">
        <v>127</v>
      </c>
      <c r="W75" s="1044"/>
      <c r="X75" s="1044"/>
      <c r="Y75" s="1044"/>
      <c r="Z75" s="1045"/>
      <c r="AA75" s="1046">
        <v>95</v>
      </c>
      <c r="AB75" s="1044"/>
      <c r="AC75" s="1044"/>
      <c r="AD75" s="1044"/>
      <c r="AE75" s="1045"/>
      <c r="AF75" s="1046">
        <v>95</v>
      </c>
      <c r="AG75" s="1044"/>
      <c r="AH75" s="1044"/>
      <c r="AI75" s="1044"/>
      <c r="AJ75" s="1045"/>
      <c r="AK75" s="1046" t="s">
        <v>576</v>
      </c>
      <c r="AL75" s="1044"/>
      <c r="AM75" s="1044"/>
      <c r="AN75" s="1044"/>
      <c r="AO75" s="1045"/>
      <c r="AP75" s="1046" t="s">
        <v>576</v>
      </c>
      <c r="AQ75" s="1044"/>
      <c r="AR75" s="1044"/>
      <c r="AS75" s="1044"/>
      <c r="AT75" s="1045"/>
      <c r="AU75" s="1046" t="s">
        <v>576</v>
      </c>
      <c r="AV75" s="1044"/>
      <c r="AW75" s="1044"/>
      <c r="AX75" s="1044"/>
      <c r="AY75" s="1045"/>
      <c r="AZ75" s="1037"/>
      <c r="BA75" s="1037"/>
      <c r="BB75" s="1037"/>
      <c r="BC75" s="1037"/>
      <c r="BD75" s="1038"/>
      <c r="BE75" s="237"/>
      <c r="BF75" s="237"/>
      <c r="BG75" s="237"/>
      <c r="BH75" s="237"/>
      <c r="BI75" s="237"/>
      <c r="BJ75" s="237"/>
      <c r="BK75" s="237"/>
      <c r="BL75" s="237"/>
      <c r="BM75" s="237"/>
      <c r="BN75" s="237"/>
      <c r="BO75" s="237"/>
      <c r="BP75" s="237"/>
      <c r="BQ75" s="234">
        <v>69</v>
      </c>
      <c r="BR75" s="239"/>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6"/>
    </row>
    <row r="76" spans="1:131" ht="26.25" customHeight="1" x14ac:dyDescent="0.2">
      <c r="A76" s="234">
        <v>9</v>
      </c>
      <c r="B76" s="1039" t="s">
        <v>586</v>
      </c>
      <c r="C76" s="1040"/>
      <c r="D76" s="1040"/>
      <c r="E76" s="1040"/>
      <c r="F76" s="1040"/>
      <c r="G76" s="1040"/>
      <c r="H76" s="1040"/>
      <c r="I76" s="1040"/>
      <c r="J76" s="1040"/>
      <c r="K76" s="1040"/>
      <c r="L76" s="1040"/>
      <c r="M76" s="1040"/>
      <c r="N76" s="1040"/>
      <c r="O76" s="1040"/>
      <c r="P76" s="1041"/>
      <c r="Q76" s="1043">
        <v>159547</v>
      </c>
      <c r="R76" s="1044"/>
      <c r="S76" s="1044"/>
      <c r="T76" s="1044"/>
      <c r="U76" s="1045"/>
      <c r="V76" s="1046">
        <v>155011</v>
      </c>
      <c r="W76" s="1044"/>
      <c r="X76" s="1044"/>
      <c r="Y76" s="1044"/>
      <c r="Z76" s="1045"/>
      <c r="AA76" s="1046">
        <v>4536</v>
      </c>
      <c r="AB76" s="1044"/>
      <c r="AC76" s="1044"/>
      <c r="AD76" s="1044"/>
      <c r="AE76" s="1045"/>
      <c r="AF76" s="1046">
        <v>4536</v>
      </c>
      <c r="AG76" s="1044"/>
      <c r="AH76" s="1044"/>
      <c r="AI76" s="1044"/>
      <c r="AJ76" s="1045"/>
      <c r="AK76" s="1046">
        <v>1201</v>
      </c>
      <c r="AL76" s="1044"/>
      <c r="AM76" s="1044"/>
      <c r="AN76" s="1044"/>
      <c r="AO76" s="1045"/>
      <c r="AP76" s="1046" t="s">
        <v>576</v>
      </c>
      <c r="AQ76" s="1044"/>
      <c r="AR76" s="1044"/>
      <c r="AS76" s="1044"/>
      <c r="AT76" s="1045"/>
      <c r="AU76" s="1046" t="s">
        <v>576</v>
      </c>
      <c r="AV76" s="1044"/>
      <c r="AW76" s="1044"/>
      <c r="AX76" s="1044"/>
      <c r="AY76" s="1045"/>
      <c r="AZ76" s="1037"/>
      <c r="BA76" s="1037"/>
      <c r="BB76" s="1037"/>
      <c r="BC76" s="1037"/>
      <c r="BD76" s="1038"/>
      <c r="BE76" s="237"/>
      <c r="BF76" s="237"/>
      <c r="BG76" s="237"/>
      <c r="BH76" s="237"/>
      <c r="BI76" s="237"/>
      <c r="BJ76" s="237"/>
      <c r="BK76" s="237"/>
      <c r="BL76" s="237"/>
      <c r="BM76" s="237"/>
      <c r="BN76" s="237"/>
      <c r="BO76" s="237"/>
      <c r="BP76" s="237"/>
      <c r="BQ76" s="234">
        <v>70</v>
      </c>
      <c r="BR76" s="239"/>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6"/>
    </row>
    <row r="77" spans="1:131" ht="26.25" customHeight="1" x14ac:dyDescent="0.2">
      <c r="A77" s="234">
        <v>10</v>
      </c>
      <c r="B77" s="1039"/>
      <c r="C77" s="1040"/>
      <c r="D77" s="1040"/>
      <c r="E77" s="1040"/>
      <c r="F77" s="1040"/>
      <c r="G77" s="1040"/>
      <c r="H77" s="1040"/>
      <c r="I77" s="1040"/>
      <c r="J77" s="1040"/>
      <c r="K77" s="1040"/>
      <c r="L77" s="1040"/>
      <c r="M77" s="1040"/>
      <c r="N77" s="1040"/>
      <c r="O77" s="1040"/>
      <c r="P77" s="1041"/>
      <c r="Q77" s="1043"/>
      <c r="R77" s="1044"/>
      <c r="S77" s="1044"/>
      <c r="T77" s="1044"/>
      <c r="U77" s="1045"/>
      <c r="V77" s="1046"/>
      <c r="W77" s="1044"/>
      <c r="X77" s="1044"/>
      <c r="Y77" s="1044"/>
      <c r="Z77" s="1045"/>
      <c r="AA77" s="1046"/>
      <c r="AB77" s="1044"/>
      <c r="AC77" s="1044"/>
      <c r="AD77" s="1044"/>
      <c r="AE77" s="1045"/>
      <c r="AF77" s="1046"/>
      <c r="AG77" s="1044"/>
      <c r="AH77" s="1044"/>
      <c r="AI77" s="1044"/>
      <c r="AJ77" s="1045"/>
      <c r="AK77" s="1046"/>
      <c r="AL77" s="1044"/>
      <c r="AM77" s="1044"/>
      <c r="AN77" s="1044"/>
      <c r="AO77" s="1045"/>
      <c r="AP77" s="1046"/>
      <c r="AQ77" s="1044"/>
      <c r="AR77" s="1044"/>
      <c r="AS77" s="1044"/>
      <c r="AT77" s="1045"/>
      <c r="AU77" s="1046"/>
      <c r="AV77" s="1044"/>
      <c r="AW77" s="1044"/>
      <c r="AX77" s="1044"/>
      <c r="AY77" s="1045"/>
      <c r="AZ77" s="1037"/>
      <c r="BA77" s="1037"/>
      <c r="BB77" s="1037"/>
      <c r="BC77" s="1037"/>
      <c r="BD77" s="1038"/>
      <c r="BE77" s="237"/>
      <c r="BF77" s="237"/>
      <c r="BG77" s="237"/>
      <c r="BH77" s="237"/>
      <c r="BI77" s="237"/>
      <c r="BJ77" s="237"/>
      <c r="BK77" s="237"/>
      <c r="BL77" s="237"/>
      <c r="BM77" s="237"/>
      <c r="BN77" s="237"/>
      <c r="BO77" s="237"/>
      <c r="BP77" s="237"/>
      <c r="BQ77" s="234">
        <v>71</v>
      </c>
      <c r="BR77" s="239"/>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6"/>
    </row>
    <row r="78" spans="1:131" ht="26.25" customHeight="1" x14ac:dyDescent="0.2">
      <c r="A78" s="234">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37"/>
      <c r="BF78" s="237"/>
      <c r="BG78" s="237"/>
      <c r="BH78" s="237"/>
      <c r="BI78" s="237"/>
      <c r="BJ78" s="226"/>
      <c r="BK78" s="226"/>
      <c r="BL78" s="226"/>
      <c r="BM78" s="226"/>
      <c r="BN78" s="226"/>
      <c r="BO78" s="237"/>
      <c r="BP78" s="237"/>
      <c r="BQ78" s="234">
        <v>72</v>
      </c>
      <c r="BR78" s="239"/>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6"/>
    </row>
    <row r="79" spans="1:131" ht="26.25" customHeight="1" x14ac:dyDescent="0.2">
      <c r="A79" s="234">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37"/>
      <c r="BF79" s="237"/>
      <c r="BG79" s="237"/>
      <c r="BH79" s="237"/>
      <c r="BI79" s="237"/>
      <c r="BJ79" s="226"/>
      <c r="BK79" s="226"/>
      <c r="BL79" s="226"/>
      <c r="BM79" s="226"/>
      <c r="BN79" s="226"/>
      <c r="BO79" s="237"/>
      <c r="BP79" s="237"/>
      <c r="BQ79" s="234">
        <v>73</v>
      </c>
      <c r="BR79" s="239"/>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6"/>
    </row>
    <row r="80" spans="1:131" ht="26.25" customHeight="1" x14ac:dyDescent="0.2">
      <c r="A80" s="234">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37"/>
      <c r="BF80" s="237"/>
      <c r="BG80" s="237"/>
      <c r="BH80" s="237"/>
      <c r="BI80" s="237"/>
      <c r="BJ80" s="237"/>
      <c r="BK80" s="237"/>
      <c r="BL80" s="237"/>
      <c r="BM80" s="237"/>
      <c r="BN80" s="237"/>
      <c r="BO80" s="237"/>
      <c r="BP80" s="237"/>
      <c r="BQ80" s="234">
        <v>74</v>
      </c>
      <c r="BR80" s="239"/>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6"/>
    </row>
    <row r="81" spans="1:131" ht="26.25" customHeight="1" x14ac:dyDescent="0.2">
      <c r="A81" s="234">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37"/>
      <c r="BF81" s="237"/>
      <c r="BG81" s="237"/>
      <c r="BH81" s="237"/>
      <c r="BI81" s="237"/>
      <c r="BJ81" s="237"/>
      <c r="BK81" s="237"/>
      <c r="BL81" s="237"/>
      <c r="BM81" s="237"/>
      <c r="BN81" s="237"/>
      <c r="BO81" s="237"/>
      <c r="BP81" s="237"/>
      <c r="BQ81" s="234">
        <v>75</v>
      </c>
      <c r="BR81" s="239"/>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6"/>
    </row>
    <row r="82" spans="1:131" ht="26.25" customHeight="1" x14ac:dyDescent="0.2">
      <c r="A82" s="234">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37"/>
      <c r="BF82" s="237"/>
      <c r="BG82" s="237"/>
      <c r="BH82" s="237"/>
      <c r="BI82" s="237"/>
      <c r="BJ82" s="237"/>
      <c r="BK82" s="237"/>
      <c r="BL82" s="237"/>
      <c r="BM82" s="237"/>
      <c r="BN82" s="237"/>
      <c r="BO82" s="237"/>
      <c r="BP82" s="237"/>
      <c r="BQ82" s="234">
        <v>76</v>
      </c>
      <c r="BR82" s="239"/>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6"/>
    </row>
    <row r="83" spans="1:131" ht="26.25" customHeight="1" x14ac:dyDescent="0.2">
      <c r="A83" s="234">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37"/>
      <c r="BF83" s="237"/>
      <c r="BG83" s="237"/>
      <c r="BH83" s="237"/>
      <c r="BI83" s="237"/>
      <c r="BJ83" s="237"/>
      <c r="BK83" s="237"/>
      <c r="BL83" s="237"/>
      <c r="BM83" s="237"/>
      <c r="BN83" s="237"/>
      <c r="BO83" s="237"/>
      <c r="BP83" s="237"/>
      <c r="BQ83" s="234">
        <v>77</v>
      </c>
      <c r="BR83" s="239"/>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6"/>
    </row>
    <row r="84" spans="1:131" ht="26.25" customHeight="1" x14ac:dyDescent="0.2">
      <c r="A84" s="234">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37"/>
      <c r="BF84" s="237"/>
      <c r="BG84" s="237"/>
      <c r="BH84" s="237"/>
      <c r="BI84" s="237"/>
      <c r="BJ84" s="237"/>
      <c r="BK84" s="237"/>
      <c r="BL84" s="237"/>
      <c r="BM84" s="237"/>
      <c r="BN84" s="237"/>
      <c r="BO84" s="237"/>
      <c r="BP84" s="237"/>
      <c r="BQ84" s="234">
        <v>78</v>
      </c>
      <c r="BR84" s="239"/>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6"/>
    </row>
    <row r="85" spans="1:131" ht="26.25" customHeight="1" x14ac:dyDescent="0.2">
      <c r="A85" s="234">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37"/>
      <c r="BF85" s="237"/>
      <c r="BG85" s="237"/>
      <c r="BH85" s="237"/>
      <c r="BI85" s="237"/>
      <c r="BJ85" s="237"/>
      <c r="BK85" s="237"/>
      <c r="BL85" s="237"/>
      <c r="BM85" s="237"/>
      <c r="BN85" s="237"/>
      <c r="BO85" s="237"/>
      <c r="BP85" s="237"/>
      <c r="BQ85" s="234">
        <v>79</v>
      </c>
      <c r="BR85" s="239"/>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6"/>
    </row>
    <row r="86" spans="1:131" ht="26.25" customHeight="1" x14ac:dyDescent="0.2">
      <c r="A86" s="234">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37"/>
      <c r="BF86" s="237"/>
      <c r="BG86" s="237"/>
      <c r="BH86" s="237"/>
      <c r="BI86" s="237"/>
      <c r="BJ86" s="237"/>
      <c r="BK86" s="237"/>
      <c r="BL86" s="237"/>
      <c r="BM86" s="237"/>
      <c r="BN86" s="237"/>
      <c r="BO86" s="237"/>
      <c r="BP86" s="237"/>
      <c r="BQ86" s="234">
        <v>80</v>
      </c>
      <c r="BR86" s="239"/>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6"/>
    </row>
    <row r="87" spans="1:131" ht="26.25" customHeight="1" x14ac:dyDescent="0.2">
      <c r="A87" s="240">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37"/>
      <c r="BF87" s="237"/>
      <c r="BG87" s="237"/>
      <c r="BH87" s="237"/>
      <c r="BI87" s="237"/>
      <c r="BJ87" s="237"/>
      <c r="BK87" s="237"/>
      <c r="BL87" s="237"/>
      <c r="BM87" s="237"/>
      <c r="BN87" s="237"/>
      <c r="BO87" s="237"/>
      <c r="BP87" s="237"/>
      <c r="BQ87" s="234">
        <v>81</v>
      </c>
      <c r="BR87" s="239"/>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6"/>
    </row>
    <row r="88" spans="1:131" ht="26.25" customHeight="1" thickBot="1" x14ac:dyDescent="0.25">
      <c r="A88" s="236" t="s">
        <v>388</v>
      </c>
      <c r="B88" s="1002" t="s">
        <v>416</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c r="AG88" s="1024"/>
      <c r="AH88" s="1024"/>
      <c r="AI88" s="1024"/>
      <c r="AJ88" s="1024"/>
      <c r="AK88" s="1028"/>
      <c r="AL88" s="1028"/>
      <c r="AM88" s="1028"/>
      <c r="AN88" s="1028"/>
      <c r="AO88" s="1028"/>
      <c r="AP88" s="1024"/>
      <c r="AQ88" s="1024"/>
      <c r="AR88" s="1024"/>
      <c r="AS88" s="1024"/>
      <c r="AT88" s="1024"/>
      <c r="AU88" s="1024"/>
      <c r="AV88" s="1024"/>
      <c r="AW88" s="1024"/>
      <c r="AX88" s="1024"/>
      <c r="AY88" s="1024"/>
      <c r="AZ88" s="1025"/>
      <c r="BA88" s="1025"/>
      <c r="BB88" s="1025"/>
      <c r="BC88" s="1025"/>
      <c r="BD88" s="1026"/>
      <c r="BE88" s="237"/>
      <c r="BF88" s="237"/>
      <c r="BG88" s="237"/>
      <c r="BH88" s="237"/>
      <c r="BI88" s="237"/>
      <c r="BJ88" s="237"/>
      <c r="BK88" s="237"/>
      <c r="BL88" s="237"/>
      <c r="BM88" s="237"/>
      <c r="BN88" s="237"/>
      <c r="BO88" s="237"/>
      <c r="BP88" s="237"/>
      <c r="BQ88" s="234">
        <v>82</v>
      </c>
      <c r="BR88" s="239"/>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388</v>
      </c>
      <c r="BR102" s="1002" t="s">
        <v>417</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c r="CS102" s="1018"/>
      <c r="CT102" s="1018"/>
      <c r="CU102" s="1018"/>
      <c r="CV102" s="1019"/>
      <c r="CW102" s="1017"/>
      <c r="CX102" s="1018"/>
      <c r="CY102" s="1018"/>
      <c r="CZ102" s="1018"/>
      <c r="DA102" s="1019"/>
      <c r="DB102" s="1017"/>
      <c r="DC102" s="1018"/>
      <c r="DD102" s="1018"/>
      <c r="DE102" s="1018"/>
      <c r="DF102" s="1019"/>
      <c r="DG102" s="1017"/>
      <c r="DH102" s="1018"/>
      <c r="DI102" s="1018"/>
      <c r="DJ102" s="1018"/>
      <c r="DK102" s="1019"/>
      <c r="DL102" s="1017"/>
      <c r="DM102" s="1018"/>
      <c r="DN102" s="1018"/>
      <c r="DO102" s="1018"/>
      <c r="DP102" s="1019"/>
      <c r="DQ102" s="1017"/>
      <c r="DR102" s="1018"/>
      <c r="DS102" s="1018"/>
      <c r="DT102" s="1018"/>
      <c r="DU102" s="1019"/>
      <c r="DV102" s="1002"/>
      <c r="DW102" s="1003"/>
      <c r="DX102" s="1003"/>
      <c r="DY102" s="1003"/>
      <c r="DZ102" s="1004"/>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5" t="s">
        <v>418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6" t="s">
        <v>419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420</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421</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1007" t="s">
        <v>422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2">
      <c r="A109" s="960" t="s">
        <v>424</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425</v>
      </c>
      <c r="AB109" s="961"/>
      <c r="AC109" s="961"/>
      <c r="AD109" s="961"/>
      <c r="AE109" s="962"/>
      <c r="AF109" s="963" t="s">
        <v>426</v>
      </c>
      <c r="AG109" s="961"/>
      <c r="AH109" s="961"/>
      <c r="AI109" s="961"/>
      <c r="AJ109" s="962"/>
      <c r="AK109" s="963" t="s">
        <v>303</v>
      </c>
      <c r="AL109" s="961"/>
      <c r="AM109" s="961"/>
      <c r="AN109" s="961"/>
      <c r="AO109" s="962"/>
      <c r="AP109" s="963" t="s">
        <v>427</v>
      </c>
      <c r="AQ109" s="961"/>
      <c r="AR109" s="961"/>
      <c r="AS109" s="961"/>
      <c r="AT109" s="994"/>
      <c r="AU109" s="960" t="s">
        <v>424</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425</v>
      </c>
      <c r="BR109" s="961"/>
      <c r="BS109" s="961"/>
      <c r="BT109" s="961"/>
      <c r="BU109" s="962"/>
      <c r="BV109" s="963" t="s">
        <v>426</v>
      </c>
      <c r="BW109" s="961"/>
      <c r="BX109" s="961"/>
      <c r="BY109" s="961"/>
      <c r="BZ109" s="962"/>
      <c r="CA109" s="963" t="s">
        <v>303</v>
      </c>
      <c r="CB109" s="961"/>
      <c r="CC109" s="961"/>
      <c r="CD109" s="961"/>
      <c r="CE109" s="962"/>
      <c r="CF109" s="1001" t="s">
        <v>427</v>
      </c>
      <c r="CG109" s="1001"/>
      <c r="CH109" s="1001"/>
      <c r="CI109" s="1001"/>
      <c r="CJ109" s="1001"/>
      <c r="CK109" s="963" t="s">
        <v>428</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425</v>
      </c>
      <c r="DH109" s="961"/>
      <c r="DI109" s="961"/>
      <c r="DJ109" s="961"/>
      <c r="DK109" s="962"/>
      <c r="DL109" s="963" t="s">
        <v>426</v>
      </c>
      <c r="DM109" s="961"/>
      <c r="DN109" s="961"/>
      <c r="DO109" s="961"/>
      <c r="DP109" s="962"/>
      <c r="DQ109" s="963" t="s">
        <v>303</v>
      </c>
      <c r="DR109" s="961"/>
      <c r="DS109" s="961"/>
      <c r="DT109" s="961"/>
      <c r="DU109" s="962"/>
      <c r="DV109" s="963" t="s">
        <v>427</v>
      </c>
      <c r="DW109" s="961"/>
      <c r="DX109" s="961"/>
      <c r="DY109" s="961"/>
      <c r="DZ109" s="994"/>
    </row>
    <row r="110" spans="1:131" s="226" customFormat="1" ht="26.25" customHeight="1" x14ac:dyDescent="0.2">
      <c r="A110" s="872" t="s">
        <v>429</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362467</v>
      </c>
      <c r="AB110" s="954"/>
      <c r="AC110" s="954"/>
      <c r="AD110" s="954"/>
      <c r="AE110" s="955"/>
      <c r="AF110" s="956">
        <v>448881</v>
      </c>
      <c r="AG110" s="954"/>
      <c r="AH110" s="954"/>
      <c r="AI110" s="954"/>
      <c r="AJ110" s="955"/>
      <c r="AK110" s="956">
        <v>510729</v>
      </c>
      <c r="AL110" s="954"/>
      <c r="AM110" s="954"/>
      <c r="AN110" s="954"/>
      <c r="AO110" s="955"/>
      <c r="AP110" s="957">
        <v>21.4</v>
      </c>
      <c r="AQ110" s="958"/>
      <c r="AR110" s="958"/>
      <c r="AS110" s="958"/>
      <c r="AT110" s="959"/>
      <c r="AU110" s="995" t="s">
        <v>73</v>
      </c>
      <c r="AV110" s="996"/>
      <c r="AW110" s="996"/>
      <c r="AX110" s="996"/>
      <c r="AY110" s="996"/>
      <c r="AZ110" s="925" t="s">
        <v>430</v>
      </c>
      <c r="BA110" s="873"/>
      <c r="BB110" s="873"/>
      <c r="BC110" s="873"/>
      <c r="BD110" s="873"/>
      <c r="BE110" s="873"/>
      <c r="BF110" s="873"/>
      <c r="BG110" s="873"/>
      <c r="BH110" s="873"/>
      <c r="BI110" s="873"/>
      <c r="BJ110" s="873"/>
      <c r="BK110" s="873"/>
      <c r="BL110" s="873"/>
      <c r="BM110" s="873"/>
      <c r="BN110" s="873"/>
      <c r="BO110" s="873"/>
      <c r="BP110" s="874"/>
      <c r="BQ110" s="926">
        <v>5625626</v>
      </c>
      <c r="BR110" s="907"/>
      <c r="BS110" s="907"/>
      <c r="BT110" s="907"/>
      <c r="BU110" s="907"/>
      <c r="BV110" s="907">
        <v>5930033</v>
      </c>
      <c r="BW110" s="907"/>
      <c r="BX110" s="907"/>
      <c r="BY110" s="907"/>
      <c r="BZ110" s="907"/>
      <c r="CA110" s="907">
        <v>5839250</v>
      </c>
      <c r="CB110" s="907"/>
      <c r="CC110" s="907"/>
      <c r="CD110" s="907"/>
      <c r="CE110" s="907"/>
      <c r="CF110" s="931">
        <v>244.5</v>
      </c>
      <c r="CG110" s="932"/>
      <c r="CH110" s="932"/>
      <c r="CI110" s="932"/>
      <c r="CJ110" s="932"/>
      <c r="CK110" s="991" t="s">
        <v>431</v>
      </c>
      <c r="CL110" s="884"/>
      <c r="CM110" s="925" t="s">
        <v>432</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127</v>
      </c>
      <c r="DH110" s="907"/>
      <c r="DI110" s="907"/>
      <c r="DJ110" s="907"/>
      <c r="DK110" s="907"/>
      <c r="DL110" s="907" t="s">
        <v>409</v>
      </c>
      <c r="DM110" s="907"/>
      <c r="DN110" s="907"/>
      <c r="DO110" s="907"/>
      <c r="DP110" s="907"/>
      <c r="DQ110" s="907" t="s">
        <v>409</v>
      </c>
      <c r="DR110" s="907"/>
      <c r="DS110" s="907"/>
      <c r="DT110" s="907"/>
      <c r="DU110" s="907"/>
      <c r="DV110" s="908" t="s">
        <v>433</v>
      </c>
      <c r="DW110" s="908"/>
      <c r="DX110" s="908"/>
      <c r="DY110" s="908"/>
      <c r="DZ110" s="909"/>
    </row>
    <row r="111" spans="1:131" s="226" customFormat="1" ht="26.25" customHeight="1" x14ac:dyDescent="0.2">
      <c r="A111" s="839" t="s">
        <v>434</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409</v>
      </c>
      <c r="AB111" s="984"/>
      <c r="AC111" s="984"/>
      <c r="AD111" s="984"/>
      <c r="AE111" s="985"/>
      <c r="AF111" s="986" t="s">
        <v>127</v>
      </c>
      <c r="AG111" s="984"/>
      <c r="AH111" s="984"/>
      <c r="AI111" s="984"/>
      <c r="AJ111" s="985"/>
      <c r="AK111" s="986" t="s">
        <v>127</v>
      </c>
      <c r="AL111" s="984"/>
      <c r="AM111" s="984"/>
      <c r="AN111" s="984"/>
      <c r="AO111" s="985"/>
      <c r="AP111" s="987" t="s">
        <v>127</v>
      </c>
      <c r="AQ111" s="988"/>
      <c r="AR111" s="988"/>
      <c r="AS111" s="988"/>
      <c r="AT111" s="989"/>
      <c r="AU111" s="997"/>
      <c r="AV111" s="998"/>
      <c r="AW111" s="998"/>
      <c r="AX111" s="998"/>
      <c r="AY111" s="998"/>
      <c r="AZ111" s="880" t="s">
        <v>435</v>
      </c>
      <c r="BA111" s="817"/>
      <c r="BB111" s="817"/>
      <c r="BC111" s="817"/>
      <c r="BD111" s="817"/>
      <c r="BE111" s="817"/>
      <c r="BF111" s="817"/>
      <c r="BG111" s="817"/>
      <c r="BH111" s="817"/>
      <c r="BI111" s="817"/>
      <c r="BJ111" s="817"/>
      <c r="BK111" s="817"/>
      <c r="BL111" s="817"/>
      <c r="BM111" s="817"/>
      <c r="BN111" s="817"/>
      <c r="BO111" s="817"/>
      <c r="BP111" s="818"/>
      <c r="BQ111" s="881" t="s">
        <v>409</v>
      </c>
      <c r="BR111" s="882"/>
      <c r="BS111" s="882"/>
      <c r="BT111" s="882"/>
      <c r="BU111" s="882"/>
      <c r="BV111" s="882" t="s">
        <v>433</v>
      </c>
      <c r="BW111" s="882"/>
      <c r="BX111" s="882"/>
      <c r="BY111" s="882"/>
      <c r="BZ111" s="882"/>
      <c r="CA111" s="882" t="s">
        <v>409</v>
      </c>
      <c r="CB111" s="882"/>
      <c r="CC111" s="882"/>
      <c r="CD111" s="882"/>
      <c r="CE111" s="882"/>
      <c r="CF111" s="940" t="s">
        <v>433</v>
      </c>
      <c r="CG111" s="941"/>
      <c r="CH111" s="941"/>
      <c r="CI111" s="941"/>
      <c r="CJ111" s="941"/>
      <c r="CK111" s="992"/>
      <c r="CL111" s="886"/>
      <c r="CM111" s="880" t="s">
        <v>436</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409</v>
      </c>
      <c r="DH111" s="882"/>
      <c r="DI111" s="882"/>
      <c r="DJ111" s="882"/>
      <c r="DK111" s="882"/>
      <c r="DL111" s="882" t="s">
        <v>409</v>
      </c>
      <c r="DM111" s="882"/>
      <c r="DN111" s="882"/>
      <c r="DO111" s="882"/>
      <c r="DP111" s="882"/>
      <c r="DQ111" s="882" t="s">
        <v>409</v>
      </c>
      <c r="DR111" s="882"/>
      <c r="DS111" s="882"/>
      <c r="DT111" s="882"/>
      <c r="DU111" s="882"/>
      <c r="DV111" s="859" t="s">
        <v>409</v>
      </c>
      <c r="DW111" s="859"/>
      <c r="DX111" s="859"/>
      <c r="DY111" s="859"/>
      <c r="DZ111" s="860"/>
    </row>
    <row r="112" spans="1:131" s="226" customFormat="1" ht="26.25" customHeight="1" x14ac:dyDescent="0.2">
      <c r="A112" s="977" t="s">
        <v>437</v>
      </c>
      <c r="B112" s="978"/>
      <c r="C112" s="817" t="s">
        <v>438</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127</v>
      </c>
      <c r="AB112" s="845"/>
      <c r="AC112" s="845"/>
      <c r="AD112" s="845"/>
      <c r="AE112" s="846"/>
      <c r="AF112" s="847" t="s">
        <v>409</v>
      </c>
      <c r="AG112" s="845"/>
      <c r="AH112" s="845"/>
      <c r="AI112" s="845"/>
      <c r="AJ112" s="846"/>
      <c r="AK112" s="847" t="s">
        <v>127</v>
      </c>
      <c r="AL112" s="845"/>
      <c r="AM112" s="845"/>
      <c r="AN112" s="845"/>
      <c r="AO112" s="846"/>
      <c r="AP112" s="889" t="s">
        <v>127</v>
      </c>
      <c r="AQ112" s="890"/>
      <c r="AR112" s="890"/>
      <c r="AS112" s="890"/>
      <c r="AT112" s="891"/>
      <c r="AU112" s="997"/>
      <c r="AV112" s="998"/>
      <c r="AW112" s="998"/>
      <c r="AX112" s="998"/>
      <c r="AY112" s="998"/>
      <c r="AZ112" s="880" t="s">
        <v>439</v>
      </c>
      <c r="BA112" s="817"/>
      <c r="BB112" s="817"/>
      <c r="BC112" s="817"/>
      <c r="BD112" s="817"/>
      <c r="BE112" s="817"/>
      <c r="BF112" s="817"/>
      <c r="BG112" s="817"/>
      <c r="BH112" s="817"/>
      <c r="BI112" s="817"/>
      <c r="BJ112" s="817"/>
      <c r="BK112" s="817"/>
      <c r="BL112" s="817"/>
      <c r="BM112" s="817"/>
      <c r="BN112" s="817"/>
      <c r="BO112" s="817"/>
      <c r="BP112" s="818"/>
      <c r="BQ112" s="881">
        <v>2238479</v>
      </c>
      <c r="BR112" s="882"/>
      <c r="BS112" s="882"/>
      <c r="BT112" s="882"/>
      <c r="BU112" s="882"/>
      <c r="BV112" s="882">
        <v>1987531</v>
      </c>
      <c r="BW112" s="882"/>
      <c r="BX112" s="882"/>
      <c r="BY112" s="882"/>
      <c r="BZ112" s="882"/>
      <c r="CA112" s="882">
        <v>1823886</v>
      </c>
      <c r="CB112" s="882"/>
      <c r="CC112" s="882"/>
      <c r="CD112" s="882"/>
      <c r="CE112" s="882"/>
      <c r="CF112" s="940">
        <v>76.400000000000006</v>
      </c>
      <c r="CG112" s="941"/>
      <c r="CH112" s="941"/>
      <c r="CI112" s="941"/>
      <c r="CJ112" s="941"/>
      <c r="CK112" s="992"/>
      <c r="CL112" s="886"/>
      <c r="CM112" s="880" t="s">
        <v>440</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127</v>
      </c>
      <c r="DH112" s="882"/>
      <c r="DI112" s="882"/>
      <c r="DJ112" s="882"/>
      <c r="DK112" s="882"/>
      <c r="DL112" s="882" t="s">
        <v>409</v>
      </c>
      <c r="DM112" s="882"/>
      <c r="DN112" s="882"/>
      <c r="DO112" s="882"/>
      <c r="DP112" s="882"/>
      <c r="DQ112" s="882" t="s">
        <v>127</v>
      </c>
      <c r="DR112" s="882"/>
      <c r="DS112" s="882"/>
      <c r="DT112" s="882"/>
      <c r="DU112" s="882"/>
      <c r="DV112" s="859" t="s">
        <v>127</v>
      </c>
      <c r="DW112" s="859"/>
      <c r="DX112" s="859"/>
      <c r="DY112" s="859"/>
      <c r="DZ112" s="860"/>
    </row>
    <row r="113" spans="1:130" s="226" customFormat="1" ht="26.25" customHeight="1" x14ac:dyDescent="0.2">
      <c r="A113" s="979"/>
      <c r="B113" s="980"/>
      <c r="C113" s="817" t="s">
        <v>441</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250418</v>
      </c>
      <c r="AB113" s="984"/>
      <c r="AC113" s="984"/>
      <c r="AD113" s="984"/>
      <c r="AE113" s="985"/>
      <c r="AF113" s="986">
        <v>237115</v>
      </c>
      <c r="AG113" s="984"/>
      <c r="AH113" s="984"/>
      <c r="AI113" s="984"/>
      <c r="AJ113" s="985"/>
      <c r="AK113" s="986">
        <v>258095</v>
      </c>
      <c r="AL113" s="984"/>
      <c r="AM113" s="984"/>
      <c r="AN113" s="984"/>
      <c r="AO113" s="985"/>
      <c r="AP113" s="987">
        <v>10.8</v>
      </c>
      <c r="AQ113" s="988"/>
      <c r="AR113" s="988"/>
      <c r="AS113" s="988"/>
      <c r="AT113" s="989"/>
      <c r="AU113" s="997"/>
      <c r="AV113" s="998"/>
      <c r="AW113" s="998"/>
      <c r="AX113" s="998"/>
      <c r="AY113" s="998"/>
      <c r="AZ113" s="880" t="s">
        <v>442</v>
      </c>
      <c r="BA113" s="817"/>
      <c r="BB113" s="817"/>
      <c r="BC113" s="817"/>
      <c r="BD113" s="817"/>
      <c r="BE113" s="817"/>
      <c r="BF113" s="817"/>
      <c r="BG113" s="817"/>
      <c r="BH113" s="817"/>
      <c r="BI113" s="817"/>
      <c r="BJ113" s="817"/>
      <c r="BK113" s="817"/>
      <c r="BL113" s="817"/>
      <c r="BM113" s="817"/>
      <c r="BN113" s="817"/>
      <c r="BO113" s="817"/>
      <c r="BP113" s="818"/>
      <c r="BQ113" s="881">
        <v>10068</v>
      </c>
      <c r="BR113" s="882"/>
      <c r="BS113" s="882"/>
      <c r="BT113" s="882"/>
      <c r="BU113" s="882"/>
      <c r="BV113" s="882">
        <v>4098</v>
      </c>
      <c r="BW113" s="882"/>
      <c r="BX113" s="882"/>
      <c r="BY113" s="882"/>
      <c r="BZ113" s="882"/>
      <c r="CA113" s="882">
        <v>5226</v>
      </c>
      <c r="CB113" s="882"/>
      <c r="CC113" s="882"/>
      <c r="CD113" s="882"/>
      <c r="CE113" s="882"/>
      <c r="CF113" s="940">
        <v>0.2</v>
      </c>
      <c r="CG113" s="941"/>
      <c r="CH113" s="941"/>
      <c r="CI113" s="941"/>
      <c r="CJ113" s="941"/>
      <c r="CK113" s="992"/>
      <c r="CL113" s="886"/>
      <c r="CM113" s="880" t="s">
        <v>443</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409</v>
      </c>
      <c r="DH113" s="845"/>
      <c r="DI113" s="845"/>
      <c r="DJ113" s="845"/>
      <c r="DK113" s="846"/>
      <c r="DL113" s="847" t="s">
        <v>127</v>
      </c>
      <c r="DM113" s="845"/>
      <c r="DN113" s="845"/>
      <c r="DO113" s="845"/>
      <c r="DP113" s="846"/>
      <c r="DQ113" s="847" t="s">
        <v>127</v>
      </c>
      <c r="DR113" s="845"/>
      <c r="DS113" s="845"/>
      <c r="DT113" s="845"/>
      <c r="DU113" s="846"/>
      <c r="DV113" s="889" t="s">
        <v>127</v>
      </c>
      <c r="DW113" s="890"/>
      <c r="DX113" s="890"/>
      <c r="DY113" s="890"/>
      <c r="DZ113" s="891"/>
    </row>
    <row r="114" spans="1:130" s="226" customFormat="1" ht="26.25" customHeight="1" x14ac:dyDescent="0.2">
      <c r="A114" s="979"/>
      <c r="B114" s="980"/>
      <c r="C114" s="817" t="s">
        <v>444</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7710</v>
      </c>
      <c r="AB114" s="845"/>
      <c r="AC114" s="845"/>
      <c r="AD114" s="845"/>
      <c r="AE114" s="846"/>
      <c r="AF114" s="847">
        <v>6080</v>
      </c>
      <c r="AG114" s="845"/>
      <c r="AH114" s="845"/>
      <c r="AI114" s="845"/>
      <c r="AJ114" s="846"/>
      <c r="AK114" s="847">
        <v>5226</v>
      </c>
      <c r="AL114" s="845"/>
      <c r="AM114" s="845"/>
      <c r="AN114" s="845"/>
      <c r="AO114" s="846"/>
      <c r="AP114" s="889">
        <v>0.2</v>
      </c>
      <c r="AQ114" s="890"/>
      <c r="AR114" s="890"/>
      <c r="AS114" s="890"/>
      <c r="AT114" s="891"/>
      <c r="AU114" s="997"/>
      <c r="AV114" s="998"/>
      <c r="AW114" s="998"/>
      <c r="AX114" s="998"/>
      <c r="AY114" s="998"/>
      <c r="AZ114" s="880" t="s">
        <v>445</v>
      </c>
      <c r="BA114" s="817"/>
      <c r="BB114" s="817"/>
      <c r="BC114" s="817"/>
      <c r="BD114" s="817"/>
      <c r="BE114" s="817"/>
      <c r="BF114" s="817"/>
      <c r="BG114" s="817"/>
      <c r="BH114" s="817"/>
      <c r="BI114" s="817"/>
      <c r="BJ114" s="817"/>
      <c r="BK114" s="817"/>
      <c r="BL114" s="817"/>
      <c r="BM114" s="817"/>
      <c r="BN114" s="817"/>
      <c r="BO114" s="817"/>
      <c r="BP114" s="818"/>
      <c r="BQ114" s="881">
        <v>345769</v>
      </c>
      <c r="BR114" s="882"/>
      <c r="BS114" s="882"/>
      <c r="BT114" s="882"/>
      <c r="BU114" s="882"/>
      <c r="BV114" s="882">
        <v>330520</v>
      </c>
      <c r="BW114" s="882"/>
      <c r="BX114" s="882"/>
      <c r="BY114" s="882"/>
      <c r="BZ114" s="882"/>
      <c r="CA114" s="882">
        <v>356641</v>
      </c>
      <c r="CB114" s="882"/>
      <c r="CC114" s="882"/>
      <c r="CD114" s="882"/>
      <c r="CE114" s="882"/>
      <c r="CF114" s="940">
        <v>14.9</v>
      </c>
      <c r="CG114" s="941"/>
      <c r="CH114" s="941"/>
      <c r="CI114" s="941"/>
      <c r="CJ114" s="941"/>
      <c r="CK114" s="992"/>
      <c r="CL114" s="886"/>
      <c r="CM114" s="880" t="s">
        <v>446</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127</v>
      </c>
      <c r="DH114" s="845"/>
      <c r="DI114" s="845"/>
      <c r="DJ114" s="845"/>
      <c r="DK114" s="846"/>
      <c r="DL114" s="847" t="s">
        <v>127</v>
      </c>
      <c r="DM114" s="845"/>
      <c r="DN114" s="845"/>
      <c r="DO114" s="845"/>
      <c r="DP114" s="846"/>
      <c r="DQ114" s="847" t="s">
        <v>127</v>
      </c>
      <c r="DR114" s="845"/>
      <c r="DS114" s="845"/>
      <c r="DT114" s="845"/>
      <c r="DU114" s="846"/>
      <c r="DV114" s="889" t="s">
        <v>127</v>
      </c>
      <c r="DW114" s="890"/>
      <c r="DX114" s="890"/>
      <c r="DY114" s="890"/>
      <c r="DZ114" s="891"/>
    </row>
    <row r="115" spans="1:130" s="226" customFormat="1" ht="26.25" customHeight="1" x14ac:dyDescent="0.2">
      <c r="A115" s="979"/>
      <c r="B115" s="980"/>
      <c r="C115" s="817" t="s">
        <v>447</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t="s">
        <v>127</v>
      </c>
      <c r="AB115" s="984"/>
      <c r="AC115" s="984"/>
      <c r="AD115" s="984"/>
      <c r="AE115" s="985"/>
      <c r="AF115" s="986" t="s">
        <v>127</v>
      </c>
      <c r="AG115" s="984"/>
      <c r="AH115" s="984"/>
      <c r="AI115" s="984"/>
      <c r="AJ115" s="985"/>
      <c r="AK115" s="986" t="s">
        <v>127</v>
      </c>
      <c r="AL115" s="984"/>
      <c r="AM115" s="984"/>
      <c r="AN115" s="984"/>
      <c r="AO115" s="985"/>
      <c r="AP115" s="987" t="s">
        <v>127</v>
      </c>
      <c r="AQ115" s="988"/>
      <c r="AR115" s="988"/>
      <c r="AS115" s="988"/>
      <c r="AT115" s="989"/>
      <c r="AU115" s="997"/>
      <c r="AV115" s="998"/>
      <c r="AW115" s="998"/>
      <c r="AX115" s="998"/>
      <c r="AY115" s="998"/>
      <c r="AZ115" s="880" t="s">
        <v>448</v>
      </c>
      <c r="BA115" s="817"/>
      <c r="BB115" s="817"/>
      <c r="BC115" s="817"/>
      <c r="BD115" s="817"/>
      <c r="BE115" s="817"/>
      <c r="BF115" s="817"/>
      <c r="BG115" s="817"/>
      <c r="BH115" s="817"/>
      <c r="BI115" s="817"/>
      <c r="BJ115" s="817"/>
      <c r="BK115" s="817"/>
      <c r="BL115" s="817"/>
      <c r="BM115" s="817"/>
      <c r="BN115" s="817"/>
      <c r="BO115" s="817"/>
      <c r="BP115" s="818"/>
      <c r="BQ115" s="881" t="s">
        <v>433</v>
      </c>
      <c r="BR115" s="882"/>
      <c r="BS115" s="882"/>
      <c r="BT115" s="882"/>
      <c r="BU115" s="882"/>
      <c r="BV115" s="882" t="s">
        <v>127</v>
      </c>
      <c r="BW115" s="882"/>
      <c r="BX115" s="882"/>
      <c r="BY115" s="882"/>
      <c r="BZ115" s="882"/>
      <c r="CA115" s="882" t="s">
        <v>409</v>
      </c>
      <c r="CB115" s="882"/>
      <c r="CC115" s="882"/>
      <c r="CD115" s="882"/>
      <c r="CE115" s="882"/>
      <c r="CF115" s="940" t="s">
        <v>127</v>
      </c>
      <c r="CG115" s="941"/>
      <c r="CH115" s="941"/>
      <c r="CI115" s="941"/>
      <c r="CJ115" s="941"/>
      <c r="CK115" s="992"/>
      <c r="CL115" s="886"/>
      <c r="CM115" s="880" t="s">
        <v>449</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127</v>
      </c>
      <c r="DH115" s="845"/>
      <c r="DI115" s="845"/>
      <c r="DJ115" s="845"/>
      <c r="DK115" s="846"/>
      <c r="DL115" s="847" t="s">
        <v>127</v>
      </c>
      <c r="DM115" s="845"/>
      <c r="DN115" s="845"/>
      <c r="DO115" s="845"/>
      <c r="DP115" s="846"/>
      <c r="DQ115" s="847" t="s">
        <v>127</v>
      </c>
      <c r="DR115" s="845"/>
      <c r="DS115" s="845"/>
      <c r="DT115" s="845"/>
      <c r="DU115" s="846"/>
      <c r="DV115" s="889" t="s">
        <v>127</v>
      </c>
      <c r="DW115" s="890"/>
      <c r="DX115" s="890"/>
      <c r="DY115" s="890"/>
      <c r="DZ115" s="891"/>
    </row>
    <row r="116" spans="1:130" s="226" customFormat="1" ht="26.25" customHeight="1" x14ac:dyDescent="0.2">
      <c r="A116" s="981"/>
      <c r="B116" s="982"/>
      <c r="C116" s="904" t="s">
        <v>450</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v>94</v>
      </c>
      <c r="AB116" s="845"/>
      <c r="AC116" s="845"/>
      <c r="AD116" s="845"/>
      <c r="AE116" s="846"/>
      <c r="AF116" s="847">
        <v>45</v>
      </c>
      <c r="AG116" s="845"/>
      <c r="AH116" s="845"/>
      <c r="AI116" s="845"/>
      <c r="AJ116" s="846"/>
      <c r="AK116" s="847" t="s">
        <v>409</v>
      </c>
      <c r="AL116" s="845"/>
      <c r="AM116" s="845"/>
      <c r="AN116" s="845"/>
      <c r="AO116" s="846"/>
      <c r="AP116" s="889" t="s">
        <v>433</v>
      </c>
      <c r="AQ116" s="890"/>
      <c r="AR116" s="890"/>
      <c r="AS116" s="890"/>
      <c r="AT116" s="891"/>
      <c r="AU116" s="997"/>
      <c r="AV116" s="998"/>
      <c r="AW116" s="998"/>
      <c r="AX116" s="998"/>
      <c r="AY116" s="998"/>
      <c r="AZ116" s="974" t="s">
        <v>451</v>
      </c>
      <c r="BA116" s="975"/>
      <c r="BB116" s="975"/>
      <c r="BC116" s="975"/>
      <c r="BD116" s="975"/>
      <c r="BE116" s="975"/>
      <c r="BF116" s="975"/>
      <c r="BG116" s="975"/>
      <c r="BH116" s="975"/>
      <c r="BI116" s="975"/>
      <c r="BJ116" s="975"/>
      <c r="BK116" s="975"/>
      <c r="BL116" s="975"/>
      <c r="BM116" s="975"/>
      <c r="BN116" s="975"/>
      <c r="BO116" s="975"/>
      <c r="BP116" s="976"/>
      <c r="BQ116" s="881" t="s">
        <v>433</v>
      </c>
      <c r="BR116" s="882"/>
      <c r="BS116" s="882"/>
      <c r="BT116" s="882"/>
      <c r="BU116" s="882"/>
      <c r="BV116" s="882" t="s">
        <v>409</v>
      </c>
      <c r="BW116" s="882"/>
      <c r="BX116" s="882"/>
      <c r="BY116" s="882"/>
      <c r="BZ116" s="882"/>
      <c r="CA116" s="882" t="s">
        <v>409</v>
      </c>
      <c r="CB116" s="882"/>
      <c r="CC116" s="882"/>
      <c r="CD116" s="882"/>
      <c r="CE116" s="882"/>
      <c r="CF116" s="940" t="s">
        <v>127</v>
      </c>
      <c r="CG116" s="941"/>
      <c r="CH116" s="941"/>
      <c r="CI116" s="941"/>
      <c r="CJ116" s="941"/>
      <c r="CK116" s="992"/>
      <c r="CL116" s="886"/>
      <c r="CM116" s="880" t="s">
        <v>452</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127</v>
      </c>
      <c r="DH116" s="845"/>
      <c r="DI116" s="845"/>
      <c r="DJ116" s="845"/>
      <c r="DK116" s="846"/>
      <c r="DL116" s="847" t="s">
        <v>127</v>
      </c>
      <c r="DM116" s="845"/>
      <c r="DN116" s="845"/>
      <c r="DO116" s="845"/>
      <c r="DP116" s="846"/>
      <c r="DQ116" s="847" t="s">
        <v>127</v>
      </c>
      <c r="DR116" s="845"/>
      <c r="DS116" s="845"/>
      <c r="DT116" s="845"/>
      <c r="DU116" s="846"/>
      <c r="DV116" s="889" t="s">
        <v>409</v>
      </c>
      <c r="DW116" s="890"/>
      <c r="DX116" s="890"/>
      <c r="DY116" s="890"/>
      <c r="DZ116" s="891"/>
    </row>
    <row r="117" spans="1:130" s="226" customFormat="1" ht="26.25" customHeight="1" x14ac:dyDescent="0.2">
      <c r="A117" s="960" t="s">
        <v>185</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453</v>
      </c>
      <c r="Z117" s="962"/>
      <c r="AA117" s="967">
        <v>620689</v>
      </c>
      <c r="AB117" s="968"/>
      <c r="AC117" s="968"/>
      <c r="AD117" s="968"/>
      <c r="AE117" s="969"/>
      <c r="AF117" s="970">
        <v>692121</v>
      </c>
      <c r="AG117" s="968"/>
      <c r="AH117" s="968"/>
      <c r="AI117" s="968"/>
      <c r="AJ117" s="969"/>
      <c r="AK117" s="970">
        <v>774050</v>
      </c>
      <c r="AL117" s="968"/>
      <c r="AM117" s="968"/>
      <c r="AN117" s="968"/>
      <c r="AO117" s="969"/>
      <c r="AP117" s="971"/>
      <c r="AQ117" s="972"/>
      <c r="AR117" s="972"/>
      <c r="AS117" s="972"/>
      <c r="AT117" s="973"/>
      <c r="AU117" s="997"/>
      <c r="AV117" s="998"/>
      <c r="AW117" s="998"/>
      <c r="AX117" s="998"/>
      <c r="AY117" s="998"/>
      <c r="AZ117" s="928" t="s">
        <v>454</v>
      </c>
      <c r="BA117" s="929"/>
      <c r="BB117" s="929"/>
      <c r="BC117" s="929"/>
      <c r="BD117" s="929"/>
      <c r="BE117" s="929"/>
      <c r="BF117" s="929"/>
      <c r="BG117" s="929"/>
      <c r="BH117" s="929"/>
      <c r="BI117" s="929"/>
      <c r="BJ117" s="929"/>
      <c r="BK117" s="929"/>
      <c r="BL117" s="929"/>
      <c r="BM117" s="929"/>
      <c r="BN117" s="929"/>
      <c r="BO117" s="929"/>
      <c r="BP117" s="930"/>
      <c r="BQ117" s="881" t="s">
        <v>127</v>
      </c>
      <c r="BR117" s="882"/>
      <c r="BS117" s="882"/>
      <c r="BT117" s="882"/>
      <c r="BU117" s="882"/>
      <c r="BV117" s="882" t="s">
        <v>127</v>
      </c>
      <c r="BW117" s="882"/>
      <c r="BX117" s="882"/>
      <c r="BY117" s="882"/>
      <c r="BZ117" s="882"/>
      <c r="CA117" s="882" t="s">
        <v>127</v>
      </c>
      <c r="CB117" s="882"/>
      <c r="CC117" s="882"/>
      <c r="CD117" s="882"/>
      <c r="CE117" s="882"/>
      <c r="CF117" s="940" t="s">
        <v>127</v>
      </c>
      <c r="CG117" s="941"/>
      <c r="CH117" s="941"/>
      <c r="CI117" s="941"/>
      <c r="CJ117" s="941"/>
      <c r="CK117" s="992"/>
      <c r="CL117" s="886"/>
      <c r="CM117" s="880" t="s">
        <v>455</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127</v>
      </c>
      <c r="DH117" s="845"/>
      <c r="DI117" s="845"/>
      <c r="DJ117" s="845"/>
      <c r="DK117" s="846"/>
      <c r="DL117" s="847" t="s">
        <v>127</v>
      </c>
      <c r="DM117" s="845"/>
      <c r="DN117" s="845"/>
      <c r="DO117" s="845"/>
      <c r="DP117" s="846"/>
      <c r="DQ117" s="847" t="s">
        <v>127</v>
      </c>
      <c r="DR117" s="845"/>
      <c r="DS117" s="845"/>
      <c r="DT117" s="845"/>
      <c r="DU117" s="846"/>
      <c r="DV117" s="889" t="s">
        <v>127</v>
      </c>
      <c r="DW117" s="890"/>
      <c r="DX117" s="890"/>
      <c r="DY117" s="890"/>
      <c r="DZ117" s="891"/>
    </row>
    <row r="118" spans="1:130" s="226" customFormat="1" ht="26.25" customHeight="1" x14ac:dyDescent="0.2">
      <c r="A118" s="960" t="s">
        <v>428</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425</v>
      </c>
      <c r="AB118" s="961"/>
      <c r="AC118" s="961"/>
      <c r="AD118" s="961"/>
      <c r="AE118" s="962"/>
      <c r="AF118" s="963" t="s">
        <v>426</v>
      </c>
      <c r="AG118" s="961"/>
      <c r="AH118" s="961"/>
      <c r="AI118" s="961"/>
      <c r="AJ118" s="962"/>
      <c r="AK118" s="963" t="s">
        <v>303</v>
      </c>
      <c r="AL118" s="961"/>
      <c r="AM118" s="961"/>
      <c r="AN118" s="961"/>
      <c r="AO118" s="962"/>
      <c r="AP118" s="964" t="s">
        <v>427</v>
      </c>
      <c r="AQ118" s="965"/>
      <c r="AR118" s="965"/>
      <c r="AS118" s="965"/>
      <c r="AT118" s="966"/>
      <c r="AU118" s="997"/>
      <c r="AV118" s="998"/>
      <c r="AW118" s="998"/>
      <c r="AX118" s="998"/>
      <c r="AY118" s="998"/>
      <c r="AZ118" s="903" t="s">
        <v>456</v>
      </c>
      <c r="BA118" s="904"/>
      <c r="BB118" s="904"/>
      <c r="BC118" s="904"/>
      <c r="BD118" s="904"/>
      <c r="BE118" s="904"/>
      <c r="BF118" s="904"/>
      <c r="BG118" s="904"/>
      <c r="BH118" s="904"/>
      <c r="BI118" s="904"/>
      <c r="BJ118" s="904"/>
      <c r="BK118" s="904"/>
      <c r="BL118" s="904"/>
      <c r="BM118" s="904"/>
      <c r="BN118" s="904"/>
      <c r="BO118" s="904"/>
      <c r="BP118" s="905"/>
      <c r="BQ118" s="944" t="s">
        <v>457</v>
      </c>
      <c r="BR118" s="910"/>
      <c r="BS118" s="910"/>
      <c r="BT118" s="910"/>
      <c r="BU118" s="910"/>
      <c r="BV118" s="910" t="s">
        <v>457</v>
      </c>
      <c r="BW118" s="910"/>
      <c r="BX118" s="910"/>
      <c r="BY118" s="910"/>
      <c r="BZ118" s="910"/>
      <c r="CA118" s="910" t="s">
        <v>457</v>
      </c>
      <c r="CB118" s="910"/>
      <c r="CC118" s="910"/>
      <c r="CD118" s="910"/>
      <c r="CE118" s="910"/>
      <c r="CF118" s="940" t="s">
        <v>457</v>
      </c>
      <c r="CG118" s="941"/>
      <c r="CH118" s="941"/>
      <c r="CI118" s="941"/>
      <c r="CJ118" s="941"/>
      <c r="CK118" s="992"/>
      <c r="CL118" s="886"/>
      <c r="CM118" s="880" t="s">
        <v>458</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457</v>
      </c>
      <c r="DH118" s="845"/>
      <c r="DI118" s="845"/>
      <c r="DJ118" s="845"/>
      <c r="DK118" s="846"/>
      <c r="DL118" s="847" t="s">
        <v>457</v>
      </c>
      <c r="DM118" s="845"/>
      <c r="DN118" s="845"/>
      <c r="DO118" s="845"/>
      <c r="DP118" s="846"/>
      <c r="DQ118" s="847" t="s">
        <v>457</v>
      </c>
      <c r="DR118" s="845"/>
      <c r="DS118" s="845"/>
      <c r="DT118" s="845"/>
      <c r="DU118" s="846"/>
      <c r="DV118" s="889" t="s">
        <v>457</v>
      </c>
      <c r="DW118" s="890"/>
      <c r="DX118" s="890"/>
      <c r="DY118" s="890"/>
      <c r="DZ118" s="891"/>
    </row>
    <row r="119" spans="1:130" s="226" customFormat="1" ht="26.25" customHeight="1" x14ac:dyDescent="0.2">
      <c r="A119" s="883" t="s">
        <v>431</v>
      </c>
      <c r="B119" s="884"/>
      <c r="C119" s="925" t="s">
        <v>432</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457</v>
      </c>
      <c r="AB119" s="954"/>
      <c r="AC119" s="954"/>
      <c r="AD119" s="954"/>
      <c r="AE119" s="955"/>
      <c r="AF119" s="956" t="s">
        <v>457</v>
      </c>
      <c r="AG119" s="954"/>
      <c r="AH119" s="954"/>
      <c r="AI119" s="954"/>
      <c r="AJ119" s="955"/>
      <c r="AK119" s="956" t="s">
        <v>457</v>
      </c>
      <c r="AL119" s="954"/>
      <c r="AM119" s="954"/>
      <c r="AN119" s="954"/>
      <c r="AO119" s="955"/>
      <c r="AP119" s="957" t="s">
        <v>457</v>
      </c>
      <c r="AQ119" s="958"/>
      <c r="AR119" s="958"/>
      <c r="AS119" s="958"/>
      <c r="AT119" s="959"/>
      <c r="AU119" s="999"/>
      <c r="AV119" s="1000"/>
      <c r="AW119" s="1000"/>
      <c r="AX119" s="1000"/>
      <c r="AY119" s="1000"/>
      <c r="AZ119" s="247" t="s">
        <v>185</v>
      </c>
      <c r="BA119" s="247"/>
      <c r="BB119" s="247"/>
      <c r="BC119" s="247"/>
      <c r="BD119" s="247"/>
      <c r="BE119" s="247"/>
      <c r="BF119" s="247"/>
      <c r="BG119" s="247"/>
      <c r="BH119" s="247"/>
      <c r="BI119" s="247"/>
      <c r="BJ119" s="247"/>
      <c r="BK119" s="247"/>
      <c r="BL119" s="247"/>
      <c r="BM119" s="247"/>
      <c r="BN119" s="247"/>
      <c r="BO119" s="942" t="s">
        <v>459</v>
      </c>
      <c r="BP119" s="943"/>
      <c r="BQ119" s="944">
        <v>8219942</v>
      </c>
      <c r="BR119" s="910"/>
      <c r="BS119" s="910"/>
      <c r="BT119" s="910"/>
      <c r="BU119" s="910"/>
      <c r="BV119" s="910">
        <v>8252182</v>
      </c>
      <c r="BW119" s="910"/>
      <c r="BX119" s="910"/>
      <c r="BY119" s="910"/>
      <c r="BZ119" s="910"/>
      <c r="CA119" s="910">
        <v>8025003</v>
      </c>
      <c r="CB119" s="910"/>
      <c r="CC119" s="910"/>
      <c r="CD119" s="910"/>
      <c r="CE119" s="910"/>
      <c r="CF119" s="813"/>
      <c r="CG119" s="814"/>
      <c r="CH119" s="814"/>
      <c r="CI119" s="814"/>
      <c r="CJ119" s="899"/>
      <c r="CK119" s="993"/>
      <c r="CL119" s="888"/>
      <c r="CM119" s="903" t="s">
        <v>460</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t="s">
        <v>457</v>
      </c>
      <c r="DH119" s="829"/>
      <c r="DI119" s="829"/>
      <c r="DJ119" s="829"/>
      <c r="DK119" s="830"/>
      <c r="DL119" s="831" t="s">
        <v>457</v>
      </c>
      <c r="DM119" s="829"/>
      <c r="DN119" s="829"/>
      <c r="DO119" s="829"/>
      <c r="DP119" s="830"/>
      <c r="DQ119" s="831" t="s">
        <v>457</v>
      </c>
      <c r="DR119" s="829"/>
      <c r="DS119" s="829"/>
      <c r="DT119" s="829"/>
      <c r="DU119" s="830"/>
      <c r="DV119" s="913" t="s">
        <v>457</v>
      </c>
      <c r="DW119" s="914"/>
      <c r="DX119" s="914"/>
      <c r="DY119" s="914"/>
      <c r="DZ119" s="915"/>
    </row>
    <row r="120" spans="1:130" s="226" customFormat="1" ht="26.25" customHeight="1" x14ac:dyDescent="0.2">
      <c r="A120" s="885"/>
      <c r="B120" s="886"/>
      <c r="C120" s="880" t="s">
        <v>436</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457</v>
      </c>
      <c r="AB120" s="845"/>
      <c r="AC120" s="845"/>
      <c r="AD120" s="845"/>
      <c r="AE120" s="846"/>
      <c r="AF120" s="847" t="s">
        <v>457</v>
      </c>
      <c r="AG120" s="845"/>
      <c r="AH120" s="845"/>
      <c r="AI120" s="845"/>
      <c r="AJ120" s="846"/>
      <c r="AK120" s="847" t="s">
        <v>457</v>
      </c>
      <c r="AL120" s="845"/>
      <c r="AM120" s="845"/>
      <c r="AN120" s="845"/>
      <c r="AO120" s="846"/>
      <c r="AP120" s="889" t="s">
        <v>457</v>
      </c>
      <c r="AQ120" s="890"/>
      <c r="AR120" s="890"/>
      <c r="AS120" s="890"/>
      <c r="AT120" s="891"/>
      <c r="AU120" s="945" t="s">
        <v>461</v>
      </c>
      <c r="AV120" s="946"/>
      <c r="AW120" s="946"/>
      <c r="AX120" s="946"/>
      <c r="AY120" s="947"/>
      <c r="AZ120" s="925" t="s">
        <v>462</v>
      </c>
      <c r="BA120" s="873"/>
      <c r="BB120" s="873"/>
      <c r="BC120" s="873"/>
      <c r="BD120" s="873"/>
      <c r="BE120" s="873"/>
      <c r="BF120" s="873"/>
      <c r="BG120" s="873"/>
      <c r="BH120" s="873"/>
      <c r="BI120" s="873"/>
      <c r="BJ120" s="873"/>
      <c r="BK120" s="873"/>
      <c r="BL120" s="873"/>
      <c r="BM120" s="873"/>
      <c r="BN120" s="873"/>
      <c r="BO120" s="873"/>
      <c r="BP120" s="874"/>
      <c r="BQ120" s="926">
        <v>1408401</v>
      </c>
      <c r="BR120" s="907"/>
      <c r="BS120" s="907"/>
      <c r="BT120" s="907"/>
      <c r="BU120" s="907"/>
      <c r="BV120" s="907">
        <v>1429136</v>
      </c>
      <c r="BW120" s="907"/>
      <c r="BX120" s="907"/>
      <c r="BY120" s="907"/>
      <c r="BZ120" s="907"/>
      <c r="CA120" s="907">
        <v>1601084</v>
      </c>
      <c r="CB120" s="907"/>
      <c r="CC120" s="907"/>
      <c r="CD120" s="907"/>
      <c r="CE120" s="907"/>
      <c r="CF120" s="931">
        <v>67</v>
      </c>
      <c r="CG120" s="932"/>
      <c r="CH120" s="932"/>
      <c r="CI120" s="932"/>
      <c r="CJ120" s="932"/>
      <c r="CK120" s="933" t="s">
        <v>463</v>
      </c>
      <c r="CL120" s="917"/>
      <c r="CM120" s="917"/>
      <c r="CN120" s="917"/>
      <c r="CO120" s="918"/>
      <c r="CP120" s="937" t="s">
        <v>464</v>
      </c>
      <c r="CQ120" s="938"/>
      <c r="CR120" s="938"/>
      <c r="CS120" s="938"/>
      <c r="CT120" s="938"/>
      <c r="CU120" s="938"/>
      <c r="CV120" s="938"/>
      <c r="CW120" s="938"/>
      <c r="CX120" s="938"/>
      <c r="CY120" s="938"/>
      <c r="CZ120" s="938"/>
      <c r="DA120" s="938"/>
      <c r="DB120" s="938"/>
      <c r="DC120" s="938"/>
      <c r="DD120" s="938"/>
      <c r="DE120" s="938"/>
      <c r="DF120" s="939"/>
      <c r="DG120" s="926">
        <v>926376</v>
      </c>
      <c r="DH120" s="907"/>
      <c r="DI120" s="907"/>
      <c r="DJ120" s="907"/>
      <c r="DK120" s="907"/>
      <c r="DL120" s="907">
        <v>821790</v>
      </c>
      <c r="DM120" s="907"/>
      <c r="DN120" s="907"/>
      <c r="DO120" s="907"/>
      <c r="DP120" s="907"/>
      <c r="DQ120" s="907">
        <v>754581</v>
      </c>
      <c r="DR120" s="907"/>
      <c r="DS120" s="907"/>
      <c r="DT120" s="907"/>
      <c r="DU120" s="907"/>
      <c r="DV120" s="908">
        <v>31.6</v>
      </c>
      <c r="DW120" s="908"/>
      <c r="DX120" s="908"/>
      <c r="DY120" s="908"/>
      <c r="DZ120" s="909"/>
    </row>
    <row r="121" spans="1:130" s="226" customFormat="1" ht="26.25" customHeight="1" x14ac:dyDescent="0.2">
      <c r="A121" s="885"/>
      <c r="B121" s="886"/>
      <c r="C121" s="928" t="s">
        <v>465</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457</v>
      </c>
      <c r="AB121" s="845"/>
      <c r="AC121" s="845"/>
      <c r="AD121" s="845"/>
      <c r="AE121" s="846"/>
      <c r="AF121" s="847" t="s">
        <v>457</v>
      </c>
      <c r="AG121" s="845"/>
      <c r="AH121" s="845"/>
      <c r="AI121" s="845"/>
      <c r="AJ121" s="846"/>
      <c r="AK121" s="847" t="s">
        <v>457</v>
      </c>
      <c r="AL121" s="845"/>
      <c r="AM121" s="845"/>
      <c r="AN121" s="845"/>
      <c r="AO121" s="846"/>
      <c r="AP121" s="889" t="s">
        <v>457</v>
      </c>
      <c r="AQ121" s="890"/>
      <c r="AR121" s="890"/>
      <c r="AS121" s="890"/>
      <c r="AT121" s="891"/>
      <c r="AU121" s="948"/>
      <c r="AV121" s="949"/>
      <c r="AW121" s="949"/>
      <c r="AX121" s="949"/>
      <c r="AY121" s="950"/>
      <c r="AZ121" s="880" t="s">
        <v>466</v>
      </c>
      <c r="BA121" s="817"/>
      <c r="BB121" s="817"/>
      <c r="BC121" s="817"/>
      <c r="BD121" s="817"/>
      <c r="BE121" s="817"/>
      <c r="BF121" s="817"/>
      <c r="BG121" s="817"/>
      <c r="BH121" s="817"/>
      <c r="BI121" s="817"/>
      <c r="BJ121" s="817"/>
      <c r="BK121" s="817"/>
      <c r="BL121" s="817"/>
      <c r="BM121" s="817"/>
      <c r="BN121" s="817"/>
      <c r="BO121" s="817"/>
      <c r="BP121" s="818"/>
      <c r="BQ121" s="881">
        <v>8003</v>
      </c>
      <c r="BR121" s="882"/>
      <c r="BS121" s="882"/>
      <c r="BT121" s="882"/>
      <c r="BU121" s="882"/>
      <c r="BV121" s="882">
        <v>2522</v>
      </c>
      <c r="BW121" s="882"/>
      <c r="BX121" s="882"/>
      <c r="BY121" s="882"/>
      <c r="BZ121" s="882"/>
      <c r="CA121" s="882">
        <v>373</v>
      </c>
      <c r="CB121" s="882"/>
      <c r="CC121" s="882"/>
      <c r="CD121" s="882"/>
      <c r="CE121" s="882"/>
      <c r="CF121" s="940">
        <v>0</v>
      </c>
      <c r="CG121" s="941"/>
      <c r="CH121" s="941"/>
      <c r="CI121" s="941"/>
      <c r="CJ121" s="941"/>
      <c r="CK121" s="934"/>
      <c r="CL121" s="920"/>
      <c r="CM121" s="920"/>
      <c r="CN121" s="920"/>
      <c r="CO121" s="921"/>
      <c r="CP121" s="900" t="s">
        <v>467</v>
      </c>
      <c r="CQ121" s="901"/>
      <c r="CR121" s="901"/>
      <c r="CS121" s="901"/>
      <c r="CT121" s="901"/>
      <c r="CU121" s="901"/>
      <c r="CV121" s="901"/>
      <c r="CW121" s="901"/>
      <c r="CX121" s="901"/>
      <c r="CY121" s="901"/>
      <c r="CZ121" s="901"/>
      <c r="DA121" s="901"/>
      <c r="DB121" s="901"/>
      <c r="DC121" s="901"/>
      <c r="DD121" s="901"/>
      <c r="DE121" s="901"/>
      <c r="DF121" s="902"/>
      <c r="DG121" s="881">
        <v>779783</v>
      </c>
      <c r="DH121" s="882"/>
      <c r="DI121" s="882"/>
      <c r="DJ121" s="882"/>
      <c r="DK121" s="882"/>
      <c r="DL121" s="882">
        <v>681532</v>
      </c>
      <c r="DM121" s="882"/>
      <c r="DN121" s="882"/>
      <c r="DO121" s="882"/>
      <c r="DP121" s="882"/>
      <c r="DQ121" s="882">
        <v>635811</v>
      </c>
      <c r="DR121" s="882"/>
      <c r="DS121" s="882"/>
      <c r="DT121" s="882"/>
      <c r="DU121" s="882"/>
      <c r="DV121" s="859">
        <v>26.6</v>
      </c>
      <c r="DW121" s="859"/>
      <c r="DX121" s="859"/>
      <c r="DY121" s="859"/>
      <c r="DZ121" s="860"/>
    </row>
    <row r="122" spans="1:130" s="226" customFormat="1" ht="26.25" customHeight="1" x14ac:dyDescent="0.2">
      <c r="A122" s="885"/>
      <c r="B122" s="886"/>
      <c r="C122" s="880" t="s">
        <v>446</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457</v>
      </c>
      <c r="AB122" s="845"/>
      <c r="AC122" s="845"/>
      <c r="AD122" s="845"/>
      <c r="AE122" s="846"/>
      <c r="AF122" s="847" t="s">
        <v>457</v>
      </c>
      <c r="AG122" s="845"/>
      <c r="AH122" s="845"/>
      <c r="AI122" s="845"/>
      <c r="AJ122" s="846"/>
      <c r="AK122" s="847" t="s">
        <v>457</v>
      </c>
      <c r="AL122" s="845"/>
      <c r="AM122" s="845"/>
      <c r="AN122" s="845"/>
      <c r="AO122" s="846"/>
      <c r="AP122" s="889" t="s">
        <v>457</v>
      </c>
      <c r="AQ122" s="890"/>
      <c r="AR122" s="890"/>
      <c r="AS122" s="890"/>
      <c r="AT122" s="891"/>
      <c r="AU122" s="948"/>
      <c r="AV122" s="949"/>
      <c r="AW122" s="949"/>
      <c r="AX122" s="949"/>
      <c r="AY122" s="950"/>
      <c r="AZ122" s="903" t="s">
        <v>468</v>
      </c>
      <c r="BA122" s="904"/>
      <c r="BB122" s="904"/>
      <c r="BC122" s="904"/>
      <c r="BD122" s="904"/>
      <c r="BE122" s="904"/>
      <c r="BF122" s="904"/>
      <c r="BG122" s="904"/>
      <c r="BH122" s="904"/>
      <c r="BI122" s="904"/>
      <c r="BJ122" s="904"/>
      <c r="BK122" s="904"/>
      <c r="BL122" s="904"/>
      <c r="BM122" s="904"/>
      <c r="BN122" s="904"/>
      <c r="BO122" s="904"/>
      <c r="BP122" s="905"/>
      <c r="BQ122" s="944">
        <v>4625096</v>
      </c>
      <c r="BR122" s="910"/>
      <c r="BS122" s="910"/>
      <c r="BT122" s="910"/>
      <c r="BU122" s="910"/>
      <c r="BV122" s="910">
        <v>4572406</v>
      </c>
      <c r="BW122" s="910"/>
      <c r="BX122" s="910"/>
      <c r="BY122" s="910"/>
      <c r="BZ122" s="910"/>
      <c r="CA122" s="910">
        <v>4420544</v>
      </c>
      <c r="CB122" s="910"/>
      <c r="CC122" s="910"/>
      <c r="CD122" s="910"/>
      <c r="CE122" s="910"/>
      <c r="CF122" s="911">
        <v>185.1</v>
      </c>
      <c r="CG122" s="912"/>
      <c r="CH122" s="912"/>
      <c r="CI122" s="912"/>
      <c r="CJ122" s="912"/>
      <c r="CK122" s="934"/>
      <c r="CL122" s="920"/>
      <c r="CM122" s="920"/>
      <c r="CN122" s="920"/>
      <c r="CO122" s="921"/>
      <c r="CP122" s="900" t="s">
        <v>469</v>
      </c>
      <c r="CQ122" s="901"/>
      <c r="CR122" s="901"/>
      <c r="CS122" s="901"/>
      <c r="CT122" s="901"/>
      <c r="CU122" s="901"/>
      <c r="CV122" s="901"/>
      <c r="CW122" s="901"/>
      <c r="CX122" s="901"/>
      <c r="CY122" s="901"/>
      <c r="CZ122" s="901"/>
      <c r="DA122" s="901"/>
      <c r="DB122" s="901"/>
      <c r="DC122" s="901"/>
      <c r="DD122" s="901"/>
      <c r="DE122" s="901"/>
      <c r="DF122" s="902"/>
      <c r="DG122" s="881">
        <v>532320</v>
      </c>
      <c r="DH122" s="882"/>
      <c r="DI122" s="882"/>
      <c r="DJ122" s="882"/>
      <c r="DK122" s="882"/>
      <c r="DL122" s="882">
        <v>484209</v>
      </c>
      <c r="DM122" s="882"/>
      <c r="DN122" s="882"/>
      <c r="DO122" s="882"/>
      <c r="DP122" s="882"/>
      <c r="DQ122" s="882">
        <v>433494</v>
      </c>
      <c r="DR122" s="882"/>
      <c r="DS122" s="882"/>
      <c r="DT122" s="882"/>
      <c r="DU122" s="882"/>
      <c r="DV122" s="859">
        <v>18.100000000000001</v>
      </c>
      <c r="DW122" s="859"/>
      <c r="DX122" s="859"/>
      <c r="DY122" s="859"/>
      <c r="DZ122" s="860"/>
    </row>
    <row r="123" spans="1:130" s="226" customFormat="1" ht="26.25" customHeight="1" x14ac:dyDescent="0.2">
      <c r="A123" s="885"/>
      <c r="B123" s="886"/>
      <c r="C123" s="880" t="s">
        <v>452</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457</v>
      </c>
      <c r="AB123" s="845"/>
      <c r="AC123" s="845"/>
      <c r="AD123" s="845"/>
      <c r="AE123" s="846"/>
      <c r="AF123" s="847" t="s">
        <v>457</v>
      </c>
      <c r="AG123" s="845"/>
      <c r="AH123" s="845"/>
      <c r="AI123" s="845"/>
      <c r="AJ123" s="846"/>
      <c r="AK123" s="847" t="s">
        <v>457</v>
      </c>
      <c r="AL123" s="845"/>
      <c r="AM123" s="845"/>
      <c r="AN123" s="845"/>
      <c r="AO123" s="846"/>
      <c r="AP123" s="889" t="s">
        <v>457</v>
      </c>
      <c r="AQ123" s="890"/>
      <c r="AR123" s="890"/>
      <c r="AS123" s="890"/>
      <c r="AT123" s="891"/>
      <c r="AU123" s="951"/>
      <c r="AV123" s="952"/>
      <c r="AW123" s="952"/>
      <c r="AX123" s="952"/>
      <c r="AY123" s="952"/>
      <c r="AZ123" s="247" t="s">
        <v>185</v>
      </c>
      <c r="BA123" s="247"/>
      <c r="BB123" s="247"/>
      <c r="BC123" s="247"/>
      <c r="BD123" s="247"/>
      <c r="BE123" s="247"/>
      <c r="BF123" s="247"/>
      <c r="BG123" s="247"/>
      <c r="BH123" s="247"/>
      <c r="BI123" s="247"/>
      <c r="BJ123" s="247"/>
      <c r="BK123" s="247"/>
      <c r="BL123" s="247"/>
      <c r="BM123" s="247"/>
      <c r="BN123" s="247"/>
      <c r="BO123" s="942" t="s">
        <v>470</v>
      </c>
      <c r="BP123" s="943"/>
      <c r="BQ123" s="897">
        <v>6041500</v>
      </c>
      <c r="BR123" s="898"/>
      <c r="BS123" s="898"/>
      <c r="BT123" s="898"/>
      <c r="BU123" s="898"/>
      <c r="BV123" s="898">
        <v>6004064</v>
      </c>
      <c r="BW123" s="898"/>
      <c r="BX123" s="898"/>
      <c r="BY123" s="898"/>
      <c r="BZ123" s="898"/>
      <c r="CA123" s="898">
        <v>6022001</v>
      </c>
      <c r="CB123" s="898"/>
      <c r="CC123" s="898"/>
      <c r="CD123" s="898"/>
      <c r="CE123" s="898"/>
      <c r="CF123" s="813"/>
      <c r="CG123" s="814"/>
      <c r="CH123" s="814"/>
      <c r="CI123" s="814"/>
      <c r="CJ123" s="899"/>
      <c r="CK123" s="934"/>
      <c r="CL123" s="920"/>
      <c r="CM123" s="920"/>
      <c r="CN123" s="920"/>
      <c r="CO123" s="921"/>
      <c r="CP123" s="900"/>
      <c r="CQ123" s="901"/>
      <c r="CR123" s="901"/>
      <c r="CS123" s="901"/>
      <c r="CT123" s="901"/>
      <c r="CU123" s="901"/>
      <c r="CV123" s="901"/>
      <c r="CW123" s="901"/>
      <c r="CX123" s="901"/>
      <c r="CY123" s="901"/>
      <c r="CZ123" s="901"/>
      <c r="DA123" s="901"/>
      <c r="DB123" s="901"/>
      <c r="DC123" s="901"/>
      <c r="DD123" s="901"/>
      <c r="DE123" s="901"/>
      <c r="DF123" s="902"/>
      <c r="DG123" s="844"/>
      <c r="DH123" s="845"/>
      <c r="DI123" s="845"/>
      <c r="DJ123" s="845"/>
      <c r="DK123" s="846"/>
      <c r="DL123" s="847"/>
      <c r="DM123" s="845"/>
      <c r="DN123" s="845"/>
      <c r="DO123" s="845"/>
      <c r="DP123" s="846"/>
      <c r="DQ123" s="847"/>
      <c r="DR123" s="845"/>
      <c r="DS123" s="845"/>
      <c r="DT123" s="845"/>
      <c r="DU123" s="846"/>
      <c r="DV123" s="889"/>
      <c r="DW123" s="890"/>
      <c r="DX123" s="890"/>
      <c r="DY123" s="890"/>
      <c r="DZ123" s="891"/>
    </row>
    <row r="124" spans="1:130" s="226" customFormat="1" ht="26.25" customHeight="1" thickBot="1" x14ac:dyDescent="0.25">
      <c r="A124" s="885"/>
      <c r="B124" s="886"/>
      <c r="C124" s="880" t="s">
        <v>455</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457</v>
      </c>
      <c r="AB124" s="845"/>
      <c r="AC124" s="845"/>
      <c r="AD124" s="845"/>
      <c r="AE124" s="846"/>
      <c r="AF124" s="847" t="s">
        <v>471</v>
      </c>
      <c r="AG124" s="845"/>
      <c r="AH124" s="845"/>
      <c r="AI124" s="845"/>
      <c r="AJ124" s="846"/>
      <c r="AK124" s="847" t="s">
        <v>457</v>
      </c>
      <c r="AL124" s="845"/>
      <c r="AM124" s="845"/>
      <c r="AN124" s="845"/>
      <c r="AO124" s="846"/>
      <c r="AP124" s="889" t="s">
        <v>457</v>
      </c>
      <c r="AQ124" s="890"/>
      <c r="AR124" s="890"/>
      <c r="AS124" s="890"/>
      <c r="AT124" s="891"/>
      <c r="AU124" s="892" t="s">
        <v>472</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v>106.3</v>
      </c>
      <c r="BR124" s="896"/>
      <c r="BS124" s="896"/>
      <c r="BT124" s="896"/>
      <c r="BU124" s="896"/>
      <c r="BV124" s="896">
        <v>103</v>
      </c>
      <c r="BW124" s="896"/>
      <c r="BX124" s="896"/>
      <c r="BY124" s="896"/>
      <c r="BZ124" s="896"/>
      <c r="CA124" s="896">
        <v>83.8</v>
      </c>
      <c r="CB124" s="896"/>
      <c r="CC124" s="896"/>
      <c r="CD124" s="896"/>
      <c r="CE124" s="896"/>
      <c r="CF124" s="791"/>
      <c r="CG124" s="792"/>
      <c r="CH124" s="792"/>
      <c r="CI124" s="792"/>
      <c r="CJ124" s="927"/>
      <c r="CK124" s="935"/>
      <c r="CL124" s="935"/>
      <c r="CM124" s="935"/>
      <c r="CN124" s="935"/>
      <c r="CO124" s="936"/>
      <c r="CP124" s="900" t="s">
        <v>473</v>
      </c>
      <c r="CQ124" s="901"/>
      <c r="CR124" s="901"/>
      <c r="CS124" s="901"/>
      <c r="CT124" s="901"/>
      <c r="CU124" s="901"/>
      <c r="CV124" s="901"/>
      <c r="CW124" s="901"/>
      <c r="CX124" s="901"/>
      <c r="CY124" s="901"/>
      <c r="CZ124" s="901"/>
      <c r="DA124" s="901"/>
      <c r="DB124" s="901"/>
      <c r="DC124" s="901"/>
      <c r="DD124" s="901"/>
      <c r="DE124" s="901"/>
      <c r="DF124" s="902"/>
      <c r="DG124" s="828" t="s">
        <v>474</v>
      </c>
      <c r="DH124" s="829"/>
      <c r="DI124" s="829"/>
      <c r="DJ124" s="829"/>
      <c r="DK124" s="830"/>
      <c r="DL124" s="831" t="s">
        <v>475</v>
      </c>
      <c r="DM124" s="829"/>
      <c r="DN124" s="829"/>
      <c r="DO124" s="829"/>
      <c r="DP124" s="830"/>
      <c r="DQ124" s="831" t="s">
        <v>475</v>
      </c>
      <c r="DR124" s="829"/>
      <c r="DS124" s="829"/>
      <c r="DT124" s="829"/>
      <c r="DU124" s="830"/>
      <c r="DV124" s="913" t="s">
        <v>475</v>
      </c>
      <c r="DW124" s="914"/>
      <c r="DX124" s="914"/>
      <c r="DY124" s="914"/>
      <c r="DZ124" s="915"/>
    </row>
    <row r="125" spans="1:130" s="226" customFormat="1" ht="26.25" customHeight="1" x14ac:dyDescent="0.2">
      <c r="A125" s="885"/>
      <c r="B125" s="886"/>
      <c r="C125" s="880" t="s">
        <v>458</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475</v>
      </c>
      <c r="AB125" s="845"/>
      <c r="AC125" s="845"/>
      <c r="AD125" s="845"/>
      <c r="AE125" s="846"/>
      <c r="AF125" s="847" t="s">
        <v>475</v>
      </c>
      <c r="AG125" s="845"/>
      <c r="AH125" s="845"/>
      <c r="AI125" s="845"/>
      <c r="AJ125" s="846"/>
      <c r="AK125" s="847" t="s">
        <v>475</v>
      </c>
      <c r="AL125" s="845"/>
      <c r="AM125" s="845"/>
      <c r="AN125" s="845"/>
      <c r="AO125" s="846"/>
      <c r="AP125" s="889" t="s">
        <v>474</v>
      </c>
      <c r="AQ125" s="890"/>
      <c r="AR125" s="890"/>
      <c r="AS125" s="890"/>
      <c r="AT125" s="89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6" t="s">
        <v>476</v>
      </c>
      <c r="CL125" s="917"/>
      <c r="CM125" s="917"/>
      <c r="CN125" s="917"/>
      <c r="CO125" s="918"/>
      <c r="CP125" s="925" t="s">
        <v>477</v>
      </c>
      <c r="CQ125" s="873"/>
      <c r="CR125" s="873"/>
      <c r="CS125" s="873"/>
      <c r="CT125" s="873"/>
      <c r="CU125" s="873"/>
      <c r="CV125" s="873"/>
      <c r="CW125" s="873"/>
      <c r="CX125" s="873"/>
      <c r="CY125" s="873"/>
      <c r="CZ125" s="873"/>
      <c r="DA125" s="873"/>
      <c r="DB125" s="873"/>
      <c r="DC125" s="873"/>
      <c r="DD125" s="873"/>
      <c r="DE125" s="873"/>
      <c r="DF125" s="874"/>
      <c r="DG125" s="926" t="s">
        <v>474</v>
      </c>
      <c r="DH125" s="907"/>
      <c r="DI125" s="907"/>
      <c r="DJ125" s="907"/>
      <c r="DK125" s="907"/>
      <c r="DL125" s="907" t="s">
        <v>475</v>
      </c>
      <c r="DM125" s="907"/>
      <c r="DN125" s="907"/>
      <c r="DO125" s="907"/>
      <c r="DP125" s="907"/>
      <c r="DQ125" s="907" t="s">
        <v>475</v>
      </c>
      <c r="DR125" s="907"/>
      <c r="DS125" s="907"/>
      <c r="DT125" s="907"/>
      <c r="DU125" s="907"/>
      <c r="DV125" s="908" t="s">
        <v>474</v>
      </c>
      <c r="DW125" s="908"/>
      <c r="DX125" s="908"/>
      <c r="DY125" s="908"/>
      <c r="DZ125" s="909"/>
    </row>
    <row r="126" spans="1:130" s="226" customFormat="1" ht="26.25" customHeight="1" thickBot="1" x14ac:dyDescent="0.25">
      <c r="A126" s="885"/>
      <c r="B126" s="886"/>
      <c r="C126" s="880" t="s">
        <v>460</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t="s">
        <v>474</v>
      </c>
      <c r="AB126" s="845"/>
      <c r="AC126" s="845"/>
      <c r="AD126" s="845"/>
      <c r="AE126" s="846"/>
      <c r="AF126" s="847" t="s">
        <v>475</v>
      </c>
      <c r="AG126" s="845"/>
      <c r="AH126" s="845"/>
      <c r="AI126" s="845"/>
      <c r="AJ126" s="846"/>
      <c r="AK126" s="847" t="s">
        <v>474</v>
      </c>
      <c r="AL126" s="845"/>
      <c r="AM126" s="845"/>
      <c r="AN126" s="845"/>
      <c r="AO126" s="846"/>
      <c r="AP126" s="889" t="s">
        <v>474</v>
      </c>
      <c r="AQ126" s="890"/>
      <c r="AR126" s="890"/>
      <c r="AS126" s="890"/>
      <c r="AT126" s="89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9"/>
      <c r="CL126" s="920"/>
      <c r="CM126" s="920"/>
      <c r="CN126" s="920"/>
      <c r="CO126" s="921"/>
      <c r="CP126" s="880" t="s">
        <v>478</v>
      </c>
      <c r="CQ126" s="817"/>
      <c r="CR126" s="817"/>
      <c r="CS126" s="817"/>
      <c r="CT126" s="817"/>
      <c r="CU126" s="817"/>
      <c r="CV126" s="817"/>
      <c r="CW126" s="817"/>
      <c r="CX126" s="817"/>
      <c r="CY126" s="817"/>
      <c r="CZ126" s="817"/>
      <c r="DA126" s="817"/>
      <c r="DB126" s="817"/>
      <c r="DC126" s="817"/>
      <c r="DD126" s="817"/>
      <c r="DE126" s="817"/>
      <c r="DF126" s="818"/>
      <c r="DG126" s="881" t="s">
        <v>474</v>
      </c>
      <c r="DH126" s="882"/>
      <c r="DI126" s="882"/>
      <c r="DJ126" s="882"/>
      <c r="DK126" s="882"/>
      <c r="DL126" s="882" t="s">
        <v>475</v>
      </c>
      <c r="DM126" s="882"/>
      <c r="DN126" s="882"/>
      <c r="DO126" s="882"/>
      <c r="DP126" s="882"/>
      <c r="DQ126" s="882" t="s">
        <v>475</v>
      </c>
      <c r="DR126" s="882"/>
      <c r="DS126" s="882"/>
      <c r="DT126" s="882"/>
      <c r="DU126" s="882"/>
      <c r="DV126" s="859" t="s">
        <v>475</v>
      </c>
      <c r="DW126" s="859"/>
      <c r="DX126" s="859"/>
      <c r="DY126" s="859"/>
      <c r="DZ126" s="860"/>
    </row>
    <row r="127" spans="1:130" s="226" customFormat="1" ht="26.25" customHeight="1" x14ac:dyDescent="0.2">
      <c r="A127" s="887"/>
      <c r="B127" s="888"/>
      <c r="C127" s="903" t="s">
        <v>479</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t="s">
        <v>475</v>
      </c>
      <c r="AB127" s="845"/>
      <c r="AC127" s="845"/>
      <c r="AD127" s="845"/>
      <c r="AE127" s="846"/>
      <c r="AF127" s="847" t="s">
        <v>474</v>
      </c>
      <c r="AG127" s="845"/>
      <c r="AH127" s="845"/>
      <c r="AI127" s="845"/>
      <c r="AJ127" s="846"/>
      <c r="AK127" s="847" t="s">
        <v>475</v>
      </c>
      <c r="AL127" s="845"/>
      <c r="AM127" s="845"/>
      <c r="AN127" s="845"/>
      <c r="AO127" s="846"/>
      <c r="AP127" s="889" t="s">
        <v>474</v>
      </c>
      <c r="AQ127" s="890"/>
      <c r="AR127" s="890"/>
      <c r="AS127" s="890"/>
      <c r="AT127" s="891"/>
      <c r="AU127" s="228"/>
      <c r="AV127" s="228"/>
      <c r="AW127" s="228"/>
      <c r="AX127" s="906" t="s">
        <v>480</v>
      </c>
      <c r="AY127" s="877"/>
      <c r="AZ127" s="877"/>
      <c r="BA127" s="877"/>
      <c r="BB127" s="877"/>
      <c r="BC127" s="877"/>
      <c r="BD127" s="877"/>
      <c r="BE127" s="878"/>
      <c r="BF127" s="876" t="s">
        <v>481</v>
      </c>
      <c r="BG127" s="877"/>
      <c r="BH127" s="877"/>
      <c r="BI127" s="877"/>
      <c r="BJ127" s="877"/>
      <c r="BK127" s="877"/>
      <c r="BL127" s="878"/>
      <c r="BM127" s="876" t="s">
        <v>482</v>
      </c>
      <c r="BN127" s="877"/>
      <c r="BO127" s="877"/>
      <c r="BP127" s="877"/>
      <c r="BQ127" s="877"/>
      <c r="BR127" s="877"/>
      <c r="BS127" s="878"/>
      <c r="BT127" s="876" t="s">
        <v>483</v>
      </c>
      <c r="BU127" s="877"/>
      <c r="BV127" s="877"/>
      <c r="BW127" s="877"/>
      <c r="BX127" s="877"/>
      <c r="BY127" s="877"/>
      <c r="BZ127" s="879"/>
      <c r="CA127" s="228"/>
      <c r="CB127" s="228"/>
      <c r="CC127" s="228"/>
      <c r="CD127" s="251"/>
      <c r="CE127" s="251"/>
      <c r="CF127" s="251"/>
      <c r="CG127" s="228"/>
      <c r="CH127" s="228"/>
      <c r="CI127" s="228"/>
      <c r="CJ127" s="250"/>
      <c r="CK127" s="919"/>
      <c r="CL127" s="920"/>
      <c r="CM127" s="920"/>
      <c r="CN127" s="920"/>
      <c r="CO127" s="921"/>
      <c r="CP127" s="880" t="s">
        <v>484</v>
      </c>
      <c r="CQ127" s="817"/>
      <c r="CR127" s="817"/>
      <c r="CS127" s="817"/>
      <c r="CT127" s="817"/>
      <c r="CU127" s="817"/>
      <c r="CV127" s="817"/>
      <c r="CW127" s="817"/>
      <c r="CX127" s="817"/>
      <c r="CY127" s="817"/>
      <c r="CZ127" s="817"/>
      <c r="DA127" s="817"/>
      <c r="DB127" s="817"/>
      <c r="DC127" s="817"/>
      <c r="DD127" s="817"/>
      <c r="DE127" s="817"/>
      <c r="DF127" s="818"/>
      <c r="DG127" s="881" t="s">
        <v>475</v>
      </c>
      <c r="DH127" s="882"/>
      <c r="DI127" s="882"/>
      <c r="DJ127" s="882"/>
      <c r="DK127" s="882"/>
      <c r="DL127" s="882" t="s">
        <v>475</v>
      </c>
      <c r="DM127" s="882"/>
      <c r="DN127" s="882"/>
      <c r="DO127" s="882"/>
      <c r="DP127" s="882"/>
      <c r="DQ127" s="882" t="s">
        <v>475</v>
      </c>
      <c r="DR127" s="882"/>
      <c r="DS127" s="882"/>
      <c r="DT127" s="882"/>
      <c r="DU127" s="882"/>
      <c r="DV127" s="859" t="s">
        <v>475</v>
      </c>
      <c r="DW127" s="859"/>
      <c r="DX127" s="859"/>
      <c r="DY127" s="859"/>
      <c r="DZ127" s="860"/>
    </row>
    <row r="128" spans="1:130" s="226" customFormat="1" ht="26.25" customHeight="1" thickBot="1" x14ac:dyDescent="0.25">
      <c r="A128" s="861" t="s">
        <v>485</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486</v>
      </c>
      <c r="X128" s="863"/>
      <c r="Y128" s="863"/>
      <c r="Z128" s="864"/>
      <c r="AA128" s="865">
        <v>8020</v>
      </c>
      <c r="AB128" s="866"/>
      <c r="AC128" s="866"/>
      <c r="AD128" s="866"/>
      <c r="AE128" s="867"/>
      <c r="AF128" s="868">
        <v>6343</v>
      </c>
      <c r="AG128" s="866"/>
      <c r="AH128" s="866"/>
      <c r="AI128" s="866"/>
      <c r="AJ128" s="867"/>
      <c r="AK128" s="868">
        <v>2938</v>
      </c>
      <c r="AL128" s="866"/>
      <c r="AM128" s="866"/>
      <c r="AN128" s="866"/>
      <c r="AO128" s="867"/>
      <c r="AP128" s="869"/>
      <c r="AQ128" s="870"/>
      <c r="AR128" s="870"/>
      <c r="AS128" s="870"/>
      <c r="AT128" s="871"/>
      <c r="AU128" s="228"/>
      <c r="AV128" s="228"/>
      <c r="AW128" s="228"/>
      <c r="AX128" s="872" t="s">
        <v>487</v>
      </c>
      <c r="AY128" s="873"/>
      <c r="AZ128" s="873"/>
      <c r="BA128" s="873"/>
      <c r="BB128" s="873"/>
      <c r="BC128" s="873"/>
      <c r="BD128" s="873"/>
      <c r="BE128" s="874"/>
      <c r="BF128" s="851" t="s">
        <v>488</v>
      </c>
      <c r="BG128" s="852"/>
      <c r="BH128" s="852"/>
      <c r="BI128" s="852"/>
      <c r="BJ128" s="852"/>
      <c r="BK128" s="852"/>
      <c r="BL128" s="875"/>
      <c r="BM128" s="851">
        <v>15</v>
      </c>
      <c r="BN128" s="852"/>
      <c r="BO128" s="852"/>
      <c r="BP128" s="852"/>
      <c r="BQ128" s="852"/>
      <c r="BR128" s="852"/>
      <c r="BS128" s="875"/>
      <c r="BT128" s="851">
        <v>20</v>
      </c>
      <c r="BU128" s="852"/>
      <c r="BV128" s="852"/>
      <c r="BW128" s="852"/>
      <c r="BX128" s="852"/>
      <c r="BY128" s="852"/>
      <c r="BZ128" s="853"/>
      <c r="CA128" s="251"/>
      <c r="CB128" s="251"/>
      <c r="CC128" s="251"/>
      <c r="CD128" s="251"/>
      <c r="CE128" s="251"/>
      <c r="CF128" s="251"/>
      <c r="CG128" s="228"/>
      <c r="CH128" s="228"/>
      <c r="CI128" s="228"/>
      <c r="CJ128" s="250"/>
      <c r="CK128" s="922"/>
      <c r="CL128" s="923"/>
      <c r="CM128" s="923"/>
      <c r="CN128" s="923"/>
      <c r="CO128" s="924"/>
      <c r="CP128" s="854" t="s">
        <v>489</v>
      </c>
      <c r="CQ128" s="795"/>
      <c r="CR128" s="795"/>
      <c r="CS128" s="795"/>
      <c r="CT128" s="795"/>
      <c r="CU128" s="795"/>
      <c r="CV128" s="795"/>
      <c r="CW128" s="795"/>
      <c r="CX128" s="795"/>
      <c r="CY128" s="795"/>
      <c r="CZ128" s="795"/>
      <c r="DA128" s="795"/>
      <c r="DB128" s="795"/>
      <c r="DC128" s="795"/>
      <c r="DD128" s="795"/>
      <c r="DE128" s="795"/>
      <c r="DF128" s="796"/>
      <c r="DG128" s="855" t="s">
        <v>490</v>
      </c>
      <c r="DH128" s="856"/>
      <c r="DI128" s="856"/>
      <c r="DJ128" s="856"/>
      <c r="DK128" s="856"/>
      <c r="DL128" s="856" t="s">
        <v>488</v>
      </c>
      <c r="DM128" s="856"/>
      <c r="DN128" s="856"/>
      <c r="DO128" s="856"/>
      <c r="DP128" s="856"/>
      <c r="DQ128" s="856" t="s">
        <v>490</v>
      </c>
      <c r="DR128" s="856"/>
      <c r="DS128" s="856"/>
      <c r="DT128" s="856"/>
      <c r="DU128" s="856"/>
      <c r="DV128" s="857" t="s">
        <v>490</v>
      </c>
      <c r="DW128" s="857"/>
      <c r="DX128" s="857"/>
      <c r="DY128" s="857"/>
      <c r="DZ128" s="858"/>
    </row>
    <row r="129" spans="1:131" s="226" customFormat="1" ht="26.25" customHeight="1" x14ac:dyDescent="0.2">
      <c r="A129" s="839" t="s">
        <v>106</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491</v>
      </c>
      <c r="X129" s="842"/>
      <c r="Y129" s="842"/>
      <c r="Z129" s="843"/>
      <c r="AA129" s="844">
        <v>2437180</v>
      </c>
      <c r="AB129" s="845"/>
      <c r="AC129" s="845"/>
      <c r="AD129" s="845"/>
      <c r="AE129" s="846"/>
      <c r="AF129" s="847">
        <v>2621510</v>
      </c>
      <c r="AG129" s="845"/>
      <c r="AH129" s="845"/>
      <c r="AI129" s="845"/>
      <c r="AJ129" s="846"/>
      <c r="AK129" s="847">
        <v>2856559</v>
      </c>
      <c r="AL129" s="845"/>
      <c r="AM129" s="845"/>
      <c r="AN129" s="845"/>
      <c r="AO129" s="846"/>
      <c r="AP129" s="848"/>
      <c r="AQ129" s="849"/>
      <c r="AR129" s="849"/>
      <c r="AS129" s="849"/>
      <c r="AT129" s="850"/>
      <c r="AU129" s="229"/>
      <c r="AV129" s="229"/>
      <c r="AW129" s="229"/>
      <c r="AX129" s="816" t="s">
        <v>492</v>
      </c>
      <c r="AY129" s="817"/>
      <c r="AZ129" s="817"/>
      <c r="BA129" s="817"/>
      <c r="BB129" s="817"/>
      <c r="BC129" s="817"/>
      <c r="BD129" s="817"/>
      <c r="BE129" s="818"/>
      <c r="BF129" s="835" t="s">
        <v>127</v>
      </c>
      <c r="BG129" s="836"/>
      <c r="BH129" s="836"/>
      <c r="BI129" s="836"/>
      <c r="BJ129" s="836"/>
      <c r="BK129" s="836"/>
      <c r="BL129" s="837"/>
      <c r="BM129" s="835">
        <v>20</v>
      </c>
      <c r="BN129" s="836"/>
      <c r="BO129" s="836"/>
      <c r="BP129" s="836"/>
      <c r="BQ129" s="836"/>
      <c r="BR129" s="836"/>
      <c r="BS129" s="837"/>
      <c r="BT129" s="835">
        <v>30</v>
      </c>
      <c r="BU129" s="836"/>
      <c r="BV129" s="836"/>
      <c r="BW129" s="836"/>
      <c r="BX129" s="836"/>
      <c r="BY129" s="836"/>
      <c r="BZ129" s="83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839" t="s">
        <v>493</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494</v>
      </c>
      <c r="X130" s="842"/>
      <c r="Y130" s="842"/>
      <c r="Z130" s="843"/>
      <c r="AA130" s="844">
        <v>388458</v>
      </c>
      <c r="AB130" s="845"/>
      <c r="AC130" s="845"/>
      <c r="AD130" s="845"/>
      <c r="AE130" s="846"/>
      <c r="AF130" s="847">
        <v>440786</v>
      </c>
      <c r="AG130" s="845"/>
      <c r="AH130" s="845"/>
      <c r="AI130" s="845"/>
      <c r="AJ130" s="846"/>
      <c r="AK130" s="847">
        <v>467873</v>
      </c>
      <c r="AL130" s="845"/>
      <c r="AM130" s="845"/>
      <c r="AN130" s="845"/>
      <c r="AO130" s="846"/>
      <c r="AP130" s="848"/>
      <c r="AQ130" s="849"/>
      <c r="AR130" s="849"/>
      <c r="AS130" s="849"/>
      <c r="AT130" s="850"/>
      <c r="AU130" s="229"/>
      <c r="AV130" s="229"/>
      <c r="AW130" s="229"/>
      <c r="AX130" s="816" t="s">
        <v>495</v>
      </c>
      <c r="AY130" s="817"/>
      <c r="AZ130" s="817"/>
      <c r="BA130" s="817"/>
      <c r="BB130" s="817"/>
      <c r="BC130" s="817"/>
      <c r="BD130" s="817"/>
      <c r="BE130" s="818"/>
      <c r="BF130" s="819">
        <v>11.6</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496</v>
      </c>
      <c r="X131" s="826"/>
      <c r="Y131" s="826"/>
      <c r="Z131" s="827"/>
      <c r="AA131" s="828">
        <v>2048722</v>
      </c>
      <c r="AB131" s="829"/>
      <c r="AC131" s="829"/>
      <c r="AD131" s="829"/>
      <c r="AE131" s="830"/>
      <c r="AF131" s="831">
        <v>2180724</v>
      </c>
      <c r="AG131" s="829"/>
      <c r="AH131" s="829"/>
      <c r="AI131" s="829"/>
      <c r="AJ131" s="830"/>
      <c r="AK131" s="831">
        <v>2388686</v>
      </c>
      <c r="AL131" s="829"/>
      <c r="AM131" s="829"/>
      <c r="AN131" s="829"/>
      <c r="AO131" s="830"/>
      <c r="AP131" s="832"/>
      <c r="AQ131" s="833"/>
      <c r="AR131" s="833"/>
      <c r="AS131" s="833"/>
      <c r="AT131" s="834"/>
      <c r="AU131" s="229"/>
      <c r="AV131" s="229"/>
      <c r="AW131" s="229"/>
      <c r="AX131" s="794" t="s">
        <v>497</v>
      </c>
      <c r="AY131" s="795"/>
      <c r="AZ131" s="795"/>
      <c r="BA131" s="795"/>
      <c r="BB131" s="795"/>
      <c r="BC131" s="795"/>
      <c r="BD131" s="795"/>
      <c r="BE131" s="796"/>
      <c r="BF131" s="797">
        <v>83.8</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803" t="s">
        <v>498</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499</v>
      </c>
      <c r="W132" s="807"/>
      <c r="X132" s="807"/>
      <c r="Y132" s="807"/>
      <c r="Z132" s="808"/>
      <c r="AA132" s="809">
        <v>10.943944569999999</v>
      </c>
      <c r="AB132" s="810"/>
      <c r="AC132" s="810"/>
      <c r="AD132" s="810"/>
      <c r="AE132" s="811"/>
      <c r="AF132" s="812">
        <v>11.234434070000001</v>
      </c>
      <c r="AG132" s="810"/>
      <c r="AH132" s="810"/>
      <c r="AI132" s="810"/>
      <c r="AJ132" s="811"/>
      <c r="AK132" s="812">
        <v>12.69480375</v>
      </c>
      <c r="AL132" s="810"/>
      <c r="AM132" s="810"/>
      <c r="AN132" s="810"/>
      <c r="AO132" s="811"/>
      <c r="AP132" s="813"/>
      <c r="AQ132" s="814"/>
      <c r="AR132" s="814"/>
      <c r="AS132" s="814"/>
      <c r="AT132" s="81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500</v>
      </c>
      <c r="W133" s="786"/>
      <c r="X133" s="786"/>
      <c r="Y133" s="786"/>
      <c r="Z133" s="787"/>
      <c r="AA133" s="788">
        <v>9.5</v>
      </c>
      <c r="AB133" s="789"/>
      <c r="AC133" s="789"/>
      <c r="AD133" s="789"/>
      <c r="AE133" s="790"/>
      <c r="AF133" s="788">
        <v>10.6</v>
      </c>
      <c r="AG133" s="789"/>
      <c r="AH133" s="789"/>
      <c r="AI133" s="789"/>
      <c r="AJ133" s="790"/>
      <c r="AK133" s="788">
        <v>11.6</v>
      </c>
      <c r="AL133" s="789"/>
      <c r="AM133" s="789"/>
      <c r="AN133" s="789"/>
      <c r="AO133" s="790"/>
      <c r="AP133" s="791"/>
      <c r="AQ133" s="792"/>
      <c r="AR133" s="792"/>
      <c r="AS133" s="792"/>
      <c r="AT133" s="79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QpmlG3dcPGWwLu32VdPjyJEscqLzpXc4np+gVnElhB7wvX/wygauH7yoOo+Q1o/ZXvtVe+02vM2VgOc6jHox+Q==" saltValue="r95/A9sqsmTP2EoQAvhFX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501</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sheetProtection algorithmName="SHA-512" hashValue="LyCnYHOnysHHymyO3u/+reJ205nExFcX3PyJz0jPlCeZJMtko5tIw/cdZTNOdW0RWuwcO7xgg5zVA8UwO3VERw==" saltValue="lksWZm5lpBPom8kiGp65n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DxVsR1YCKuPOXyMjTKU0uN0nnDaREPrIP4d/6Pee/55E51FSj40W5W4XUQydJag5wK2EGNBE1xZ1ax+8djMveQ==" saltValue="o1tsFC6T1Ed7wabL7aQgA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502</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503</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3" t="s">
        <v>504</v>
      </c>
      <c r="AP7" s="268"/>
      <c r="AQ7" s="269" t="s">
        <v>505</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4"/>
      <c r="AP8" s="274" t="s">
        <v>506</v>
      </c>
      <c r="AQ8" s="275" t="s">
        <v>507</v>
      </c>
      <c r="AR8" s="276" t="s">
        <v>508</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5" t="s">
        <v>509</v>
      </c>
      <c r="AL9" s="1196"/>
      <c r="AM9" s="1196"/>
      <c r="AN9" s="1197"/>
      <c r="AO9" s="277">
        <v>892516</v>
      </c>
      <c r="AP9" s="277">
        <v>213215</v>
      </c>
      <c r="AQ9" s="278">
        <v>194778</v>
      </c>
      <c r="AR9" s="279">
        <v>9.5</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5" t="s">
        <v>510</v>
      </c>
      <c r="AL10" s="1196"/>
      <c r="AM10" s="1196"/>
      <c r="AN10" s="1197"/>
      <c r="AO10" s="280">
        <v>67786</v>
      </c>
      <c r="AP10" s="280">
        <v>16194</v>
      </c>
      <c r="AQ10" s="281">
        <v>26112</v>
      </c>
      <c r="AR10" s="282">
        <v>-38</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5" t="s">
        <v>511</v>
      </c>
      <c r="AL11" s="1196"/>
      <c r="AM11" s="1196"/>
      <c r="AN11" s="1197"/>
      <c r="AO11" s="280" t="s">
        <v>512</v>
      </c>
      <c r="AP11" s="280" t="s">
        <v>512</v>
      </c>
      <c r="AQ11" s="281">
        <v>390</v>
      </c>
      <c r="AR11" s="282" t="s">
        <v>512</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5" t="s">
        <v>513</v>
      </c>
      <c r="AL12" s="1196"/>
      <c r="AM12" s="1196"/>
      <c r="AN12" s="1197"/>
      <c r="AO12" s="280" t="s">
        <v>512</v>
      </c>
      <c r="AP12" s="280" t="s">
        <v>512</v>
      </c>
      <c r="AQ12" s="281" t="s">
        <v>512</v>
      </c>
      <c r="AR12" s="282" t="s">
        <v>512</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5" t="s">
        <v>514</v>
      </c>
      <c r="AL13" s="1196"/>
      <c r="AM13" s="1196"/>
      <c r="AN13" s="1197"/>
      <c r="AO13" s="280">
        <v>46588</v>
      </c>
      <c r="AP13" s="280">
        <v>11129</v>
      </c>
      <c r="AQ13" s="281">
        <v>7005</v>
      </c>
      <c r="AR13" s="282">
        <v>58.9</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5" t="s">
        <v>515</v>
      </c>
      <c r="AL14" s="1196"/>
      <c r="AM14" s="1196"/>
      <c r="AN14" s="1197"/>
      <c r="AO14" s="280">
        <v>17241</v>
      </c>
      <c r="AP14" s="280">
        <v>4119</v>
      </c>
      <c r="AQ14" s="281">
        <v>3736</v>
      </c>
      <c r="AR14" s="282">
        <v>10.3</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8" t="s">
        <v>516</v>
      </c>
      <c r="AL15" s="1199"/>
      <c r="AM15" s="1199"/>
      <c r="AN15" s="1200"/>
      <c r="AO15" s="280">
        <v>-58943</v>
      </c>
      <c r="AP15" s="280">
        <v>-14081</v>
      </c>
      <c r="AQ15" s="281">
        <v>-14789</v>
      </c>
      <c r="AR15" s="282">
        <v>-4.8</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8" t="s">
        <v>185</v>
      </c>
      <c r="AL16" s="1199"/>
      <c r="AM16" s="1199"/>
      <c r="AN16" s="1200"/>
      <c r="AO16" s="280">
        <v>965188</v>
      </c>
      <c r="AP16" s="280">
        <v>230575</v>
      </c>
      <c r="AQ16" s="281">
        <v>217232</v>
      </c>
      <c r="AR16" s="282">
        <v>6.1</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517</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518</v>
      </c>
      <c r="AP20" s="289" t="s">
        <v>519</v>
      </c>
      <c r="AQ20" s="290" t="s">
        <v>520</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1" t="s">
        <v>521</v>
      </c>
      <c r="AL21" s="1202"/>
      <c r="AM21" s="1202"/>
      <c r="AN21" s="1203"/>
      <c r="AO21" s="293">
        <v>21.02</v>
      </c>
      <c r="AP21" s="294">
        <v>19.260000000000002</v>
      </c>
      <c r="AQ21" s="295">
        <v>1.76</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1" t="s">
        <v>522</v>
      </c>
      <c r="AL22" s="1202"/>
      <c r="AM22" s="1202"/>
      <c r="AN22" s="1203"/>
      <c r="AO22" s="298">
        <v>97.1</v>
      </c>
      <c r="AP22" s="299">
        <v>95.2</v>
      </c>
      <c r="AQ22" s="300">
        <v>1.9</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94" t="s">
        <v>523</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63"/>
    </row>
    <row r="27" spans="1:46" ht="13.2" x14ac:dyDescent="0.2">
      <c r="A27" s="305"/>
      <c r="AO27" s="258"/>
      <c r="AP27" s="258"/>
      <c r="AQ27" s="258"/>
      <c r="AR27" s="258"/>
      <c r="AS27" s="258"/>
      <c r="AT27" s="258"/>
    </row>
    <row r="28" spans="1:46" ht="16.2" x14ac:dyDescent="0.2">
      <c r="A28" s="259" t="s">
        <v>524</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525</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3" t="s">
        <v>504</v>
      </c>
      <c r="AP30" s="268"/>
      <c r="AQ30" s="269" t="s">
        <v>505</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4"/>
      <c r="AP31" s="274" t="s">
        <v>506</v>
      </c>
      <c r="AQ31" s="275" t="s">
        <v>507</v>
      </c>
      <c r="AR31" s="276" t="s">
        <v>508</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5" t="s">
        <v>526</v>
      </c>
      <c r="AL32" s="1186"/>
      <c r="AM32" s="1186"/>
      <c r="AN32" s="1187"/>
      <c r="AO32" s="308">
        <v>510729</v>
      </c>
      <c r="AP32" s="308">
        <v>122009</v>
      </c>
      <c r="AQ32" s="309">
        <v>113550</v>
      </c>
      <c r="AR32" s="310">
        <v>7.4</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5" t="s">
        <v>527</v>
      </c>
      <c r="AL33" s="1186"/>
      <c r="AM33" s="1186"/>
      <c r="AN33" s="1187"/>
      <c r="AO33" s="308" t="s">
        <v>512</v>
      </c>
      <c r="AP33" s="308" t="s">
        <v>512</v>
      </c>
      <c r="AQ33" s="309" t="s">
        <v>512</v>
      </c>
      <c r="AR33" s="310" t="s">
        <v>512</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5" t="s">
        <v>528</v>
      </c>
      <c r="AL34" s="1186"/>
      <c r="AM34" s="1186"/>
      <c r="AN34" s="1187"/>
      <c r="AO34" s="308" t="s">
        <v>512</v>
      </c>
      <c r="AP34" s="308" t="s">
        <v>512</v>
      </c>
      <c r="AQ34" s="309" t="s">
        <v>512</v>
      </c>
      <c r="AR34" s="310" t="s">
        <v>512</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5" t="s">
        <v>529</v>
      </c>
      <c r="AL35" s="1186"/>
      <c r="AM35" s="1186"/>
      <c r="AN35" s="1187"/>
      <c r="AO35" s="308">
        <v>258095</v>
      </c>
      <c r="AP35" s="308">
        <v>61657</v>
      </c>
      <c r="AQ35" s="309">
        <v>31148</v>
      </c>
      <c r="AR35" s="310">
        <v>97.9</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5" t="s">
        <v>530</v>
      </c>
      <c r="AL36" s="1186"/>
      <c r="AM36" s="1186"/>
      <c r="AN36" s="1187"/>
      <c r="AO36" s="308">
        <v>5226</v>
      </c>
      <c r="AP36" s="308">
        <v>1248</v>
      </c>
      <c r="AQ36" s="309">
        <v>2793</v>
      </c>
      <c r="AR36" s="310">
        <v>-55.3</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5" t="s">
        <v>531</v>
      </c>
      <c r="AL37" s="1186"/>
      <c r="AM37" s="1186"/>
      <c r="AN37" s="1187"/>
      <c r="AO37" s="308" t="s">
        <v>512</v>
      </c>
      <c r="AP37" s="308" t="s">
        <v>512</v>
      </c>
      <c r="AQ37" s="309">
        <v>608</v>
      </c>
      <c r="AR37" s="310" t="s">
        <v>512</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8" t="s">
        <v>532</v>
      </c>
      <c r="AL38" s="1189"/>
      <c r="AM38" s="1189"/>
      <c r="AN38" s="1190"/>
      <c r="AO38" s="311" t="s">
        <v>512</v>
      </c>
      <c r="AP38" s="311" t="s">
        <v>512</v>
      </c>
      <c r="AQ38" s="312">
        <v>12</v>
      </c>
      <c r="AR38" s="300" t="s">
        <v>512</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8" t="s">
        <v>533</v>
      </c>
      <c r="AL39" s="1189"/>
      <c r="AM39" s="1189"/>
      <c r="AN39" s="1190"/>
      <c r="AO39" s="308">
        <v>-2938</v>
      </c>
      <c r="AP39" s="308">
        <v>-702</v>
      </c>
      <c r="AQ39" s="309">
        <v>-2283</v>
      </c>
      <c r="AR39" s="310">
        <v>-69.3</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5" t="s">
        <v>534</v>
      </c>
      <c r="AL40" s="1186"/>
      <c r="AM40" s="1186"/>
      <c r="AN40" s="1187"/>
      <c r="AO40" s="308">
        <v>-467873</v>
      </c>
      <c r="AP40" s="308">
        <v>-111771</v>
      </c>
      <c r="AQ40" s="309">
        <v>-109335</v>
      </c>
      <c r="AR40" s="310">
        <v>2.2000000000000002</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1" t="s">
        <v>296</v>
      </c>
      <c r="AL41" s="1192"/>
      <c r="AM41" s="1192"/>
      <c r="AN41" s="1193"/>
      <c r="AO41" s="308">
        <v>303239</v>
      </c>
      <c r="AP41" s="308">
        <v>72441</v>
      </c>
      <c r="AQ41" s="309">
        <v>36494</v>
      </c>
      <c r="AR41" s="310">
        <v>98.5</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535</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536</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537</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8" t="s">
        <v>504</v>
      </c>
      <c r="AN49" s="1180" t="s">
        <v>538</v>
      </c>
      <c r="AO49" s="1181"/>
      <c r="AP49" s="1181"/>
      <c r="AQ49" s="1181"/>
      <c r="AR49" s="1182"/>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9"/>
      <c r="AN50" s="324" t="s">
        <v>539</v>
      </c>
      <c r="AO50" s="325" t="s">
        <v>540</v>
      </c>
      <c r="AP50" s="326" t="s">
        <v>541</v>
      </c>
      <c r="AQ50" s="327" t="s">
        <v>542</v>
      </c>
      <c r="AR50" s="328" t="s">
        <v>543</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544</v>
      </c>
      <c r="AL51" s="321"/>
      <c r="AM51" s="329">
        <v>930569</v>
      </c>
      <c r="AN51" s="330">
        <v>197825</v>
      </c>
      <c r="AO51" s="331">
        <v>-33.5</v>
      </c>
      <c r="AP51" s="332">
        <v>267911</v>
      </c>
      <c r="AQ51" s="333">
        <v>12.6</v>
      </c>
      <c r="AR51" s="334">
        <v>-46.1</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545</v>
      </c>
      <c r="AM52" s="337">
        <v>684857</v>
      </c>
      <c r="AN52" s="338">
        <v>145590</v>
      </c>
      <c r="AO52" s="339">
        <v>-3.8</v>
      </c>
      <c r="AP52" s="340">
        <v>106425</v>
      </c>
      <c r="AQ52" s="341">
        <v>-3.6</v>
      </c>
      <c r="AR52" s="342">
        <v>-0.2</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546</v>
      </c>
      <c r="AL53" s="321"/>
      <c r="AM53" s="329">
        <v>503429</v>
      </c>
      <c r="AN53" s="330">
        <v>109560</v>
      </c>
      <c r="AO53" s="331">
        <v>-44.6</v>
      </c>
      <c r="AP53" s="332">
        <v>228215</v>
      </c>
      <c r="AQ53" s="333">
        <v>-14.8</v>
      </c>
      <c r="AR53" s="334">
        <v>-29.8</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545</v>
      </c>
      <c r="AM54" s="337">
        <v>238207</v>
      </c>
      <c r="AN54" s="338">
        <v>51840</v>
      </c>
      <c r="AO54" s="339">
        <v>-64.400000000000006</v>
      </c>
      <c r="AP54" s="340">
        <v>117571</v>
      </c>
      <c r="AQ54" s="341">
        <v>10.5</v>
      </c>
      <c r="AR54" s="342">
        <v>-74.900000000000006</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547</v>
      </c>
      <c r="AL55" s="321"/>
      <c r="AM55" s="329">
        <v>697439</v>
      </c>
      <c r="AN55" s="330">
        <v>156376</v>
      </c>
      <c r="AO55" s="331">
        <v>42.7</v>
      </c>
      <c r="AP55" s="332">
        <v>264232</v>
      </c>
      <c r="AQ55" s="333">
        <v>15.8</v>
      </c>
      <c r="AR55" s="334">
        <v>26.9</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545</v>
      </c>
      <c r="AM56" s="337">
        <v>418053</v>
      </c>
      <c r="AN56" s="338">
        <v>93734</v>
      </c>
      <c r="AO56" s="339">
        <v>80.8</v>
      </c>
      <c r="AP56" s="340">
        <v>133959</v>
      </c>
      <c r="AQ56" s="341">
        <v>13.9</v>
      </c>
      <c r="AR56" s="342">
        <v>66.900000000000006</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548</v>
      </c>
      <c r="AL57" s="321"/>
      <c r="AM57" s="329">
        <v>848290</v>
      </c>
      <c r="AN57" s="330">
        <v>196227</v>
      </c>
      <c r="AO57" s="331">
        <v>25.5</v>
      </c>
      <c r="AP57" s="332">
        <v>263613</v>
      </c>
      <c r="AQ57" s="333">
        <v>-0.2</v>
      </c>
      <c r="AR57" s="334">
        <v>25.7</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545</v>
      </c>
      <c r="AM58" s="337">
        <v>603578</v>
      </c>
      <c r="AN58" s="338">
        <v>139620</v>
      </c>
      <c r="AO58" s="339">
        <v>49</v>
      </c>
      <c r="AP58" s="340">
        <v>128823</v>
      </c>
      <c r="AQ58" s="341">
        <v>-3.8</v>
      </c>
      <c r="AR58" s="342">
        <v>52.8</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549</v>
      </c>
      <c r="AL59" s="321"/>
      <c r="AM59" s="329">
        <v>540167</v>
      </c>
      <c r="AN59" s="330">
        <v>129041</v>
      </c>
      <c r="AO59" s="331">
        <v>-34.200000000000003</v>
      </c>
      <c r="AP59" s="332">
        <v>330026</v>
      </c>
      <c r="AQ59" s="333">
        <v>25.2</v>
      </c>
      <c r="AR59" s="334">
        <v>-59.4</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545</v>
      </c>
      <c r="AM60" s="337">
        <v>435605</v>
      </c>
      <c r="AN60" s="338">
        <v>104062</v>
      </c>
      <c r="AO60" s="339">
        <v>-25.5</v>
      </c>
      <c r="AP60" s="340">
        <v>141075</v>
      </c>
      <c r="AQ60" s="341">
        <v>9.5</v>
      </c>
      <c r="AR60" s="342">
        <v>-35</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550</v>
      </c>
      <c r="AL61" s="343"/>
      <c r="AM61" s="344">
        <v>703979</v>
      </c>
      <c r="AN61" s="345">
        <v>157806</v>
      </c>
      <c r="AO61" s="346">
        <v>-8.8000000000000007</v>
      </c>
      <c r="AP61" s="347">
        <v>270799</v>
      </c>
      <c r="AQ61" s="348">
        <v>7.7</v>
      </c>
      <c r="AR61" s="334">
        <v>-16.5</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545</v>
      </c>
      <c r="AM62" s="337">
        <v>476060</v>
      </c>
      <c r="AN62" s="338">
        <v>106969</v>
      </c>
      <c r="AO62" s="339">
        <v>7.2</v>
      </c>
      <c r="AP62" s="340">
        <v>125571</v>
      </c>
      <c r="AQ62" s="341">
        <v>5.3</v>
      </c>
      <c r="AR62" s="342">
        <v>1.9</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jUluDQucGyeUYDvcc4jEviMplkk0pfzXLKAkqzbLyfQi2s3D73y/dlzRcrEHmWcvkJM087xzidaOCb9V0qjGhA==" saltValue="fbEYx0BgZz+aPFYf5BfSv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552</v>
      </c>
    </row>
    <row r="121" spans="125:125" ht="13.5" hidden="1" customHeight="1" x14ac:dyDescent="0.2">
      <c r="DU121" s="255"/>
    </row>
  </sheetData>
  <sheetProtection algorithmName="SHA-512" hashValue="mGWPe3M4D9KMGiQowfycRFi1KSFlQzZea0IqMINqRlAx8esuvILx6b8DxD9SZcZ2FHyombwW1aXLR9hYxgpBcQ==" saltValue="Mri+giJq/Xz2QXcQ3zRFm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553</v>
      </c>
    </row>
  </sheetData>
  <sheetProtection algorithmName="SHA-512" hashValue="7nMj4/b6KH4mWF2YuH10RnevQn3SE7/p4pv+mFhtCihksQO9olobZS2l11isTG2P3zcVFfYwRmUMEUXMw8o/xQ==" saltValue="7RPwbKAUR0nJUZl0m/ryk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2">
      <c r="B47" s="10"/>
      <c r="C47" s="1204" t="s">
        <v>3</v>
      </c>
      <c r="D47" s="1204"/>
      <c r="E47" s="1205"/>
      <c r="F47" s="11">
        <v>43.11</v>
      </c>
      <c r="G47" s="12">
        <v>39.78</v>
      </c>
      <c r="H47" s="12">
        <v>31.14</v>
      </c>
      <c r="I47" s="12">
        <v>33.130000000000003</v>
      </c>
      <c r="J47" s="13">
        <v>33.909999999999997</v>
      </c>
    </row>
    <row r="48" spans="2:10" ht="57.75" customHeight="1" x14ac:dyDescent="0.2">
      <c r="B48" s="14"/>
      <c r="C48" s="1206" t="s">
        <v>4</v>
      </c>
      <c r="D48" s="1206"/>
      <c r="E48" s="1207"/>
      <c r="F48" s="15">
        <v>9.89</v>
      </c>
      <c r="G48" s="16">
        <v>2.88</v>
      </c>
      <c r="H48" s="16">
        <v>15.86</v>
      </c>
      <c r="I48" s="16">
        <v>16.18</v>
      </c>
      <c r="J48" s="17">
        <v>19.829999999999998</v>
      </c>
    </row>
    <row r="49" spans="2:10" ht="57.75" customHeight="1" thickBot="1" x14ac:dyDescent="0.25">
      <c r="B49" s="18"/>
      <c r="C49" s="1208" t="s">
        <v>5</v>
      </c>
      <c r="D49" s="1208"/>
      <c r="E49" s="1209"/>
      <c r="F49" s="19" t="s">
        <v>559</v>
      </c>
      <c r="G49" s="20" t="s">
        <v>560</v>
      </c>
      <c r="H49" s="20">
        <v>4.8</v>
      </c>
      <c r="I49" s="20">
        <v>5.6</v>
      </c>
      <c r="J49" s="21">
        <v>8.5</v>
      </c>
    </row>
    <row r="50" spans="2:10" ht="13.2" x14ac:dyDescent="0.2"/>
  </sheetData>
  <sheetProtection algorithmName="SHA-512" hashValue="wrnyk1uS2qMAf1JK5xl71RrEL2/eIUE0+RQxwgOhLyrJVCumi4X/S2FaH8uh1VSDevkma8h7DiV+C7dw4I2Xqg==" saltValue="ruB/harqP3lvWjBsRjP53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2023-03-15T01:31:27Z</cp:lastPrinted>
  <dcterms:created xsi:type="dcterms:W3CDTF">2023-02-20T04:00:50Z</dcterms:created>
  <dcterms:modified xsi:type="dcterms:W3CDTF">2023-10-05T01:45:36Z</dcterms:modified>
  <cp:category/>
</cp:coreProperties>
</file>