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kensetusuido\Desktop\"/>
    </mc:Choice>
  </mc:AlternateContent>
  <xr:revisionPtr revIDLastSave="0" documentId="13_ncr:1_{DB30CFD6-280B-4F0D-A337-461E68C0DB89}" xr6:coauthVersionLast="44" xr6:coauthVersionMax="44" xr10:uidLastSave="{00000000-0000-0000-0000-000000000000}"/>
  <workbookProtection workbookAlgorithmName="SHA-512" workbookHashValue="SriL2Zv9Zb42vT2UbnJeuXcznILXOjWqIEVUDmKRLWKS4nYyRx4eKNdHj1qUTbWLQSdS0DH+Wrj9RmF2mBAcDg==" workbookSaltValue="CQxRyhgypOlWud34Dw3DT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AT10" i="4"/>
  <c r="AL8" i="4"/>
  <c r="P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<sst xmlns="http://schemas.openxmlformats.org/spreadsheetml/2006/main" count="236" uniqueCount="119">
  <si>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</si>
  <si>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</si>
  <si>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</si>
  <si>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</si>
  <si>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</si>
  <si>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</si>
  <si>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</si>
  <si>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</si>
  <si>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</si>
  <si>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</si>
  <si>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</si>
  <si>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</si>
  <si>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</si>
  <si>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</si>
  <si>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</si>
  <si>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</si>
  <si>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</si>
  <si>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</si>
  <si>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</si>
  <si>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</si>
  <si>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</si>
  <si>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</si>
  <si>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</si>
  <si>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</si>
  <si>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</si>
  <si>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</si>
  <si>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</si>
  <si>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</si>
  <si>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</si>
  <si>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</si>
  <si>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</si>
  <si>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</si>
  <si>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</si>
  <si>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</si>
  <si>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</si>
  <si>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</si>
  <si>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</si>
  <si>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</si>
  <si>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</si>
  <si>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</si>
  <si>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</si>
  <si>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</si>
  <si>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</si>
  <si>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</si>
  <si>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</si>
  <si>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</si>
  <si>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</si>
  <si>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</si>
  <si>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</si>
  <si>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</si>
  <si>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</si>
  <si>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</si>
  <si>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</si>
  <si>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</si>
  <si>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</si>
  <si>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</si>
  <si>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</si>
  <si>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</si>
  <si>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</si>
  <si>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</si>
  <si>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</si>
  <si>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</si>
  <si>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</si>
  <si>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</si>
  <si>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</si>
  <si>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</si>
  <si>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</si>
  <si>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</si>
  <si>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</si>
  <si>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</si>
  <si>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</si>
  <si>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</si>
  <si>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</si>
  <si>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</si>
  <si>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</si>
  <si>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</si>
  <si>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</si>
  <si>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</si>
  <si>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</si>
  <si>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</si>
  <si>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</si>
  <si>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</si>
  <si>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</si>
  <si>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</si>
  <si>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</si>
  <si>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</si>
  <si>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</si>
  <si>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</si>
  <si>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</si>
  <si>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</si>
  <si>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</si>
  <si>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</si>
  <si>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</si>
  <si>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</si>
  <si>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</si>
  <si>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</si>
  <si>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</si>
  <si>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</si>
  <si>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</si>
  <si>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</si>
  <si>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</si>
  <si>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</si>
  <si>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</si>
  <si>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</si>
  <si>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</si>
  <si>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</si>
  <si>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</si>
  <si>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</si>
  <si>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</si>
  <si>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</si>
  <si>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</si>
  <si>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</si>
  <si>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</si>
  <si>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</si>
  <si>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</si>
  <si>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</si>
  <si>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・現在のところ耐用年数を経過した管渠については該当有りません。
R2年度に策定した最適整備構想に基づき、計画的な
老朽化対策を行いたいと考えます。</t>
    <phoneticPr fontId="4"/>
  </si>
  <si>
    <t>・引き続く人口減少に加えて、施設利用率の向上には期待の持てない現状にあります。使用料金収入だけでは経営は成り立たず、一般会計繰入金により維持運営している状況にあります。（歳入に占める繰入金の割合は81.2％）
　今後の老朽化対策については、新規接続時の加入金を積立し将来に備えることにしています。指定管理者制度あるいは包括的委託の導入について、財政基盤等を考慮するにおいて、現状馴染まないと判断しています。</t>
    <phoneticPr fontId="4"/>
  </si>
  <si>
    <r>
      <t>・料金算定について
　逓減型料金方式となっており使用料の増加につれ従量料金が低減となります。
　接続人口が少ないことから、料金収入だけをもって維持管理費を賄うには至っていません。（R3年実績で使用料収入は前年度並みとなっており、歳入に占める割合は</t>
    </r>
    <r>
      <rPr>
        <sz val="11"/>
        <rFont val="ＭＳ ゴシック"/>
        <family val="3"/>
        <charset val="128"/>
      </rPr>
      <t>14.6％</t>
    </r>
    <r>
      <rPr>
        <sz val="11"/>
        <color theme="1"/>
        <rFont val="ＭＳ ゴシック"/>
        <family val="3"/>
        <charset val="128"/>
      </rPr>
      <t>となっています。）
・企業債残高対事業規模費率について
　R5年度からの地方公営企業会計移行に向けた、固定資産台帳整備に伴う企業債の発行があります。
・経費回収率、汚水処理原価について
　</t>
    </r>
    <r>
      <rPr>
        <sz val="11"/>
        <rFont val="ＭＳ ゴシック"/>
        <family val="3"/>
        <charset val="128"/>
      </rPr>
      <t>経費回収率並びに汚水原価率についてはいずれも悪化しております。</t>
    </r>
    <r>
      <rPr>
        <sz val="11"/>
        <color theme="1"/>
        <rFont val="ＭＳ ゴシック"/>
        <family val="3"/>
        <charset val="128"/>
      </rPr>
      <t xml:space="preserve">
・施設利用率について
　水洗化率は79.43％ではありますが、人口減少により接続人口が1,363人と少ないことから、昨年度までは40％代で推移していたものの、</t>
    </r>
    <r>
      <rPr>
        <sz val="11"/>
        <rFont val="ＭＳ ゴシック"/>
        <family val="3"/>
        <charset val="128"/>
      </rPr>
      <t>今後は30％台で推移していくと考えられます。</t>
    </r>
    <rPh sb="244" eb="246">
      <t>アッカ</t>
    </rPh>
    <rPh sb="312" eb="315">
      <t>サクネンド</t>
    </rPh>
    <rPh sb="321" eb="322">
      <t>ダイ</t>
    </rPh>
    <rPh sb="323" eb="325">
      <t>スイイ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</si>
</sst>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02A-46CA-B804-B7EA8E25C218}"/>
            </c:ext>
          </c:extLst>
        </c:ser>
        <c:dLbls>
          <c:showLegendKey val="0"/>
          <c:showVal val="0"/>
          <c:showCatName val="0"/>
          <c:showSerName val="0"/>
          <c:showPercent val="0"/>
          <c:showBubbleSize val="0"/>
        </c:dLbls>
        <c:gapWidth val="150"/>
        <c:axId val="573429848"/>
        <c:axId val="573429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C02A-46CA-B804-B7EA8E25C218}"/>
            </c:ext>
          </c:extLst>
        </c:ser>
        <c:dLbls>
          <c:showLegendKey val="0"/>
          <c:showVal val="0"/>
          <c:showCatName val="0"/>
          <c:showSerName val="0"/>
          <c:showPercent val="0"/>
          <c:showBubbleSize val="0"/>
        </c:dLbls>
        <c:marker val="1"/>
        <c:smooth val="0"/>
        <c:axId val="573429848"/>
        <c:axId val="573429064"/>
      </c:lineChart>
      <c:dateAx>
        <c:axId val="573429848"/>
        <c:scaling>
          <c:orientation val="minMax"/>
        </c:scaling>
        <c:delete val="1"/>
        <c:axPos val="b"/>
        <c:numFmt formatCode="&quot;H&quot;yy" sourceLinked="1"/>
        <c:majorTickMark val="none"/>
        <c:minorTickMark val="none"/>
        <c:tickLblPos val="none"/>
        <c:crossAx val="573429064"/>
        <c:crosses val="autoZero"/>
        <c:auto val="1"/>
        <c:lblOffset val="100"/>
        <c:baseTimeUnit val="years"/>
      </c:dateAx>
      <c:valAx>
        <c:axId val="573429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429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43.14</c:v>
                </c:pt>
                <c:pt idx="1">
                  <c:v>43.33</c:v>
                </c:pt>
                <c:pt idx="2">
                  <c:v>42.84</c:v>
                </c:pt>
                <c:pt idx="3">
                  <c:v>41.86</c:v>
                </c:pt>
                <c:pt idx="4">
                  <c:v>36.76</c:v>
                </c:pt>
              </c:numCache>
            </c:numRef>
          </c:val>
          <c:extLst>
            <c:ext xmlns:c16="http://schemas.microsoft.com/office/drawing/2014/chart" uri="{C3380CC4-5D6E-409C-BE32-E72D297353CC}">
              <c16:uniqueId val="{00000000-C876-4852-BBD6-98710C206208}"/>
            </c:ext>
          </c:extLst>
        </c:ser>
        <c:dLbls>
          <c:showLegendKey val="0"/>
          <c:showVal val="0"/>
          <c:showCatName val="0"/>
          <c:showSerName val="0"/>
          <c:showPercent val="0"/>
          <c:showBubbleSize val="0"/>
        </c:dLbls>
        <c:gapWidth val="150"/>
        <c:axId val="489375496"/>
        <c:axId val="489375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C876-4852-BBD6-98710C206208}"/>
            </c:ext>
          </c:extLst>
        </c:ser>
        <c:dLbls>
          <c:showLegendKey val="0"/>
          <c:showVal val="0"/>
          <c:showCatName val="0"/>
          <c:showSerName val="0"/>
          <c:showPercent val="0"/>
          <c:showBubbleSize val="0"/>
        </c:dLbls>
        <c:marker val="1"/>
        <c:smooth val="0"/>
        <c:axId val="489375496"/>
        <c:axId val="489375104"/>
      </c:lineChart>
      <c:dateAx>
        <c:axId val="489375496"/>
        <c:scaling>
          <c:orientation val="minMax"/>
        </c:scaling>
        <c:delete val="1"/>
        <c:axPos val="b"/>
        <c:numFmt formatCode="&quot;H&quot;yy" sourceLinked="1"/>
        <c:majorTickMark val="none"/>
        <c:minorTickMark val="none"/>
        <c:tickLblPos val="none"/>
        <c:crossAx val="489375104"/>
        <c:crosses val="autoZero"/>
        <c:auto val="1"/>
        <c:lblOffset val="100"/>
        <c:baseTimeUnit val="years"/>
      </c:dateAx>
      <c:valAx>
        <c:axId val="489375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375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75.13</c:v>
                </c:pt>
                <c:pt idx="1">
                  <c:v>75.87</c:v>
                </c:pt>
                <c:pt idx="2">
                  <c:v>77.78</c:v>
                </c:pt>
                <c:pt idx="3">
                  <c:v>78.650000000000006</c:v>
                </c:pt>
                <c:pt idx="4">
                  <c:v>79.430000000000007</c:v>
                </c:pt>
              </c:numCache>
            </c:numRef>
          </c:val>
          <c:extLst>
            <c:ext xmlns:c16="http://schemas.microsoft.com/office/drawing/2014/chart" uri="{C3380CC4-5D6E-409C-BE32-E72D297353CC}">
              <c16:uniqueId val="{00000000-9991-417D-9382-A211DD7E36FE}"/>
            </c:ext>
          </c:extLst>
        </c:ser>
        <c:dLbls>
          <c:showLegendKey val="0"/>
          <c:showVal val="0"/>
          <c:showCatName val="0"/>
          <c:showSerName val="0"/>
          <c:showPercent val="0"/>
          <c:showBubbleSize val="0"/>
        </c:dLbls>
        <c:gapWidth val="150"/>
        <c:axId val="487729800"/>
        <c:axId val="487729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9991-417D-9382-A211DD7E36FE}"/>
            </c:ext>
          </c:extLst>
        </c:ser>
        <c:dLbls>
          <c:showLegendKey val="0"/>
          <c:showVal val="0"/>
          <c:showCatName val="0"/>
          <c:showSerName val="0"/>
          <c:showPercent val="0"/>
          <c:showBubbleSize val="0"/>
        </c:dLbls>
        <c:marker val="1"/>
        <c:smooth val="0"/>
        <c:axId val="487729800"/>
        <c:axId val="487729016"/>
      </c:lineChart>
      <c:dateAx>
        <c:axId val="487729800"/>
        <c:scaling>
          <c:orientation val="minMax"/>
        </c:scaling>
        <c:delete val="1"/>
        <c:axPos val="b"/>
        <c:numFmt formatCode="&quot;H&quot;yy" sourceLinked="1"/>
        <c:majorTickMark val="none"/>
        <c:minorTickMark val="none"/>
        <c:tickLblPos val="none"/>
        <c:crossAx val="487729016"/>
        <c:crosses val="autoZero"/>
        <c:auto val="1"/>
        <c:lblOffset val="100"/>
        <c:baseTimeUnit val="years"/>
      </c:dateAx>
      <c:valAx>
        <c:axId val="487729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729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38.18</c:v>
                </c:pt>
                <c:pt idx="1">
                  <c:v>37.39</c:v>
                </c:pt>
                <c:pt idx="2">
                  <c:v>29.44</c:v>
                </c:pt>
                <c:pt idx="3">
                  <c:v>31.67</c:v>
                </c:pt>
                <c:pt idx="4">
                  <c:v>33.71</c:v>
                </c:pt>
              </c:numCache>
            </c:numRef>
          </c:val>
          <c:extLst>
            <c:ext xmlns:c16="http://schemas.microsoft.com/office/drawing/2014/chart" uri="{C3380CC4-5D6E-409C-BE32-E72D297353CC}">
              <c16:uniqueId val="{00000000-9B40-4A0E-ABD7-D35DCAFC73ED}"/>
            </c:ext>
          </c:extLst>
        </c:ser>
        <c:dLbls>
          <c:showLegendKey val="0"/>
          <c:showVal val="0"/>
          <c:showCatName val="0"/>
          <c:showSerName val="0"/>
          <c:showPercent val="0"/>
          <c:showBubbleSize val="0"/>
        </c:dLbls>
        <c:gapWidth val="150"/>
        <c:axId val="565173864"/>
        <c:axId val="565173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40-4A0E-ABD7-D35DCAFC73ED}"/>
            </c:ext>
          </c:extLst>
        </c:ser>
        <c:dLbls>
          <c:showLegendKey val="0"/>
          <c:showVal val="0"/>
          <c:showCatName val="0"/>
          <c:showSerName val="0"/>
          <c:showPercent val="0"/>
          <c:showBubbleSize val="0"/>
        </c:dLbls>
        <c:marker val="1"/>
        <c:smooth val="0"/>
        <c:axId val="565173864"/>
        <c:axId val="565173472"/>
      </c:lineChart>
      <c:dateAx>
        <c:axId val="565173864"/>
        <c:scaling>
          <c:orientation val="minMax"/>
        </c:scaling>
        <c:delete val="1"/>
        <c:axPos val="b"/>
        <c:numFmt formatCode="&quot;H&quot;yy" sourceLinked="1"/>
        <c:majorTickMark val="none"/>
        <c:minorTickMark val="none"/>
        <c:tickLblPos val="none"/>
        <c:crossAx val="565173472"/>
        <c:crosses val="autoZero"/>
        <c:auto val="1"/>
        <c:lblOffset val="100"/>
        <c:baseTimeUnit val="years"/>
      </c:dateAx>
      <c:valAx>
        <c:axId val="56517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5173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55D-47F6-B0BA-81129D3BF62B}"/>
            </c:ext>
          </c:extLst>
        </c:ser>
        <c:dLbls>
          <c:showLegendKey val="0"/>
          <c:showVal val="0"/>
          <c:showCatName val="0"/>
          <c:showSerName val="0"/>
          <c:showPercent val="0"/>
          <c:showBubbleSize val="0"/>
        </c:dLbls>
        <c:gapWidth val="150"/>
        <c:axId val="565171120"/>
        <c:axId val="565171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55D-47F6-B0BA-81129D3BF62B}"/>
            </c:ext>
          </c:extLst>
        </c:ser>
        <c:dLbls>
          <c:showLegendKey val="0"/>
          <c:showVal val="0"/>
          <c:showCatName val="0"/>
          <c:showSerName val="0"/>
          <c:showPercent val="0"/>
          <c:showBubbleSize val="0"/>
        </c:dLbls>
        <c:marker val="1"/>
        <c:smooth val="0"/>
        <c:axId val="565171120"/>
        <c:axId val="565171512"/>
      </c:lineChart>
      <c:dateAx>
        <c:axId val="565171120"/>
        <c:scaling>
          <c:orientation val="minMax"/>
        </c:scaling>
        <c:delete val="1"/>
        <c:axPos val="b"/>
        <c:numFmt formatCode="&quot;H&quot;yy" sourceLinked="1"/>
        <c:majorTickMark val="none"/>
        <c:minorTickMark val="none"/>
        <c:tickLblPos val="none"/>
        <c:crossAx val="565171512"/>
        <c:crosses val="autoZero"/>
        <c:auto val="1"/>
        <c:lblOffset val="100"/>
        <c:baseTimeUnit val="years"/>
      </c:dateAx>
      <c:valAx>
        <c:axId val="565171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517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1E8-4819-B65A-C3215C2D1AFD}"/>
            </c:ext>
          </c:extLst>
        </c:ser>
        <c:dLbls>
          <c:showLegendKey val="0"/>
          <c:showVal val="0"/>
          <c:showCatName val="0"/>
          <c:showSerName val="0"/>
          <c:showPercent val="0"/>
          <c:showBubbleSize val="0"/>
        </c:dLbls>
        <c:gapWidth val="150"/>
        <c:axId val="565172688"/>
        <c:axId val="573424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E8-4819-B65A-C3215C2D1AFD}"/>
            </c:ext>
          </c:extLst>
        </c:ser>
        <c:dLbls>
          <c:showLegendKey val="0"/>
          <c:showVal val="0"/>
          <c:showCatName val="0"/>
          <c:showSerName val="0"/>
          <c:showPercent val="0"/>
          <c:showBubbleSize val="0"/>
        </c:dLbls>
        <c:marker val="1"/>
        <c:smooth val="0"/>
        <c:axId val="565172688"/>
        <c:axId val="573424568"/>
      </c:lineChart>
      <c:dateAx>
        <c:axId val="565172688"/>
        <c:scaling>
          <c:orientation val="minMax"/>
        </c:scaling>
        <c:delete val="1"/>
        <c:axPos val="b"/>
        <c:numFmt formatCode="&quot;H&quot;yy" sourceLinked="1"/>
        <c:majorTickMark val="none"/>
        <c:minorTickMark val="none"/>
        <c:tickLblPos val="none"/>
        <c:crossAx val="573424568"/>
        <c:crosses val="autoZero"/>
        <c:auto val="1"/>
        <c:lblOffset val="100"/>
        <c:baseTimeUnit val="years"/>
      </c:dateAx>
      <c:valAx>
        <c:axId val="573424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517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297-4250-9EB8-E536CEC98758}"/>
            </c:ext>
          </c:extLst>
        </c:ser>
        <c:dLbls>
          <c:showLegendKey val="0"/>
          <c:showVal val="0"/>
          <c:showCatName val="0"/>
          <c:showSerName val="0"/>
          <c:showPercent val="0"/>
          <c:showBubbleSize val="0"/>
        </c:dLbls>
        <c:gapWidth val="150"/>
        <c:axId val="573425352"/>
        <c:axId val="573424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97-4250-9EB8-E536CEC98758}"/>
            </c:ext>
          </c:extLst>
        </c:ser>
        <c:dLbls>
          <c:showLegendKey val="0"/>
          <c:showVal val="0"/>
          <c:showCatName val="0"/>
          <c:showSerName val="0"/>
          <c:showPercent val="0"/>
          <c:showBubbleSize val="0"/>
        </c:dLbls>
        <c:marker val="1"/>
        <c:smooth val="0"/>
        <c:axId val="573425352"/>
        <c:axId val="573424960"/>
      </c:lineChart>
      <c:dateAx>
        <c:axId val="573425352"/>
        <c:scaling>
          <c:orientation val="minMax"/>
        </c:scaling>
        <c:delete val="1"/>
        <c:axPos val="b"/>
        <c:numFmt formatCode="&quot;H&quot;yy" sourceLinked="1"/>
        <c:majorTickMark val="none"/>
        <c:minorTickMark val="none"/>
        <c:tickLblPos val="none"/>
        <c:crossAx val="573424960"/>
        <c:crosses val="autoZero"/>
        <c:auto val="1"/>
        <c:lblOffset val="100"/>
        <c:baseTimeUnit val="years"/>
      </c:dateAx>
      <c:valAx>
        <c:axId val="573424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425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302-4566-97E7-0838B82ADC3E}"/>
            </c:ext>
          </c:extLst>
        </c:ser>
        <c:dLbls>
          <c:showLegendKey val="0"/>
          <c:showVal val="0"/>
          <c:showCatName val="0"/>
          <c:showSerName val="0"/>
          <c:showPercent val="0"/>
          <c:showBubbleSize val="0"/>
        </c:dLbls>
        <c:gapWidth val="150"/>
        <c:axId val="573425744"/>
        <c:axId val="573426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02-4566-97E7-0838B82ADC3E}"/>
            </c:ext>
          </c:extLst>
        </c:ser>
        <c:dLbls>
          <c:showLegendKey val="0"/>
          <c:showVal val="0"/>
          <c:showCatName val="0"/>
          <c:showSerName val="0"/>
          <c:showPercent val="0"/>
          <c:showBubbleSize val="0"/>
        </c:dLbls>
        <c:marker val="1"/>
        <c:smooth val="0"/>
        <c:axId val="573425744"/>
        <c:axId val="573426136"/>
      </c:lineChart>
      <c:dateAx>
        <c:axId val="573425744"/>
        <c:scaling>
          <c:orientation val="minMax"/>
        </c:scaling>
        <c:delete val="1"/>
        <c:axPos val="b"/>
        <c:numFmt formatCode="&quot;H&quot;yy" sourceLinked="1"/>
        <c:majorTickMark val="none"/>
        <c:minorTickMark val="none"/>
        <c:tickLblPos val="none"/>
        <c:crossAx val="573426136"/>
        <c:crosses val="autoZero"/>
        <c:auto val="1"/>
        <c:lblOffset val="100"/>
        <c:baseTimeUnit val="years"/>
      </c:dateAx>
      <c:valAx>
        <c:axId val="573426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42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018-4DC9-A1B0-EFE2432CDD57}"/>
            </c:ext>
          </c:extLst>
        </c:ser>
        <c:dLbls>
          <c:showLegendKey val="0"/>
          <c:showVal val="0"/>
          <c:showCatName val="0"/>
          <c:showSerName val="0"/>
          <c:showPercent val="0"/>
          <c:showBubbleSize val="0"/>
        </c:dLbls>
        <c:gapWidth val="150"/>
        <c:axId val="487604352"/>
        <c:axId val="487603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8018-4DC9-A1B0-EFE2432CDD57}"/>
            </c:ext>
          </c:extLst>
        </c:ser>
        <c:dLbls>
          <c:showLegendKey val="0"/>
          <c:showVal val="0"/>
          <c:showCatName val="0"/>
          <c:showSerName val="0"/>
          <c:showPercent val="0"/>
          <c:showBubbleSize val="0"/>
        </c:dLbls>
        <c:marker val="1"/>
        <c:smooth val="0"/>
        <c:axId val="487604352"/>
        <c:axId val="487603176"/>
      </c:lineChart>
      <c:dateAx>
        <c:axId val="487604352"/>
        <c:scaling>
          <c:orientation val="minMax"/>
        </c:scaling>
        <c:delete val="1"/>
        <c:axPos val="b"/>
        <c:numFmt formatCode="&quot;H&quot;yy" sourceLinked="1"/>
        <c:majorTickMark val="none"/>
        <c:minorTickMark val="none"/>
        <c:tickLblPos val="none"/>
        <c:crossAx val="487603176"/>
        <c:crosses val="autoZero"/>
        <c:auto val="1"/>
        <c:lblOffset val="100"/>
        <c:baseTimeUnit val="years"/>
      </c:dateAx>
      <c:valAx>
        <c:axId val="487603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60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39.28</c:v>
                </c:pt>
                <c:pt idx="1">
                  <c:v>40.19</c:v>
                </c:pt>
                <c:pt idx="2">
                  <c:v>80.91</c:v>
                </c:pt>
                <c:pt idx="3">
                  <c:v>82.16</c:v>
                </c:pt>
                <c:pt idx="4">
                  <c:v>59.89</c:v>
                </c:pt>
              </c:numCache>
            </c:numRef>
          </c:val>
          <c:extLst>
            <c:ext xmlns:c16="http://schemas.microsoft.com/office/drawing/2014/chart" uri="{C3380CC4-5D6E-409C-BE32-E72D297353CC}">
              <c16:uniqueId val="{00000000-B783-4C11-9900-6DEBC4C35949}"/>
            </c:ext>
          </c:extLst>
        </c:ser>
        <c:dLbls>
          <c:showLegendKey val="0"/>
          <c:showVal val="0"/>
          <c:showCatName val="0"/>
          <c:showSerName val="0"/>
          <c:showPercent val="0"/>
          <c:showBubbleSize val="0"/>
        </c:dLbls>
        <c:gapWidth val="150"/>
        <c:axId val="489375888"/>
        <c:axId val="489376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B783-4C11-9900-6DEBC4C35949}"/>
            </c:ext>
          </c:extLst>
        </c:ser>
        <c:dLbls>
          <c:showLegendKey val="0"/>
          <c:showVal val="0"/>
          <c:showCatName val="0"/>
          <c:showSerName val="0"/>
          <c:showPercent val="0"/>
          <c:showBubbleSize val="0"/>
        </c:dLbls>
        <c:marker val="1"/>
        <c:smooth val="0"/>
        <c:axId val="489375888"/>
        <c:axId val="489376280"/>
      </c:lineChart>
      <c:dateAx>
        <c:axId val="489375888"/>
        <c:scaling>
          <c:orientation val="minMax"/>
        </c:scaling>
        <c:delete val="1"/>
        <c:axPos val="b"/>
        <c:numFmt formatCode="&quot;H&quot;yy" sourceLinked="1"/>
        <c:majorTickMark val="none"/>
        <c:minorTickMark val="none"/>
        <c:tickLblPos val="none"/>
        <c:crossAx val="489376280"/>
        <c:crosses val="autoZero"/>
        <c:auto val="1"/>
        <c:lblOffset val="100"/>
        <c:baseTimeUnit val="years"/>
      </c:dateAx>
      <c:valAx>
        <c:axId val="489376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37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343.32</c:v>
                </c:pt>
                <c:pt idx="1">
                  <c:v>328.75</c:v>
                </c:pt>
                <c:pt idx="2">
                  <c:v>163.46</c:v>
                </c:pt>
                <c:pt idx="3">
                  <c:v>170.42</c:v>
                </c:pt>
                <c:pt idx="4">
                  <c:v>236.95</c:v>
                </c:pt>
              </c:numCache>
            </c:numRef>
          </c:val>
          <c:extLst>
            <c:ext xmlns:c16="http://schemas.microsoft.com/office/drawing/2014/chart" uri="{C3380CC4-5D6E-409C-BE32-E72D297353CC}">
              <c16:uniqueId val="{00000000-8E98-4958-A3C3-2230CD0E3054}"/>
            </c:ext>
          </c:extLst>
        </c:ser>
        <c:dLbls>
          <c:showLegendKey val="0"/>
          <c:showVal val="0"/>
          <c:showCatName val="0"/>
          <c:showSerName val="0"/>
          <c:showPercent val="0"/>
          <c:showBubbleSize val="0"/>
        </c:dLbls>
        <c:gapWidth val="150"/>
        <c:axId val="489377064"/>
        <c:axId val="489377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8E98-4958-A3C3-2230CD0E3054}"/>
            </c:ext>
          </c:extLst>
        </c:ser>
        <c:dLbls>
          <c:showLegendKey val="0"/>
          <c:showVal val="0"/>
          <c:showCatName val="0"/>
          <c:showSerName val="0"/>
          <c:showPercent val="0"/>
          <c:showBubbleSize val="0"/>
        </c:dLbls>
        <c:marker val="1"/>
        <c:smooth val="0"/>
        <c:axId val="489377064"/>
        <c:axId val="489377456"/>
      </c:lineChart>
      <c:dateAx>
        <c:axId val="489377064"/>
        <c:scaling>
          <c:orientation val="minMax"/>
        </c:scaling>
        <c:delete val="1"/>
        <c:axPos val="b"/>
        <c:numFmt formatCode="&quot;H&quot;yy" sourceLinked="1"/>
        <c:majorTickMark val="none"/>
        <c:minorTickMark val="none"/>
        <c:tickLblPos val="none"/>
        <c:crossAx val="489377456"/>
        <c:crosses val="autoZero"/>
        <c:auto val="1"/>
        <c:lblOffset val="100"/>
        <c:baseTimeUnit val="years"/>
      </c:dateAx>
      <c:valAx>
        <c:axId val="48937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377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3" zoomScale="82" zoomScaleNormal="82" workbookViewId="0">
      <selection activeCell="B14" sqref="B14:BJ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戸沢村</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6">
        <f>データ!S6</f>
        <v>4186</v>
      </c>
      <c r="AM8" s="46"/>
      <c r="AN8" s="46"/>
      <c r="AO8" s="46"/>
      <c r="AP8" s="46"/>
      <c r="AQ8" s="46"/>
      <c r="AR8" s="46"/>
      <c r="AS8" s="46"/>
      <c r="AT8" s="45">
        <f>データ!T6</f>
        <v>261.31</v>
      </c>
      <c r="AU8" s="45"/>
      <c r="AV8" s="45"/>
      <c r="AW8" s="45"/>
      <c r="AX8" s="45"/>
      <c r="AY8" s="45"/>
      <c r="AZ8" s="45"/>
      <c r="BA8" s="45"/>
      <c r="BB8" s="45">
        <f>データ!U6</f>
        <v>16.02</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41.47</v>
      </c>
      <c r="Q10" s="45"/>
      <c r="R10" s="45"/>
      <c r="S10" s="45"/>
      <c r="T10" s="45"/>
      <c r="U10" s="45"/>
      <c r="V10" s="45"/>
      <c r="W10" s="45">
        <f>データ!Q6</f>
        <v>90</v>
      </c>
      <c r="X10" s="45"/>
      <c r="Y10" s="45"/>
      <c r="Z10" s="45"/>
      <c r="AA10" s="45"/>
      <c r="AB10" s="45"/>
      <c r="AC10" s="45"/>
      <c r="AD10" s="46">
        <f>データ!R6</f>
        <v>3190</v>
      </c>
      <c r="AE10" s="46"/>
      <c r="AF10" s="46"/>
      <c r="AG10" s="46"/>
      <c r="AH10" s="46"/>
      <c r="AI10" s="46"/>
      <c r="AJ10" s="46"/>
      <c r="AK10" s="2"/>
      <c r="AL10" s="46">
        <f>データ!V6</f>
        <v>1716</v>
      </c>
      <c r="AM10" s="46"/>
      <c r="AN10" s="46"/>
      <c r="AO10" s="46"/>
      <c r="AP10" s="46"/>
      <c r="AQ10" s="46"/>
      <c r="AR10" s="46"/>
      <c r="AS10" s="46"/>
      <c r="AT10" s="45">
        <f>データ!W6</f>
        <v>1.96</v>
      </c>
      <c r="AU10" s="45"/>
      <c r="AV10" s="45"/>
      <c r="AW10" s="45"/>
      <c r="AX10" s="45"/>
      <c r="AY10" s="45"/>
      <c r="AZ10" s="45"/>
      <c r="BA10" s="45"/>
      <c r="BB10" s="45">
        <f>データ!X6</f>
        <v>875.51</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BejSRNQNHyaMpsS/nYrzafHeJo0uVFprMDTI6WQINota5IMdAVY8RrKwNRoDqiyZxeZxD2myd9Hc31KxsYm7uQ==" saltValue="ggSZb52+tsUPa6uBh7YyY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63673</v>
      </c>
      <c r="D6" s="19">
        <f t="shared" si="3"/>
        <v>47</v>
      </c>
      <c r="E6" s="19">
        <f t="shared" si="3"/>
        <v>17</v>
      </c>
      <c r="F6" s="19">
        <f t="shared" si="3"/>
        <v>5</v>
      </c>
      <c r="G6" s="19">
        <f t="shared" si="3"/>
        <v>0</v>
      </c>
      <c r="H6" s="19" t="str">
        <f t="shared" si="3"/>
        <v>山形県　戸沢村</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41.47</v>
      </c>
      <c r="Q6" s="20">
        <f t="shared" si="3"/>
        <v>90</v>
      </c>
      <c r="R6" s="20">
        <f t="shared" si="3"/>
        <v>3190</v>
      </c>
      <c r="S6" s="20">
        <f t="shared" si="3"/>
        <v>4186</v>
      </c>
      <c r="T6" s="20">
        <f t="shared" si="3"/>
        <v>261.31</v>
      </c>
      <c r="U6" s="20">
        <f t="shared" si="3"/>
        <v>16.02</v>
      </c>
      <c r="V6" s="20">
        <f t="shared" si="3"/>
        <v>1716</v>
      </c>
      <c r="W6" s="20">
        <f t="shared" si="3"/>
        <v>1.96</v>
      </c>
      <c r="X6" s="20">
        <f t="shared" si="3"/>
        <v>875.51</v>
      </c>
      <c r="Y6" s="21">
        <f>IF(Y7="",NA(),Y7)</f>
        <v>38.18</v>
      </c>
      <c r="Z6" s="21">
        <f t="shared" ref="Z6:AH6" si="4">IF(Z7="",NA(),Z7)</f>
        <v>37.39</v>
      </c>
      <c r="AA6" s="21">
        <f t="shared" si="4"/>
        <v>29.44</v>
      </c>
      <c r="AB6" s="21">
        <f t="shared" si="4"/>
        <v>31.67</v>
      </c>
      <c r="AC6" s="21">
        <f t="shared" si="4"/>
        <v>33.71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39.28</v>
      </c>
      <c r="BR6" s="21">
        <f t="shared" ref="BR6:BZ6" si="8">IF(BR7="",NA(),BR7)</f>
        <v>40.19</v>
      </c>
      <c r="BS6" s="21">
        <f t="shared" si="8"/>
        <v>80.91</v>
      </c>
      <c r="BT6" s="21">
        <f t="shared" si="8"/>
        <v>82.16</v>
      </c>
      <c r="BU6" s="21">
        <f t="shared" si="8"/>
        <v>59.89</v>
      </c>
      <c r="BV6" s="21">
        <f t="shared" si="8"/>
        <v>59.8</v>
      </c>
      <c r="BW6" s="21">
        <f t="shared" si="8"/>
        <v>57.77</v>
      </c>
      <c r="BX6" s="21">
        <f t="shared" si="8"/>
        <v>57.31</v>
      </c>
      <c r="BY6" s="21">
        <f t="shared" si="8"/>
        <v>57.08</v>
      </c>
      <c r="BZ6" s="21">
        <f t="shared" si="8"/>
        <v>56.26</v>
      </c>
      <c r="CA6" s="20" t="str">
        <f>IF(CA7="","",IF(CA7="-","【-】","【"&amp;SUBSTITUTE(TEXT(CA7,"#,##0.00"),"-","△")&amp;"】"))</f>
        <v>【60.65】</v>
      </c>
      <c r="CB6" s="21">
        <f>IF(CB7="",NA(),CB7)</f>
        <v>343.32</v>
      </c>
      <c r="CC6" s="21">
        <f t="shared" ref="CC6:CK6" si="9">IF(CC7="",NA(),CC7)</f>
        <v>328.75</v>
      </c>
      <c r="CD6" s="21">
        <f t="shared" si="9"/>
        <v>163.46</v>
      </c>
      <c r="CE6" s="21">
        <f t="shared" si="9"/>
        <v>170.42</v>
      </c>
      <c r="CF6" s="21">
        <f t="shared" si="9"/>
        <v>236.95</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43.14</v>
      </c>
      <c r="CN6" s="21">
        <f t="shared" ref="CN6:CV6" si="10">IF(CN7="",NA(),CN7)</f>
        <v>43.33</v>
      </c>
      <c r="CO6" s="21">
        <f t="shared" si="10"/>
        <v>42.84</v>
      </c>
      <c r="CP6" s="21">
        <f t="shared" si="10"/>
        <v>41.86</v>
      </c>
      <c r="CQ6" s="21">
        <f t="shared" si="10"/>
        <v>36.76</v>
      </c>
      <c r="CR6" s="21">
        <f t="shared" si="10"/>
        <v>51.75</v>
      </c>
      <c r="CS6" s="21">
        <f t="shared" si="10"/>
        <v>50.68</v>
      </c>
      <c r="CT6" s="21">
        <f t="shared" si="10"/>
        <v>50.14</v>
      </c>
      <c r="CU6" s="21">
        <f t="shared" si="10"/>
        <v>54.83</v>
      </c>
      <c r="CV6" s="21">
        <f t="shared" si="10"/>
        <v>66.53</v>
      </c>
      <c r="CW6" s="20" t="str">
        <f>IF(CW7="","",IF(CW7="-","【-】","【"&amp;SUBSTITUTE(TEXT(CW7,"#,##0.00"),"-","△")&amp;"】"))</f>
        <v>【61.14】</v>
      </c>
      <c r="CX6" s="21">
        <f>IF(CX7="",NA(),CX7)</f>
        <v>75.13</v>
      </c>
      <c r="CY6" s="21">
        <f t="shared" ref="CY6:DG6" si="11">IF(CY7="",NA(),CY7)</f>
        <v>75.87</v>
      </c>
      <c r="CZ6" s="21">
        <f t="shared" si="11"/>
        <v>77.78</v>
      </c>
      <c r="DA6" s="21">
        <f t="shared" si="11"/>
        <v>78.650000000000006</v>
      </c>
      <c r="DB6" s="21">
        <f t="shared" si="11"/>
        <v>79.430000000000007</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63673</v>
      </c>
      <c r="D7" s="23">
        <v>47</v>
      </c>
      <c r="E7" s="23">
        <v>17</v>
      </c>
      <c r="F7" s="23">
        <v>5</v>
      </c>
      <c r="G7" s="23">
        <v>0</v>
      </c>
      <c r="H7" s="23" t="s">
        <v>98</v>
      </c>
      <c r="I7" s="23" t="s">
        <v>99</v>
      </c>
      <c r="J7" s="23" t="s">
        <v>100</v>
      </c>
      <c r="K7" s="23" t="s">
        <v>101</v>
      </c>
      <c r="L7" s="23" t="s">
        <v>102</v>
      </c>
      <c r="M7" s="23" t="s">
        <v>103</v>
      </c>
      <c r="N7" s="24" t="s">
        <v>104</v>
      </c>
      <c r="O7" s="24" t="s">
        <v>105</v>
      </c>
      <c r="P7" s="24">
        <v>41.47</v>
      </c>
      <c r="Q7" s="24">
        <v>90</v>
      </c>
      <c r="R7" s="24">
        <v>3190</v>
      </c>
      <c r="S7" s="24">
        <v>4186</v>
      </c>
      <c r="T7" s="24">
        <v>261.31</v>
      </c>
      <c r="U7" s="24">
        <v>16.02</v>
      </c>
      <c r="V7" s="24">
        <v>1716</v>
      </c>
      <c r="W7" s="24">
        <v>1.96</v>
      </c>
      <c r="X7" s="24">
        <v>875.51</v>
      </c>
      <c r="Y7" s="24">
        <v>38.18</v>
      </c>
      <c r="Z7" s="24">
        <v>37.39</v>
      </c>
      <c r="AA7" s="24">
        <v>29.44</v>
      </c>
      <c r="AB7" s="24">
        <v>31.67</v>
      </c>
      <c r="AC7" s="24">
        <v>33.71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39.28</v>
      </c>
      <c r="BR7" s="24">
        <v>40.19</v>
      </c>
      <c r="BS7" s="24">
        <v>80.91</v>
      </c>
      <c r="BT7" s="24">
        <v>82.16</v>
      </c>
      <c r="BU7" s="24">
        <v>59.89</v>
      </c>
      <c r="BV7" s="24">
        <v>59.8</v>
      </c>
      <c r="BW7" s="24">
        <v>57.77</v>
      </c>
      <c r="BX7" s="24">
        <v>57.31</v>
      </c>
      <c r="BY7" s="24">
        <v>57.08</v>
      </c>
      <c r="BZ7" s="24">
        <v>56.26</v>
      </c>
      <c r="CA7" s="24">
        <v>60.65</v>
      </c>
      <c r="CB7" s="24">
        <v>343.32</v>
      </c>
      <c r="CC7" s="24">
        <v>328.75</v>
      </c>
      <c r="CD7" s="24">
        <v>163.46</v>
      </c>
      <c r="CE7" s="24">
        <v>170.42</v>
      </c>
      <c r="CF7" s="24">
        <v>236.95</v>
      </c>
      <c r="CG7" s="24">
        <v>263.76</v>
      </c>
      <c r="CH7" s="24">
        <v>274.35000000000002</v>
      </c>
      <c r="CI7" s="24">
        <v>273.52</v>
      </c>
      <c r="CJ7" s="24">
        <v>274.99</v>
      </c>
      <c r="CK7" s="24">
        <v>282.08999999999997</v>
      </c>
      <c r="CL7" s="24">
        <v>256.97000000000003</v>
      </c>
      <c r="CM7" s="24">
        <v>43.14</v>
      </c>
      <c r="CN7" s="24">
        <v>43.33</v>
      </c>
      <c r="CO7" s="24">
        <v>42.84</v>
      </c>
      <c r="CP7" s="24">
        <v>41.86</v>
      </c>
      <c r="CQ7" s="24">
        <v>36.76</v>
      </c>
      <c r="CR7" s="24">
        <v>51.75</v>
      </c>
      <c r="CS7" s="24">
        <v>50.68</v>
      </c>
      <c r="CT7" s="24">
        <v>50.14</v>
      </c>
      <c r="CU7" s="24">
        <v>54.83</v>
      </c>
      <c r="CV7" s="24">
        <v>66.53</v>
      </c>
      <c r="CW7" s="24">
        <v>61.14</v>
      </c>
      <c r="CX7" s="24">
        <v>75.13</v>
      </c>
      <c r="CY7" s="24">
        <v>75.87</v>
      </c>
      <c r="CZ7" s="24">
        <v>77.78</v>
      </c>
      <c r="DA7" s="24">
        <v>78.650000000000006</v>
      </c>
      <c r="DB7" s="24">
        <v>79.430000000000007</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建設水道課</cp:lastModifiedBy>
  <dcterms:created xsi:type="dcterms:W3CDTF">2022-12-01T01:54:54Z</dcterms:created>
  <dcterms:modified xsi:type="dcterms:W3CDTF">2023-01-24T08:05:49Z</dcterms:modified>
  <cp:category/>
</cp:coreProperties>
</file>