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mc:AlternateContent xmlns:mc="http://schemas.openxmlformats.org/markup-compatibility/2006">
    <mc:Choice Requires="x15">
      <x15ac:absPath xmlns:x15ac="http://schemas.microsoft.com/office/spreadsheetml/2010/11/ac" url="\\Fl-sv01\課共有\085.上下水道課\経営企画係\✐報告物関係✎\財政課\経営比較分析\R4（R3決算）\02回答（0118〆）\下水\【経営比較分析表】2021_062065_46_1718\【経営比較分析表】2021_062065_46_1718\"/>
    </mc:Choice>
  </mc:AlternateContent>
  <xr:revisionPtr revIDLastSave="0" documentId="13_ncr:1_{CB3DB5B0-1D97-4582-8473-19533E6AFD03}" xr6:coauthVersionLast="36" xr6:coauthVersionMax="36" xr10:uidLastSave="{00000000-0000-0000-0000-000000000000}"/>
  <workbookProtection workbookAlgorithmName="SHA-512" workbookHashValue="IutOzZate0nBBtymXaGz5tDOKV0uY32ly8fFzL2xqmqNeG7FiCnAu7Z57GKQc87ze0YmnIHHwBnjgmfnuPRx6Q==" workbookSaltValue="cmRT7eFirod7B8V/sx+ArA==" workbookSpinCount="100000" lockStructure="1"/>
  <bookViews>
    <workbookView xWindow="0" yWindow="0" windowWidth="23016" windowHeight="5688"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U6" i="5"/>
  <c r="T6" i="5"/>
  <c r="S6" i="5"/>
  <c r="AL8" i="4" s="1"/>
  <c r="R6" i="5"/>
  <c r="Q6" i="5"/>
  <c r="P6" i="5"/>
  <c r="P10" i="4" s="1"/>
  <c r="O6" i="5"/>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H85" i="4"/>
  <c r="G85" i="4"/>
  <c r="F85" i="4"/>
  <c r="BB10" i="4"/>
  <c r="AT10" i="4"/>
  <c r="AL10" i="4"/>
  <c r="AD10" i="4"/>
  <c r="W10" i="4"/>
  <c r="I10" i="4"/>
  <c r="B10" i="4"/>
  <c r="BB8" i="4"/>
  <c r="AT8" i="4"/>
  <c r="AD8" i="4"/>
  <c r="W8" i="4"/>
  <c r="I8" i="4"/>
  <c r="B8" i="4"/>
  <c r="B6" i="4"/>
</calcChain>
</file>

<file path=xl/sharedStrings.xml><?xml version="1.0" encoding="utf-8"?>
<sst xmlns="http://schemas.openxmlformats.org/spreadsheetml/2006/main" count="307" uniqueCount="117">
  <si>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</si>
  <si>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</si>
  <si>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</si>
  <si>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</si>
  <si>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</si>
  <si>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</si>
  <si>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</si>
  <si>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</si>
  <si>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</si>
  <si>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</si>
  <si>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</si>
  <si>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</si>
  <si>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</si>
  <si>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</si>
  <si>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</si>
  <si>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</si>
  <si>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</si>
  <si>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</si>
  <si>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</si>
  <si>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</si>
  <si>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</si>
  <si>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</si>
  <si>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</si>
  <si>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</si>
  <si>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</si>
  <si>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</si>
  <si>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</si>
  <si>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</si>
  <si>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</si>
  <si>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</si>
  <si>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</si>
  <si>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</si>
  <si>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</si>
  <si>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</si>
  <si>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</si>
  <si>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</si>
  <si>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</si>
  <si>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</si>
  <si>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</si>
  <si>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</si>
  <si>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</si>
  <si>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</si>
  <si>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</si>
  <si>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</si>
  <si>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</si>
  <si>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</si>
  <si>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</si>
  <si>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</si>
  <si>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</si>
  <si>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</si>
  <si>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</si>
  <si>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</si>
  <si>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</si>
  <si>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</si>
  <si>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</si>
  <si>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</si>
  <si>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</si>
  <si>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</si>
  <si>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</si>
  <si>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</si>
  <si>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</si>
  <si>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</si>
  <si>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</si>
  <si>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</si>
  <si>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</si>
  <si>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</si>
  <si>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</si>
  <si>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</si>
  <si>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</si>
  <si>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</si>
  <si>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</si>
  <si>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</si>
  <si>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</si>
  <si>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</si>
  <si>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</si>
  <si>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</si>
  <si>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</si>
  <si>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</si>
  <si>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</si>
  <si>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</si>
  <si>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</si>
  <si>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</si>
  <si>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</si>
  <si>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</si>
  <si>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</si>
  <si>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</si>
  <si>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</si>
  <si>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</si>
  <si>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</si>
  <si>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</si>
  <si>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</si>
  <si>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</si>
  <si>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</si>
  <si>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</si>
  <si>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</si>
  <si>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</si>
  <si>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</si>
  <si>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法適用</t>
  </si>
  <si>
    <t>下水道事業</t>
  </si>
  <si>
    <t>特定地域生活排水処理</t>
  </si>
  <si>
    <t>K3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</si>
  <si>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</si>
  <si>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</si>
  <si>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</si>
  <si>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</si>
  <si>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</si>
  <si>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</si>
  <si>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</si>
  <si>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</si>
  <si>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</si>
  <si>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</si>
  <si>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</si>
  <si>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</si>
  <si>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</si>
  <si>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平成24年度から実施している事業であり、合併処理浄化槽の耐用年数は30年程度、浄化槽排水管の耐用年数は50年程度であることから現時点では対応の必要はない。
　合併処理浄化槽は令和24年以降に、浄化槽排水管は令和44年以降に対応する必要が生じてくるため、更新を計画的、効率的に実施できるように適切な維持管理を行い状況把握に努める。</t>
    <rPh sb="1" eb="3">
      <t>ヘイセイ</t>
    </rPh>
    <rPh sb="5" eb="7">
      <t>ネンド</t>
    </rPh>
    <rPh sb="9" eb="11">
      <t>ジッシ</t>
    </rPh>
    <rPh sb="15" eb="17">
      <t>ジギョウ</t>
    </rPh>
    <rPh sb="21" eb="23">
      <t>ガッペイ</t>
    </rPh>
    <rPh sb="23" eb="25">
      <t>ショリ</t>
    </rPh>
    <rPh sb="25" eb="28">
      <t>ジョウカソウ</t>
    </rPh>
    <rPh sb="29" eb="31">
      <t>タイヨウ</t>
    </rPh>
    <rPh sb="31" eb="33">
      <t>ネンスウ</t>
    </rPh>
    <rPh sb="36" eb="37">
      <t>ネン</t>
    </rPh>
    <rPh sb="37" eb="39">
      <t>テイド</t>
    </rPh>
    <rPh sb="40" eb="43">
      <t>ジョウカソウ</t>
    </rPh>
    <rPh sb="43" eb="46">
      <t>ハイスイカン</t>
    </rPh>
    <rPh sb="47" eb="49">
      <t>タイヨウ</t>
    </rPh>
    <rPh sb="49" eb="51">
      <t>ネンスウ</t>
    </rPh>
    <rPh sb="54" eb="55">
      <t>ネン</t>
    </rPh>
    <rPh sb="55" eb="57">
      <t>テイド</t>
    </rPh>
    <rPh sb="64" eb="67">
      <t>ゲンジテン</t>
    </rPh>
    <rPh sb="69" eb="71">
      <t>タイオウ</t>
    </rPh>
    <rPh sb="116" eb="118">
      <t>ヒツヨウ</t>
    </rPh>
    <rPh sb="119" eb="120">
      <t>ショウ</t>
    </rPh>
    <rPh sb="127" eb="129">
      <t>コウシン</t>
    </rPh>
    <rPh sb="130" eb="133">
      <t>ケイカクテキ</t>
    </rPh>
    <rPh sb="134" eb="136">
      <t>コウリツ</t>
    </rPh>
    <rPh sb="136" eb="137">
      <t>テキ</t>
    </rPh>
    <rPh sb="138" eb="140">
      <t>ジッシ</t>
    </rPh>
    <rPh sb="146" eb="148">
      <t>テキセツ</t>
    </rPh>
    <rPh sb="149" eb="151">
      <t>イジ</t>
    </rPh>
    <rPh sb="151" eb="153">
      <t>カンリ</t>
    </rPh>
    <rPh sb="154" eb="155">
      <t>オコナ</t>
    </rPh>
    <rPh sb="156" eb="158">
      <t>ジョウキョウ</t>
    </rPh>
    <rPh sb="158" eb="160">
      <t>ハアク</t>
    </rPh>
    <rPh sb="161" eb="162">
      <t>ツト</t>
    </rPh>
    <phoneticPr fontId="4"/>
  </si>
  <si>
    <t>　平成24年度から実施している共用10年目の事業であり、市町村設置型合併処理浄化槽の整備は、河川など公共用水域の水質保全や生活環境の向上を目的としている。
　事業は合併処理浄化槽を整備するほど一般会計繰入金や企業債に依存しなければならない構造になっており、経営健全化には経費の削減及び使用料収入増が不可欠である。
　経費の削減対策としてPFI方式の導入が考えられるが、事業を開始してから10年目であり安易に民間に委託する事業方針に変換することはできない。また、経費回収率を上げる方法として使用料の値上げが考えられるが、他市町村の料金体系や下水道使用料との兼ね合いを踏まえると使用料改定は困難な状況である。
　以上のことより今後については維持管理費用及び整備費用の圧縮などにより経費削減を図りつつ、普及啓発、広報活動を行い浄化槽設置者を増やし使用料収入増に努めるしかないと思われるが、さらなる改善のためにはPFI方式の導入、使用料改定の検討は避けられないものと考える。
　</t>
    <rPh sb="1" eb="3">
      <t>ヘイセイ</t>
    </rPh>
    <rPh sb="5" eb="7">
      <t>ネンド</t>
    </rPh>
    <rPh sb="9" eb="11">
      <t>ジッシ</t>
    </rPh>
    <rPh sb="15" eb="17">
      <t>キョウヨウ</t>
    </rPh>
    <rPh sb="19" eb="21">
      <t>ネンメ</t>
    </rPh>
    <rPh sb="22" eb="24">
      <t>ジギョウ</t>
    </rPh>
    <rPh sb="128" eb="130">
      <t>ケイエイ</t>
    </rPh>
    <rPh sb="130" eb="133">
      <t>ケンゼンカ</t>
    </rPh>
    <rPh sb="135" eb="137">
      <t>ケイヒ</t>
    </rPh>
    <rPh sb="138" eb="140">
      <t>サクゲン</t>
    </rPh>
    <rPh sb="140" eb="141">
      <t>オヨ</t>
    </rPh>
    <rPh sb="142" eb="145">
      <t>シヨウリョウ</t>
    </rPh>
    <rPh sb="145" eb="147">
      <t>シュウニュウ</t>
    </rPh>
    <rPh sb="147" eb="148">
      <t>ゾウ</t>
    </rPh>
    <rPh sb="149" eb="152">
      <t>フカケツ</t>
    </rPh>
    <rPh sb="196" eb="197">
      <t>メ</t>
    </rPh>
    <rPh sb="259" eb="263">
      <t>タシチョウソン</t>
    </rPh>
    <rPh sb="264" eb="266">
      <t>リョウキン</t>
    </rPh>
    <rPh sb="266" eb="268">
      <t>タイケイ</t>
    </rPh>
    <rPh sb="269" eb="275">
      <t>ゲスイドウシヨウリョウ</t>
    </rPh>
    <rPh sb="277" eb="278">
      <t>カ</t>
    </rPh>
    <rPh sb="279" eb="280">
      <t>ア</t>
    </rPh>
    <rPh sb="282" eb="283">
      <t>フ</t>
    </rPh>
    <rPh sb="287" eb="289">
      <t>シヨウ</t>
    </rPh>
    <rPh sb="293" eb="295">
      <t>コンナン</t>
    </rPh>
    <rPh sb="296" eb="298">
      <t>ジョウキョウ</t>
    </rPh>
    <rPh sb="304" eb="306">
      <t>イジョウ</t>
    </rPh>
    <rPh sb="318" eb="320">
      <t>イジ</t>
    </rPh>
    <rPh sb="320" eb="322">
      <t>カンリ</t>
    </rPh>
    <rPh sb="322" eb="324">
      <t>ヒヨウ</t>
    </rPh>
    <rPh sb="324" eb="325">
      <t>オヨ</t>
    </rPh>
    <rPh sb="343" eb="344">
      <t>ハカ</t>
    </rPh>
    <rPh sb="350" eb="352">
      <t>ケイハツ</t>
    </rPh>
    <rPh sb="353" eb="355">
      <t>コウホウ</t>
    </rPh>
    <rPh sb="355" eb="357">
      <t>カツドウ</t>
    </rPh>
    <rPh sb="358" eb="359">
      <t>オコナ</t>
    </rPh>
    <rPh sb="360" eb="363">
      <t>ジョウカソウ</t>
    </rPh>
    <rPh sb="363" eb="365">
      <t>セッチ</t>
    </rPh>
    <rPh sb="365" eb="366">
      <t>シャ</t>
    </rPh>
    <rPh sb="367" eb="368">
      <t>フ</t>
    </rPh>
    <rPh sb="370" eb="373">
      <t>シヨウリョウ</t>
    </rPh>
    <rPh sb="373" eb="375">
      <t>シュウニュウ</t>
    </rPh>
    <rPh sb="375" eb="376">
      <t>ゾウ</t>
    </rPh>
    <rPh sb="377" eb="378">
      <t>ツト</t>
    </rPh>
    <rPh sb="385" eb="386">
      <t>オモ</t>
    </rPh>
    <rPh sb="395" eb="397">
      <t>カイゼン</t>
    </rPh>
    <rPh sb="411" eb="414">
      <t>シヨウリョウ</t>
    </rPh>
    <rPh sb="414" eb="416">
      <t>カイテイ</t>
    </rPh>
    <rPh sb="417" eb="419">
      <t>ケントウ</t>
    </rPh>
    <rPh sb="420" eb="421">
      <t>サ</t>
    </rPh>
    <rPh sb="429" eb="430">
      <t>カンガ</t>
    </rPh>
    <phoneticPr fontId="4"/>
  </si>
  <si>
    <t>①経常収支比率、⑤経費回収率
　経常収支比率については、100％を上回ったものの、経費回収率は100％を大きく下回っている。
　営業収益が使用料収入しか見込めず、整備基数の増加により増収していく見込みはあるものの、汚水処理に係る経費が大きいため、一般会計からの繰入金をもって事業を継続している。
　そのため使用料収入増と維持管理費用減の取り組みが必要であるが、現状のままでは大幅な増や減は困難であり、将来的には費用に見合った収益を確保するために使用料見直しの検討は避けることはできないものと思われる。
②累積欠損金比率
　令和2年度に比べ20.33ポイント減少した。要因としては、一般会計からの基準外繰入金が増加したことにより純利益が増加したことがあげられる。
③流動比率、④企業債残高対事業規模比率
　流動比率は求められる数値である100％を大きく下回っており、企業債残高対事業規模比率は類似団体平均値と比較して大幅な開きがみられる。現金収入が少ないことも原因だが、合併浄化槽設置工事も排水管整備工事も企業債に大きく依存していることが主な原因であり、初期投資費用である排水管整備が完了する令和８年度頃までは抜本的な改善は難しいと思われる。
⑥汚水処理原価
　年間有収水量が浄化槽整備基数の増加により増えたことで、令和2年度に比べ15.29円減少した。
　今後も整備基数の増加は見込まれるが、汚水維持管理費等の削減も図り、経営改善を目指す。
⑦施設利用率、⑧水洗化率
　施設利用率は節水意識の向上や人口減少により類似団体平均値を下回ってしまったが、水洗化率は100％となっている。
　　</t>
    <rPh sb="1" eb="3">
      <t>ケイジョウ</t>
    </rPh>
    <rPh sb="3" eb="5">
      <t>シュウシ</t>
    </rPh>
    <rPh sb="5" eb="7">
      <t>ヒリツ</t>
    </rPh>
    <rPh sb="9" eb="11">
      <t>ケイヒ</t>
    </rPh>
    <rPh sb="11" eb="13">
      <t>カイシュウ</t>
    </rPh>
    <rPh sb="13" eb="14">
      <t>リツ</t>
    </rPh>
    <rPh sb="16" eb="22">
      <t>ケイジョウシュウシヒリツ</t>
    </rPh>
    <rPh sb="33" eb="35">
      <t>ウワマワ</t>
    </rPh>
    <rPh sb="41" eb="46">
      <t>ケイヒカイシュウリツ</t>
    </rPh>
    <rPh sb="52" eb="53">
      <t>オオ</t>
    </rPh>
    <rPh sb="55" eb="57">
      <t>シタマワ</t>
    </rPh>
    <rPh sb="64" eb="68">
      <t>エイギョウシュウエキ</t>
    </rPh>
    <rPh sb="69" eb="72">
      <t>シヨウリョウ</t>
    </rPh>
    <rPh sb="72" eb="74">
      <t>シュウニュウ</t>
    </rPh>
    <rPh sb="76" eb="78">
      <t>ミコ</t>
    </rPh>
    <rPh sb="86" eb="88">
      <t>ゾウカ</t>
    </rPh>
    <rPh sb="91" eb="93">
      <t>ゾウシュウ</t>
    </rPh>
    <rPh sb="97" eb="99">
      <t>ミコミ</t>
    </rPh>
    <rPh sb="107" eb="111">
      <t>オスイショリ</t>
    </rPh>
    <rPh sb="112" eb="113">
      <t>カカ</t>
    </rPh>
    <rPh sb="114" eb="116">
      <t>ケイヒ</t>
    </rPh>
    <rPh sb="117" eb="118">
      <t>オオ</t>
    </rPh>
    <rPh sb="123" eb="125">
      <t>イッパン</t>
    </rPh>
    <rPh sb="125" eb="127">
      <t>カイケイ</t>
    </rPh>
    <rPh sb="130" eb="133">
      <t>クリイレキン</t>
    </rPh>
    <rPh sb="137" eb="139">
      <t>ジギョウ</t>
    </rPh>
    <rPh sb="140" eb="142">
      <t>ケイゾク</t>
    </rPh>
    <rPh sb="180" eb="182">
      <t>ゲンジョウ</t>
    </rPh>
    <rPh sb="187" eb="189">
      <t>オオハバ</t>
    </rPh>
    <rPh sb="190" eb="191">
      <t>ゾウ</t>
    </rPh>
    <rPh sb="192" eb="193">
      <t>ゲン</t>
    </rPh>
    <rPh sb="194" eb="196">
      <t>コンナン</t>
    </rPh>
    <rPh sb="200" eb="203">
      <t>ショウライテキ</t>
    </rPh>
    <rPh sb="205" eb="207">
      <t>ヒヨウ</t>
    </rPh>
    <rPh sb="208" eb="210">
      <t>ミア</t>
    </rPh>
    <rPh sb="212" eb="214">
      <t>シュウエキ</t>
    </rPh>
    <rPh sb="215" eb="217">
      <t>カクホ</t>
    </rPh>
    <rPh sb="245" eb="246">
      <t>オモ</t>
    </rPh>
    <rPh sb="253" eb="255">
      <t>ルイセキ</t>
    </rPh>
    <rPh sb="255" eb="258">
      <t>ケッソンキン</t>
    </rPh>
    <rPh sb="258" eb="260">
      <t>ヒリツ</t>
    </rPh>
    <rPh sb="262" eb="264">
      <t>レイワ</t>
    </rPh>
    <rPh sb="265" eb="267">
      <t>ネンド</t>
    </rPh>
    <rPh sb="268" eb="269">
      <t>クラ</t>
    </rPh>
    <rPh sb="279" eb="281">
      <t>ゲンショウ</t>
    </rPh>
    <rPh sb="284" eb="286">
      <t>ヨウイン</t>
    </rPh>
    <rPh sb="291" eb="295">
      <t>イッパンカイケイ</t>
    </rPh>
    <rPh sb="298" eb="300">
      <t>キジュン</t>
    </rPh>
    <rPh sb="300" eb="301">
      <t>ガイ</t>
    </rPh>
    <rPh sb="301" eb="304">
      <t>クリイレキン</t>
    </rPh>
    <rPh sb="305" eb="307">
      <t>ゾウカ</t>
    </rPh>
    <rPh sb="314" eb="317">
      <t>ジュンリエキ</t>
    </rPh>
    <rPh sb="318" eb="320">
      <t>ゾウカ</t>
    </rPh>
    <rPh sb="334" eb="336">
      <t>リュウドウ</t>
    </rPh>
    <rPh sb="336" eb="338">
      <t>ヒリツ</t>
    </rPh>
    <rPh sb="354" eb="356">
      <t>リュウドウ</t>
    </rPh>
    <rPh sb="356" eb="358">
      <t>ヒリツ</t>
    </rPh>
    <rPh sb="359" eb="360">
      <t>モト</t>
    </rPh>
    <rPh sb="364" eb="366">
      <t>スウチ</t>
    </rPh>
    <rPh sb="374" eb="375">
      <t>オオ</t>
    </rPh>
    <rPh sb="377" eb="379">
      <t>シタマワ</t>
    </rPh>
    <rPh sb="384" eb="386">
      <t>キギョウ</t>
    </rPh>
    <rPh sb="386" eb="387">
      <t>サイ</t>
    </rPh>
    <rPh sb="387" eb="389">
      <t>ザンダカ</t>
    </rPh>
    <rPh sb="389" eb="390">
      <t>タイ</t>
    </rPh>
    <rPh sb="390" eb="392">
      <t>ジギョウ</t>
    </rPh>
    <rPh sb="392" eb="394">
      <t>キボ</t>
    </rPh>
    <rPh sb="397" eb="399">
      <t>ルイジ</t>
    </rPh>
    <rPh sb="399" eb="401">
      <t>ダンタイ</t>
    </rPh>
    <rPh sb="401" eb="403">
      <t>ヘイキン</t>
    </rPh>
    <rPh sb="403" eb="404">
      <t>チ</t>
    </rPh>
    <rPh sb="405" eb="407">
      <t>ヒカク</t>
    </rPh>
    <rPh sb="409" eb="411">
      <t>オオハバ</t>
    </rPh>
    <rPh sb="412" eb="413">
      <t>ヒラ</t>
    </rPh>
    <rPh sb="420" eb="422">
      <t>ゲンキン</t>
    </rPh>
    <rPh sb="422" eb="424">
      <t>シュウニュウ</t>
    </rPh>
    <rPh sb="425" eb="426">
      <t>スク</t>
    </rPh>
    <rPh sb="431" eb="433">
      <t>ゲンイン</t>
    </rPh>
    <rPh sb="438" eb="441">
      <t>ジョウカソウ</t>
    </rPh>
    <rPh sb="441" eb="443">
      <t>セッチ</t>
    </rPh>
    <rPh sb="443" eb="445">
      <t>コウジ</t>
    </rPh>
    <rPh sb="446" eb="449">
      <t>ハイスイカン</t>
    </rPh>
    <rPh sb="449" eb="451">
      <t>セイビ</t>
    </rPh>
    <rPh sb="451" eb="453">
      <t>コウジ</t>
    </rPh>
    <rPh sb="454" eb="456">
      <t>キギョウ</t>
    </rPh>
    <rPh sb="456" eb="457">
      <t>サイ</t>
    </rPh>
    <rPh sb="458" eb="459">
      <t>オオ</t>
    </rPh>
    <rPh sb="461" eb="463">
      <t>イゾン</t>
    </rPh>
    <rPh sb="470" eb="471">
      <t>オモ</t>
    </rPh>
    <rPh sb="472" eb="474">
      <t>ゲンイン</t>
    </rPh>
    <rPh sb="506" eb="508">
      <t>バッポン</t>
    </rPh>
    <rPh sb="508" eb="509">
      <t>テキ</t>
    </rPh>
    <rPh sb="510" eb="512">
      <t>カイゼン</t>
    </rPh>
    <rPh sb="513" eb="514">
      <t>ムズカ</t>
    </rPh>
    <rPh sb="517" eb="518">
      <t>オモ</t>
    </rPh>
    <rPh sb="525" eb="531">
      <t>オスイショリゲンカ</t>
    </rPh>
    <rPh sb="533" eb="539">
      <t>ネンカンユウシュウスイリョウ</t>
    </rPh>
    <rPh sb="540" eb="543">
      <t>ジョウカソウ</t>
    </rPh>
    <rPh sb="543" eb="545">
      <t>セイビ</t>
    </rPh>
    <rPh sb="545" eb="547">
      <t>キスウ</t>
    </rPh>
    <rPh sb="548" eb="550">
      <t>ゾウカ</t>
    </rPh>
    <rPh sb="553" eb="554">
      <t>フ</t>
    </rPh>
    <rPh sb="560" eb="562">
      <t>レイワ</t>
    </rPh>
    <rPh sb="563" eb="565">
      <t>ネンド</t>
    </rPh>
    <rPh sb="566" eb="567">
      <t>クラ</t>
    </rPh>
    <rPh sb="573" eb="574">
      <t>エン</t>
    </rPh>
    <rPh sb="574" eb="576">
      <t>ゲンショウ</t>
    </rPh>
    <rPh sb="581" eb="583">
      <t>コンゴ</t>
    </rPh>
    <rPh sb="584" eb="588">
      <t>セイビキスウ</t>
    </rPh>
    <rPh sb="589" eb="591">
      <t>ゾウカ</t>
    </rPh>
    <rPh sb="592" eb="594">
      <t>ミコ</t>
    </rPh>
    <rPh sb="599" eb="601">
      <t>オスイ</t>
    </rPh>
    <rPh sb="601" eb="606">
      <t>イジカンリヒ</t>
    </rPh>
    <rPh sb="606" eb="607">
      <t>トウ</t>
    </rPh>
    <rPh sb="608" eb="610">
      <t>サクゲン</t>
    </rPh>
    <rPh sb="611" eb="612">
      <t>ハカ</t>
    </rPh>
    <rPh sb="614" eb="616">
      <t>ケイエイ</t>
    </rPh>
    <rPh sb="616" eb="618">
      <t>カイゼン</t>
    </rPh>
    <rPh sb="619" eb="621">
      <t>メザ</t>
    </rPh>
    <rPh sb="626" eb="628">
      <t>シセツ</t>
    </rPh>
    <rPh sb="628" eb="630">
      <t>リヨウ</t>
    </rPh>
    <rPh sb="630" eb="631">
      <t>リツ</t>
    </rPh>
    <rPh sb="633" eb="636">
      <t>スイセンカ</t>
    </rPh>
    <rPh sb="636" eb="637">
      <t>リツ</t>
    </rPh>
    <rPh sb="639" eb="641">
      <t>シセツ</t>
    </rPh>
    <rPh sb="641" eb="643">
      <t>リヨウ</t>
    </rPh>
    <rPh sb="643" eb="644">
      <t>リツ</t>
    </rPh>
    <rPh sb="645" eb="647">
      <t>セッスイ</t>
    </rPh>
    <rPh sb="647" eb="649">
      <t>イシキ</t>
    </rPh>
    <rPh sb="650" eb="652">
      <t>コウジョウ</t>
    </rPh>
    <rPh sb="653" eb="655">
      <t>ジンコウ</t>
    </rPh>
    <rPh sb="655" eb="657">
      <t>ゲンショウ</t>
    </rPh>
    <rPh sb="660" eb="662">
      <t>ルイジ</t>
    </rPh>
    <rPh sb="662" eb="664">
      <t>ダンタイ</t>
    </rPh>
    <rPh sb="664" eb="667">
      <t>ヘイキンチ</t>
    </rPh>
    <rPh sb="668" eb="670">
      <t>シタマワ</t>
    </rPh>
    <rPh sb="681" eb="682">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</si>
</sst>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637-473E-A995-A07D310F951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637-473E-A995-A07D310F951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52.53</c:v>
                </c:pt>
                <c:pt idx="4">
                  <c:v>54.37</c:v>
                </c:pt>
              </c:numCache>
            </c:numRef>
          </c:val>
          <c:extLst>
            <c:ext xmlns:c16="http://schemas.microsoft.com/office/drawing/2014/chart" uri="{C3380CC4-5D6E-409C-BE32-E72D297353CC}">
              <c16:uniqueId val="{00000000-07BB-4EE4-AA8E-DB4D5B775F0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56.45</c:v>
                </c:pt>
                <c:pt idx="4">
                  <c:v>58.26</c:v>
                </c:pt>
              </c:numCache>
            </c:numRef>
          </c:val>
          <c:smooth val="0"/>
          <c:extLst>
            <c:ext xmlns:c16="http://schemas.microsoft.com/office/drawing/2014/chart" uri="{C3380CC4-5D6E-409C-BE32-E72D297353CC}">
              <c16:uniqueId val="{00000001-07BB-4EE4-AA8E-DB4D5B775F0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D27C-46EF-B2A4-BEBA9ADC253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54.99</c:v>
                </c:pt>
                <c:pt idx="4">
                  <c:v>66.430000000000007</c:v>
                </c:pt>
              </c:numCache>
            </c:numRef>
          </c:val>
          <c:smooth val="0"/>
          <c:extLst>
            <c:ext xmlns:c16="http://schemas.microsoft.com/office/drawing/2014/chart" uri="{C3380CC4-5D6E-409C-BE32-E72D297353CC}">
              <c16:uniqueId val="{00000001-D27C-46EF-B2A4-BEBA9ADC253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95.51</c:v>
                </c:pt>
                <c:pt idx="4">
                  <c:v>116.5</c:v>
                </c:pt>
              </c:numCache>
            </c:numRef>
          </c:val>
          <c:extLst>
            <c:ext xmlns:c16="http://schemas.microsoft.com/office/drawing/2014/chart" uri="{C3380CC4-5D6E-409C-BE32-E72D297353CC}">
              <c16:uniqueId val="{00000000-4B0E-4835-9E2B-75B8EE9B1EC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95.33</c:v>
                </c:pt>
                <c:pt idx="4">
                  <c:v>92.17</c:v>
                </c:pt>
              </c:numCache>
            </c:numRef>
          </c:val>
          <c:smooth val="0"/>
          <c:extLst>
            <c:ext xmlns:c16="http://schemas.microsoft.com/office/drawing/2014/chart" uri="{C3380CC4-5D6E-409C-BE32-E72D297353CC}">
              <c16:uniqueId val="{00000001-4B0E-4835-9E2B-75B8EE9B1EC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2.41</c:v>
                </c:pt>
                <c:pt idx="4">
                  <c:v>4.71</c:v>
                </c:pt>
              </c:numCache>
            </c:numRef>
          </c:val>
          <c:extLst>
            <c:ext xmlns:c16="http://schemas.microsoft.com/office/drawing/2014/chart" uri="{C3380CC4-5D6E-409C-BE32-E72D297353CC}">
              <c16:uniqueId val="{00000000-F550-4494-B454-CEF167F2F22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15.4</c:v>
                </c:pt>
                <c:pt idx="4">
                  <c:v>16.28</c:v>
                </c:pt>
              </c:numCache>
            </c:numRef>
          </c:val>
          <c:smooth val="0"/>
          <c:extLst>
            <c:ext xmlns:c16="http://schemas.microsoft.com/office/drawing/2014/chart" uri="{C3380CC4-5D6E-409C-BE32-E72D297353CC}">
              <c16:uniqueId val="{00000001-F550-4494-B454-CEF167F2F22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76-4395-A77C-AAE5D5F5F11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776-4395-A77C-AAE5D5F5F11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77.989999999999995</c:v>
                </c:pt>
                <c:pt idx="4">
                  <c:v>57.66</c:v>
                </c:pt>
              </c:numCache>
            </c:numRef>
          </c:val>
          <c:extLst>
            <c:ext xmlns:c16="http://schemas.microsoft.com/office/drawing/2014/chart" uri="{C3380CC4-5D6E-409C-BE32-E72D297353CC}">
              <c16:uniqueId val="{00000000-F3B5-49B7-A234-A61B1F10AFE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162.82</c:v>
                </c:pt>
                <c:pt idx="4">
                  <c:v>193.62</c:v>
                </c:pt>
              </c:numCache>
            </c:numRef>
          </c:val>
          <c:smooth val="0"/>
          <c:extLst>
            <c:ext xmlns:c16="http://schemas.microsoft.com/office/drawing/2014/chart" uri="{C3380CC4-5D6E-409C-BE32-E72D297353CC}">
              <c16:uniqueId val="{00000001-F3B5-49B7-A234-A61B1F10AFE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42.89</c:v>
                </c:pt>
                <c:pt idx="4">
                  <c:v>59.91</c:v>
                </c:pt>
              </c:numCache>
            </c:numRef>
          </c:val>
          <c:extLst>
            <c:ext xmlns:c16="http://schemas.microsoft.com/office/drawing/2014/chart" uri="{C3380CC4-5D6E-409C-BE32-E72D297353CC}">
              <c16:uniqueId val="{00000000-3751-4916-87B8-8E3C4D9869B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125.61</c:v>
                </c:pt>
                <c:pt idx="4">
                  <c:v>67.75</c:v>
                </c:pt>
              </c:numCache>
            </c:numRef>
          </c:val>
          <c:smooth val="0"/>
          <c:extLst>
            <c:ext xmlns:c16="http://schemas.microsoft.com/office/drawing/2014/chart" uri="{C3380CC4-5D6E-409C-BE32-E72D297353CC}">
              <c16:uniqueId val="{00000001-3751-4916-87B8-8E3C4D9869B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10716.88</c:v>
                </c:pt>
                <c:pt idx="4">
                  <c:v>9679.33</c:v>
                </c:pt>
              </c:numCache>
            </c:numRef>
          </c:val>
          <c:extLst>
            <c:ext xmlns:c16="http://schemas.microsoft.com/office/drawing/2014/chart" uri="{C3380CC4-5D6E-409C-BE32-E72D297353CC}">
              <c16:uniqueId val="{00000000-80A7-432D-91DC-8D6BCD644A8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398.42</c:v>
                </c:pt>
                <c:pt idx="4">
                  <c:v>393.35</c:v>
                </c:pt>
              </c:numCache>
            </c:numRef>
          </c:val>
          <c:smooth val="0"/>
          <c:extLst>
            <c:ext xmlns:c16="http://schemas.microsoft.com/office/drawing/2014/chart" uri="{C3380CC4-5D6E-409C-BE32-E72D297353CC}">
              <c16:uniqueId val="{00000001-80A7-432D-91DC-8D6BCD644A8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35.950000000000003</c:v>
                </c:pt>
                <c:pt idx="4">
                  <c:v>37.86</c:v>
                </c:pt>
              </c:numCache>
            </c:numRef>
          </c:val>
          <c:extLst>
            <c:ext xmlns:c16="http://schemas.microsoft.com/office/drawing/2014/chart" uri="{C3380CC4-5D6E-409C-BE32-E72D297353CC}">
              <c16:uniqueId val="{00000000-452E-4C17-AA4A-A5B2509FF28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50.7</c:v>
                </c:pt>
                <c:pt idx="4">
                  <c:v>48.13</c:v>
                </c:pt>
              </c:numCache>
            </c:numRef>
          </c:val>
          <c:smooth val="0"/>
          <c:extLst>
            <c:ext xmlns:c16="http://schemas.microsoft.com/office/drawing/2014/chart" uri="{C3380CC4-5D6E-409C-BE32-E72D297353CC}">
              <c16:uniqueId val="{00000001-452E-4C17-AA4A-A5B2509FF28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378.05</c:v>
                </c:pt>
                <c:pt idx="4">
                  <c:v>362.76</c:v>
                </c:pt>
              </c:numCache>
            </c:numRef>
          </c:val>
          <c:extLst>
            <c:ext xmlns:c16="http://schemas.microsoft.com/office/drawing/2014/chart" uri="{C3380CC4-5D6E-409C-BE32-E72D297353CC}">
              <c16:uniqueId val="{00000000-8AB3-4859-B590-463C40A9A75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289.81</c:v>
                </c:pt>
                <c:pt idx="4">
                  <c:v>301.54000000000002</c:v>
                </c:pt>
              </c:numCache>
            </c:numRef>
          </c:val>
          <c:smooth val="0"/>
          <c:extLst>
            <c:ext xmlns:c16="http://schemas.microsoft.com/office/drawing/2014/chart" uri="{C3380CC4-5D6E-409C-BE32-E72D297353CC}">
              <c16:uniqueId val="{00000001-8AB3-4859-B590-463C40A9A75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10"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寒河江市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法適用</v>
      </c>
      <c r="C8" s="35"/>
      <c r="D8" s="35"/>
      <c r="E8" s="35"/>
      <c r="F8" s="35"/>
      <c r="G8" s="35"/>
      <c r="H8" s="35"/>
      <c r="I8" s="35" t="str">
        <f>データ!J6</f>
        <v>下水道事業</v>
      </c>
      <c r="J8" s="35"/>
      <c r="K8" s="35"/>
      <c r="L8" s="35"/>
      <c r="M8" s="35"/>
      <c r="N8" s="35"/>
      <c r="O8" s="35"/>
      <c r="P8" s="35" t="str">
        <f>データ!K6</f>
        <v>特定地域生活排水処理</v>
      </c>
      <c r="Q8" s="35"/>
      <c r="R8" s="35"/>
      <c r="S8" s="35"/>
      <c r="T8" s="35"/>
      <c r="U8" s="35"/>
      <c r="V8" s="35"/>
      <c r="W8" s="35" t="str">
        <f>データ!L6</f>
        <v>K3</v>
      </c>
      <c r="X8" s="35"/>
      <c r="Y8" s="35"/>
      <c r="Z8" s="35"/>
      <c r="AA8" s="35"/>
      <c r="AB8" s="35"/>
      <c r="AC8" s="35"/>
      <c r="AD8" s="36" t="str">
        <f>データ!$M$6</f>
        <v>非設置</v>
      </c>
      <c r="AE8" s="36"/>
      <c r="AF8" s="36"/>
      <c r="AG8" s="36"/>
      <c r="AH8" s="36"/>
      <c r="AI8" s="36"/>
      <c r="AJ8" s="36"/>
      <c r="AK8" s="3"/>
      <c r="AL8" s="37">
        <f>データ!S6</f>
        <v>40452</v>
      </c>
      <c r="AM8" s="37"/>
      <c r="AN8" s="37"/>
      <c r="AO8" s="37"/>
      <c r="AP8" s="37"/>
      <c r="AQ8" s="37"/>
      <c r="AR8" s="37"/>
      <c r="AS8" s="37"/>
      <c r="AT8" s="38">
        <f>データ!T6</f>
        <v>139.03</v>
      </c>
      <c r="AU8" s="38"/>
      <c r="AV8" s="38"/>
      <c r="AW8" s="38"/>
      <c r="AX8" s="38"/>
      <c r="AY8" s="38"/>
      <c r="AZ8" s="38"/>
      <c r="BA8" s="38"/>
      <c r="BB8" s="38">
        <f>データ!U6</f>
        <v>290.95999999999998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f>データ!O6</f>
        <v>5.33</v>
      </c>
      <c r="J10" s="38"/>
      <c r="K10" s="38"/>
      <c r="L10" s="38"/>
      <c r="M10" s="38"/>
      <c r="N10" s="38"/>
      <c r="O10" s="38"/>
      <c r="P10" s="38">
        <f>データ!P6</f>
        <v>2.92</v>
      </c>
      <c r="Q10" s="38"/>
      <c r="R10" s="38"/>
      <c r="S10" s="38"/>
      <c r="T10" s="38"/>
      <c r="U10" s="38"/>
      <c r="V10" s="38"/>
      <c r="W10" s="38">
        <f>データ!Q6</f>
        <v>100</v>
      </c>
      <c r="X10" s="38"/>
      <c r="Y10" s="38"/>
      <c r="Z10" s="38"/>
      <c r="AA10" s="38"/>
      <c r="AB10" s="38"/>
      <c r="AC10" s="38"/>
      <c r="AD10" s="37">
        <f>データ!R6</f>
        <v>2805</v>
      </c>
      <c r="AE10" s="37"/>
      <c r="AF10" s="37"/>
      <c r="AG10" s="37"/>
      <c r="AH10" s="37"/>
      <c r="AI10" s="37"/>
      <c r="AJ10" s="37"/>
      <c r="AK10" s="2"/>
      <c r="AL10" s="37">
        <f>データ!V6</f>
        <v>1177</v>
      </c>
      <c r="AM10" s="37"/>
      <c r="AN10" s="37"/>
      <c r="AO10" s="37"/>
      <c r="AP10" s="37"/>
      <c r="AQ10" s="37"/>
      <c r="AR10" s="37"/>
      <c r="AS10" s="37"/>
      <c r="AT10" s="38">
        <f>データ!W6</f>
        <v>9.31</v>
      </c>
      <c r="AU10" s="38"/>
      <c r="AV10" s="38"/>
      <c r="AW10" s="38"/>
      <c r="AX10" s="38"/>
      <c r="AY10" s="38"/>
      <c r="AZ10" s="38"/>
      <c r="BA10" s="38"/>
      <c r="BB10" s="38">
        <f>データ!X6</f>
        <v>126.42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114</v>
      </c>
      <c r="BM47" s="72"/>
      <c r="BN47" s="72"/>
      <c r="BO47" s="72"/>
      <c r="BP47" s="72"/>
      <c r="BQ47" s="72"/>
      <c r="BR47" s="72"/>
      <c r="BS47" s="72"/>
      <c r="BT47" s="72"/>
      <c r="BU47" s="72"/>
      <c r="BV47" s="72"/>
      <c r="BW47" s="72"/>
      <c r="BX47" s="72"/>
      <c r="BY47" s="72"/>
      <c r="BZ47" s="73"/>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1"/>
      <c r="BM60" s="72"/>
      <c r="BN60" s="72"/>
      <c r="BO60" s="72"/>
      <c r="BP60" s="72"/>
      <c r="BQ60" s="72"/>
      <c r="BR60" s="72"/>
      <c r="BS60" s="72"/>
      <c r="BT60" s="72"/>
      <c r="BU60" s="72"/>
      <c r="BV60" s="72"/>
      <c r="BW60" s="72"/>
      <c r="BX60" s="72"/>
      <c r="BY60" s="72"/>
      <c r="BZ60" s="73"/>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1"/>
      <c r="BM61" s="72"/>
      <c r="BN61" s="72"/>
      <c r="BO61" s="72"/>
      <c r="BP61" s="72"/>
      <c r="BQ61" s="72"/>
      <c r="BR61" s="72"/>
      <c r="BS61" s="72"/>
      <c r="BT61" s="72"/>
      <c r="BU61" s="72"/>
      <c r="BV61" s="72"/>
      <c r="BW61" s="72"/>
      <c r="BX61" s="72"/>
      <c r="BY61" s="72"/>
      <c r="BZ61" s="73"/>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7" t="s">
        <v>115</v>
      </c>
      <c r="BM66" s="78"/>
      <c r="BN66" s="78"/>
      <c r="BO66" s="78"/>
      <c r="BP66" s="78"/>
      <c r="BQ66" s="78"/>
      <c r="BR66" s="78"/>
      <c r="BS66" s="78"/>
      <c r="BT66" s="78"/>
      <c r="BU66" s="78"/>
      <c r="BV66" s="78"/>
      <c r="BW66" s="78"/>
      <c r="BX66" s="78"/>
      <c r="BY66" s="78"/>
      <c r="BZ66" s="79"/>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7"/>
      <c r="BM67" s="78"/>
      <c r="BN67" s="78"/>
      <c r="BO67" s="78"/>
      <c r="BP67" s="78"/>
      <c r="BQ67" s="78"/>
      <c r="BR67" s="78"/>
      <c r="BS67" s="78"/>
      <c r="BT67" s="78"/>
      <c r="BU67" s="78"/>
      <c r="BV67" s="78"/>
      <c r="BW67" s="78"/>
      <c r="BX67" s="78"/>
      <c r="BY67" s="78"/>
      <c r="BZ67" s="79"/>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7"/>
      <c r="BM68" s="78"/>
      <c r="BN68" s="78"/>
      <c r="BO68" s="78"/>
      <c r="BP68" s="78"/>
      <c r="BQ68" s="78"/>
      <c r="BR68" s="78"/>
      <c r="BS68" s="78"/>
      <c r="BT68" s="78"/>
      <c r="BU68" s="78"/>
      <c r="BV68" s="78"/>
      <c r="BW68" s="78"/>
      <c r="BX68" s="78"/>
      <c r="BY68" s="78"/>
      <c r="BZ68" s="79"/>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7"/>
      <c r="BM69" s="78"/>
      <c r="BN69" s="78"/>
      <c r="BO69" s="78"/>
      <c r="BP69" s="78"/>
      <c r="BQ69" s="78"/>
      <c r="BR69" s="78"/>
      <c r="BS69" s="78"/>
      <c r="BT69" s="78"/>
      <c r="BU69" s="78"/>
      <c r="BV69" s="78"/>
      <c r="BW69" s="78"/>
      <c r="BX69" s="78"/>
      <c r="BY69" s="78"/>
      <c r="BZ69" s="79"/>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7"/>
      <c r="BM70" s="78"/>
      <c r="BN70" s="78"/>
      <c r="BO70" s="78"/>
      <c r="BP70" s="78"/>
      <c r="BQ70" s="78"/>
      <c r="BR70" s="78"/>
      <c r="BS70" s="78"/>
      <c r="BT70" s="78"/>
      <c r="BU70" s="78"/>
      <c r="BV70" s="78"/>
      <c r="BW70" s="78"/>
      <c r="BX70" s="78"/>
      <c r="BY70" s="78"/>
      <c r="BZ70" s="79"/>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7"/>
      <c r="BM71" s="78"/>
      <c r="BN71" s="78"/>
      <c r="BO71" s="78"/>
      <c r="BP71" s="78"/>
      <c r="BQ71" s="78"/>
      <c r="BR71" s="78"/>
      <c r="BS71" s="78"/>
      <c r="BT71" s="78"/>
      <c r="BU71" s="78"/>
      <c r="BV71" s="78"/>
      <c r="BW71" s="78"/>
      <c r="BX71" s="78"/>
      <c r="BY71" s="78"/>
      <c r="BZ71" s="79"/>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7"/>
      <c r="BM72" s="78"/>
      <c r="BN72" s="78"/>
      <c r="BO72" s="78"/>
      <c r="BP72" s="78"/>
      <c r="BQ72" s="78"/>
      <c r="BR72" s="78"/>
      <c r="BS72" s="78"/>
      <c r="BT72" s="78"/>
      <c r="BU72" s="78"/>
      <c r="BV72" s="78"/>
      <c r="BW72" s="78"/>
      <c r="BX72" s="78"/>
      <c r="BY72" s="78"/>
      <c r="BZ72" s="79"/>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7"/>
      <c r="BM73" s="78"/>
      <c r="BN73" s="78"/>
      <c r="BO73" s="78"/>
      <c r="BP73" s="78"/>
      <c r="BQ73" s="78"/>
      <c r="BR73" s="78"/>
      <c r="BS73" s="78"/>
      <c r="BT73" s="78"/>
      <c r="BU73" s="78"/>
      <c r="BV73" s="78"/>
      <c r="BW73" s="78"/>
      <c r="BX73" s="78"/>
      <c r="BY73" s="78"/>
      <c r="BZ73" s="79"/>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7"/>
      <c r="BM74" s="78"/>
      <c r="BN74" s="78"/>
      <c r="BO74" s="78"/>
      <c r="BP74" s="78"/>
      <c r="BQ74" s="78"/>
      <c r="BR74" s="78"/>
      <c r="BS74" s="78"/>
      <c r="BT74" s="78"/>
      <c r="BU74" s="78"/>
      <c r="BV74" s="78"/>
      <c r="BW74" s="78"/>
      <c r="BX74" s="78"/>
      <c r="BY74" s="78"/>
      <c r="BZ74" s="79"/>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7"/>
      <c r="BM75" s="78"/>
      <c r="BN75" s="78"/>
      <c r="BO75" s="78"/>
      <c r="BP75" s="78"/>
      <c r="BQ75" s="78"/>
      <c r="BR75" s="78"/>
      <c r="BS75" s="78"/>
      <c r="BT75" s="78"/>
      <c r="BU75" s="78"/>
      <c r="BV75" s="78"/>
      <c r="BW75" s="78"/>
      <c r="BX75" s="78"/>
      <c r="BY75" s="78"/>
      <c r="BZ75" s="79"/>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7"/>
      <c r="BM76" s="78"/>
      <c r="BN76" s="78"/>
      <c r="BO76" s="78"/>
      <c r="BP76" s="78"/>
      <c r="BQ76" s="78"/>
      <c r="BR76" s="78"/>
      <c r="BS76" s="78"/>
      <c r="BT76" s="78"/>
      <c r="BU76" s="78"/>
      <c r="BV76" s="78"/>
      <c r="BW76" s="78"/>
      <c r="BX76" s="78"/>
      <c r="BY76" s="78"/>
      <c r="BZ76" s="79"/>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7"/>
      <c r="BM77" s="78"/>
      <c r="BN77" s="78"/>
      <c r="BO77" s="78"/>
      <c r="BP77" s="78"/>
      <c r="BQ77" s="78"/>
      <c r="BR77" s="78"/>
      <c r="BS77" s="78"/>
      <c r="BT77" s="78"/>
      <c r="BU77" s="78"/>
      <c r="BV77" s="78"/>
      <c r="BW77" s="78"/>
      <c r="BX77" s="78"/>
      <c r="BY77" s="78"/>
      <c r="BZ77" s="79"/>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7"/>
      <c r="BM78" s="78"/>
      <c r="BN78" s="78"/>
      <c r="BO78" s="78"/>
      <c r="BP78" s="78"/>
      <c r="BQ78" s="78"/>
      <c r="BR78" s="78"/>
      <c r="BS78" s="78"/>
      <c r="BT78" s="78"/>
      <c r="BU78" s="78"/>
      <c r="BV78" s="78"/>
      <c r="BW78" s="78"/>
      <c r="BX78" s="78"/>
      <c r="BY78" s="78"/>
      <c r="BZ78" s="79"/>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7"/>
      <c r="BM79" s="78"/>
      <c r="BN79" s="78"/>
      <c r="BO79" s="78"/>
      <c r="BP79" s="78"/>
      <c r="BQ79" s="78"/>
      <c r="BR79" s="78"/>
      <c r="BS79" s="78"/>
      <c r="BT79" s="78"/>
      <c r="BU79" s="78"/>
      <c r="BV79" s="78"/>
      <c r="BW79" s="78"/>
      <c r="BX79" s="78"/>
      <c r="BY79" s="78"/>
      <c r="BZ79" s="79"/>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7"/>
      <c r="BM80" s="78"/>
      <c r="BN80" s="78"/>
      <c r="BO80" s="78"/>
      <c r="BP80" s="78"/>
      <c r="BQ80" s="78"/>
      <c r="BR80" s="78"/>
      <c r="BS80" s="78"/>
      <c r="BT80" s="78"/>
      <c r="BU80" s="78"/>
      <c r="BV80" s="78"/>
      <c r="BW80" s="78"/>
      <c r="BX80" s="78"/>
      <c r="BY80" s="78"/>
      <c r="BZ80" s="79"/>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7"/>
      <c r="BM81" s="78"/>
      <c r="BN81" s="78"/>
      <c r="BO81" s="78"/>
      <c r="BP81" s="78"/>
      <c r="BQ81" s="78"/>
      <c r="BR81" s="78"/>
      <c r="BS81" s="78"/>
      <c r="BT81" s="78"/>
      <c r="BU81" s="78"/>
      <c r="BV81" s="78"/>
      <c r="BW81" s="78"/>
      <c r="BX81" s="78"/>
      <c r="BY81" s="78"/>
      <c r="BZ81" s="79"/>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0"/>
      <c r="BM82" s="81"/>
      <c r="BN82" s="81"/>
      <c r="BO82" s="81"/>
      <c r="BP82" s="81"/>
      <c r="BQ82" s="81"/>
      <c r="BR82" s="81"/>
      <c r="BS82" s="81"/>
      <c r="BT82" s="81"/>
      <c r="BU82" s="81"/>
      <c r="BV82" s="81"/>
      <c r="BW82" s="81"/>
      <c r="BX82" s="81"/>
      <c r="BY82" s="81"/>
      <c r="BZ82" s="82"/>
    </row>
    <row r="83" spans="1:78" x14ac:dyDescent="0.2">
      <c r="C83" s="83" t="s">
        <v>30</v>
      </c>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83"/>
      <c r="AL83" s="83"/>
      <c r="AM83" s="83"/>
      <c r="AN83" s="83"/>
      <c r="AO83" s="83"/>
      <c r="AP83" s="83"/>
      <c r="AQ83" s="83"/>
      <c r="AR83" s="83"/>
      <c r="AS83" s="83"/>
      <c r="AT83" s="83"/>
      <c r="AU83" s="83"/>
      <c r="AV83" s="83"/>
      <c r="AW83" s="83"/>
      <c r="AX83" s="83"/>
      <c r="AY83" s="83"/>
      <c r="AZ83" s="83"/>
      <c r="BA83" s="83"/>
      <c r="BB83" s="83"/>
      <c r="BC83" s="83"/>
      <c r="BD83" s="83"/>
      <c r="BE83" s="83"/>
      <c r="BF83" s="83"/>
      <c r="BG83" s="83"/>
      <c r="BH83" s="83"/>
      <c r="BI83" s="83"/>
      <c r="BJ83" s="83"/>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UxPKcat/1bTRg/RSzxhPKRZ/msmoLEUFU0lDTc8kGcXXfNDaCvO/iKVJSNrsPxshZWPlcFCZ3VT7sx6L/zHcMA==" saltValue="6BZwmOfqcjm3dWU0napaa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85" t="s">
        <v>52</v>
      </c>
      <c r="I3" s="86"/>
      <c r="J3" s="86"/>
      <c r="K3" s="86"/>
      <c r="L3" s="86"/>
      <c r="M3" s="86"/>
      <c r="N3" s="86"/>
      <c r="O3" s="86"/>
      <c r="P3" s="86"/>
      <c r="Q3" s="86"/>
      <c r="R3" s="86"/>
      <c r="S3" s="86"/>
      <c r="T3" s="86"/>
      <c r="U3" s="86"/>
      <c r="V3" s="86"/>
      <c r="W3" s="86"/>
      <c r="X3" s="87"/>
      <c r="Y3" s="91" t="s">
        <v>53</v>
      </c>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c r="DI3" s="84" t="s">
        <v>54</v>
      </c>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c r="EO3" s="84"/>
    </row>
    <row r="4" spans="1:148" x14ac:dyDescent="0.2">
      <c r="A4" s="14" t="s">
        <v>55</v>
      </c>
      <c r="B4" s="16"/>
      <c r="C4" s="16"/>
      <c r="D4" s="16"/>
      <c r="E4" s="16"/>
      <c r="F4" s="16"/>
      <c r="G4" s="16"/>
      <c r="H4" s="88"/>
      <c r="I4" s="89"/>
      <c r="J4" s="89"/>
      <c r="K4" s="89"/>
      <c r="L4" s="89"/>
      <c r="M4" s="89"/>
      <c r="N4" s="89"/>
      <c r="O4" s="89"/>
      <c r="P4" s="89"/>
      <c r="Q4" s="89"/>
      <c r="R4" s="89"/>
      <c r="S4" s="89"/>
      <c r="T4" s="89"/>
      <c r="U4" s="89"/>
      <c r="V4" s="89"/>
      <c r="W4" s="89"/>
      <c r="X4" s="90"/>
      <c r="Y4" s="84" t="s">
        <v>56</v>
      </c>
      <c r="Z4" s="84"/>
      <c r="AA4" s="84"/>
      <c r="AB4" s="84"/>
      <c r="AC4" s="84"/>
      <c r="AD4" s="84"/>
      <c r="AE4" s="84"/>
      <c r="AF4" s="84"/>
      <c r="AG4" s="84"/>
      <c r="AH4" s="84"/>
      <c r="AI4" s="84"/>
      <c r="AJ4" s="84" t="s">
        <v>57</v>
      </c>
      <c r="AK4" s="84"/>
      <c r="AL4" s="84"/>
      <c r="AM4" s="84"/>
      <c r="AN4" s="84"/>
      <c r="AO4" s="84"/>
      <c r="AP4" s="84"/>
      <c r="AQ4" s="84"/>
      <c r="AR4" s="84"/>
      <c r="AS4" s="84"/>
      <c r="AT4" s="84"/>
      <c r="AU4" s="84" t="s">
        <v>58</v>
      </c>
      <c r="AV4" s="84"/>
      <c r="AW4" s="84"/>
      <c r="AX4" s="84"/>
      <c r="AY4" s="84"/>
      <c r="AZ4" s="84"/>
      <c r="BA4" s="84"/>
      <c r="BB4" s="84"/>
      <c r="BC4" s="84"/>
      <c r="BD4" s="84"/>
      <c r="BE4" s="84"/>
      <c r="BF4" s="84" t="s">
        <v>59</v>
      </c>
      <c r="BG4" s="84"/>
      <c r="BH4" s="84"/>
      <c r="BI4" s="84"/>
      <c r="BJ4" s="84"/>
      <c r="BK4" s="84"/>
      <c r="BL4" s="84"/>
      <c r="BM4" s="84"/>
      <c r="BN4" s="84"/>
      <c r="BO4" s="84"/>
      <c r="BP4" s="84"/>
      <c r="BQ4" s="84" t="s">
        <v>60</v>
      </c>
      <c r="BR4" s="84"/>
      <c r="BS4" s="84"/>
      <c r="BT4" s="84"/>
      <c r="BU4" s="84"/>
      <c r="BV4" s="84"/>
      <c r="BW4" s="84"/>
      <c r="BX4" s="84"/>
      <c r="BY4" s="84"/>
      <c r="BZ4" s="84"/>
      <c r="CA4" s="84"/>
      <c r="CB4" s="84" t="s">
        <v>61</v>
      </c>
      <c r="CC4" s="84"/>
      <c r="CD4" s="84"/>
      <c r="CE4" s="84"/>
      <c r="CF4" s="84"/>
      <c r="CG4" s="84"/>
      <c r="CH4" s="84"/>
      <c r="CI4" s="84"/>
      <c r="CJ4" s="84"/>
      <c r="CK4" s="84"/>
      <c r="CL4" s="84"/>
      <c r="CM4" s="84" t="s">
        <v>62</v>
      </c>
      <c r="CN4" s="84"/>
      <c r="CO4" s="84"/>
      <c r="CP4" s="84"/>
      <c r="CQ4" s="84"/>
      <c r="CR4" s="84"/>
      <c r="CS4" s="84"/>
      <c r="CT4" s="84"/>
      <c r="CU4" s="84"/>
      <c r="CV4" s="84"/>
      <c r="CW4" s="84"/>
      <c r="CX4" s="84" t="s">
        <v>63</v>
      </c>
      <c r="CY4" s="84"/>
      <c r="CZ4" s="84"/>
      <c r="DA4" s="84"/>
      <c r="DB4" s="84"/>
      <c r="DC4" s="84"/>
      <c r="DD4" s="84"/>
      <c r="DE4" s="84"/>
      <c r="DF4" s="84"/>
      <c r="DG4" s="84"/>
      <c r="DH4" s="84"/>
      <c r="DI4" s="84" t="s">
        <v>64</v>
      </c>
      <c r="DJ4" s="84"/>
      <c r="DK4" s="84"/>
      <c r="DL4" s="84"/>
      <c r="DM4" s="84"/>
      <c r="DN4" s="84"/>
      <c r="DO4" s="84"/>
      <c r="DP4" s="84"/>
      <c r="DQ4" s="84"/>
      <c r="DR4" s="84"/>
      <c r="DS4" s="84"/>
      <c r="DT4" s="84" t="s">
        <v>65</v>
      </c>
      <c r="DU4" s="84"/>
      <c r="DV4" s="84"/>
      <c r="DW4" s="84"/>
      <c r="DX4" s="84"/>
      <c r="DY4" s="84"/>
      <c r="DZ4" s="84"/>
      <c r="EA4" s="84"/>
      <c r="EB4" s="84"/>
      <c r="EC4" s="84"/>
      <c r="ED4" s="84"/>
      <c r="EE4" s="84" t="s">
        <v>66</v>
      </c>
      <c r="EF4" s="84"/>
      <c r="EG4" s="84"/>
      <c r="EH4" s="84"/>
      <c r="EI4" s="84"/>
      <c r="EJ4" s="84"/>
      <c r="EK4" s="84"/>
      <c r="EL4" s="84"/>
      <c r="EM4" s="84"/>
      <c r="EN4" s="84"/>
      <c r="EO4" s="84"/>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62065</v>
      </c>
      <c r="D6" s="19">
        <f t="shared" si="3"/>
        <v>46</v>
      </c>
      <c r="E6" s="19">
        <f t="shared" si="3"/>
        <v>18</v>
      </c>
      <c r="F6" s="19">
        <f t="shared" si="3"/>
        <v>0</v>
      </c>
      <c r="G6" s="19">
        <f t="shared" si="3"/>
        <v>0</v>
      </c>
      <c r="H6" s="19" t="str">
        <f t="shared" si="3"/>
        <v>山形県　寒河江市</v>
      </c>
      <c r="I6" s="19" t="str">
        <f t="shared" si="3"/>
        <v>法適用</v>
      </c>
      <c r="J6" s="19" t="str">
        <f t="shared" si="3"/>
        <v>下水道事業</v>
      </c>
      <c r="K6" s="19" t="str">
        <f t="shared" si="3"/>
        <v>特定地域生活排水処理</v>
      </c>
      <c r="L6" s="19" t="str">
        <f t="shared" si="3"/>
        <v>K3</v>
      </c>
      <c r="M6" s="19" t="str">
        <f t="shared" si="3"/>
        <v>非設置</v>
      </c>
      <c r="N6" s="20" t="str">
        <f t="shared" si="3"/>
        <v>-</v>
      </c>
      <c r="O6" s="20">
        <f t="shared" si="3"/>
        <v>5.33</v>
      </c>
      <c r="P6" s="20">
        <f t="shared" si="3"/>
        <v>2.92</v>
      </c>
      <c r="Q6" s="20">
        <f t="shared" si="3"/>
        <v>100</v>
      </c>
      <c r="R6" s="20">
        <f t="shared" si="3"/>
        <v>2805</v>
      </c>
      <c r="S6" s="20">
        <f t="shared" si="3"/>
        <v>40452</v>
      </c>
      <c r="T6" s="20">
        <f t="shared" si="3"/>
        <v>139.03</v>
      </c>
      <c r="U6" s="20">
        <f t="shared" si="3"/>
        <v>290.95999999999998</v>
      </c>
      <c r="V6" s="20">
        <f t="shared" si="3"/>
        <v>1177</v>
      </c>
      <c r="W6" s="20">
        <f t="shared" si="3"/>
        <v>9.31</v>
      </c>
      <c r="X6" s="20">
        <f t="shared" si="3"/>
        <v>126.42</v>
      </c>
      <c r="Y6" s="21" t="str">
        <f>IF(Y7="",NA(),Y7)</f>
        <v>-</v>
      </c>
      <c r="Z6" s="21" t="str">
        <f t="shared" ref="Z6:AH6" si="4">IF(Z7="",NA(),Z7)</f>
        <v>-</v>
      </c>
      <c r="AA6" s="21" t="str">
        <f t="shared" si="4"/>
        <v>-</v>
      </c>
      <c r="AB6" s="21">
        <f t="shared" si="4"/>
        <v>95.51</v>
      </c>
      <c r="AC6" s="21">
        <f t="shared" si="4"/>
        <v>116.5</v>
      </c>
      <c r="AD6" s="21" t="str">
        <f t="shared" si="4"/>
        <v>-</v>
      </c>
      <c r="AE6" s="21" t="str">
        <f t="shared" si="4"/>
        <v>-</v>
      </c>
      <c r="AF6" s="21" t="str">
        <f t="shared" si="4"/>
        <v>-</v>
      </c>
      <c r="AG6" s="21">
        <f t="shared" si="4"/>
        <v>95.33</v>
      </c>
      <c r="AH6" s="21">
        <f t="shared" si="4"/>
        <v>92.17</v>
      </c>
      <c r="AI6" s="20" t="str">
        <f>IF(AI7="","",IF(AI7="-","【-】","【"&amp;SUBSTITUTE(TEXT(AI7,"#,##0.00"),"-","△")&amp;"】"))</f>
        <v>【98.81】</v>
      </c>
      <c r="AJ6" s="21" t="str">
        <f>IF(AJ7="",NA(),AJ7)</f>
        <v>-</v>
      </c>
      <c r="AK6" s="21" t="str">
        <f t="shared" ref="AK6:AS6" si="5">IF(AK7="",NA(),AK7)</f>
        <v>-</v>
      </c>
      <c r="AL6" s="21" t="str">
        <f t="shared" si="5"/>
        <v>-</v>
      </c>
      <c r="AM6" s="21">
        <f t="shared" si="5"/>
        <v>77.989999999999995</v>
      </c>
      <c r="AN6" s="21">
        <f t="shared" si="5"/>
        <v>57.66</v>
      </c>
      <c r="AO6" s="21" t="str">
        <f t="shared" si="5"/>
        <v>-</v>
      </c>
      <c r="AP6" s="21" t="str">
        <f t="shared" si="5"/>
        <v>-</v>
      </c>
      <c r="AQ6" s="21" t="str">
        <f t="shared" si="5"/>
        <v>-</v>
      </c>
      <c r="AR6" s="21">
        <f t="shared" si="5"/>
        <v>162.82</v>
      </c>
      <c r="AS6" s="21">
        <f t="shared" si="5"/>
        <v>193.62</v>
      </c>
      <c r="AT6" s="20" t="str">
        <f>IF(AT7="","",IF(AT7="-","【-】","【"&amp;SUBSTITUTE(TEXT(AT7,"#,##0.00"),"-","△")&amp;"】"))</f>
        <v>【102.81】</v>
      </c>
      <c r="AU6" s="21" t="str">
        <f>IF(AU7="",NA(),AU7)</f>
        <v>-</v>
      </c>
      <c r="AV6" s="21" t="str">
        <f t="shared" ref="AV6:BD6" si="6">IF(AV7="",NA(),AV7)</f>
        <v>-</v>
      </c>
      <c r="AW6" s="21" t="str">
        <f t="shared" si="6"/>
        <v>-</v>
      </c>
      <c r="AX6" s="21">
        <f t="shared" si="6"/>
        <v>42.89</v>
      </c>
      <c r="AY6" s="21">
        <f t="shared" si="6"/>
        <v>59.91</v>
      </c>
      <c r="AZ6" s="21" t="str">
        <f t="shared" si="6"/>
        <v>-</v>
      </c>
      <c r="BA6" s="21" t="str">
        <f t="shared" si="6"/>
        <v>-</v>
      </c>
      <c r="BB6" s="21" t="str">
        <f t="shared" si="6"/>
        <v>-</v>
      </c>
      <c r="BC6" s="21">
        <f t="shared" si="6"/>
        <v>125.61</v>
      </c>
      <c r="BD6" s="21">
        <f t="shared" si="6"/>
        <v>67.75</v>
      </c>
      <c r="BE6" s="20" t="str">
        <f>IF(BE7="","",IF(BE7="-","【-】","【"&amp;SUBSTITUTE(TEXT(BE7,"#,##0.00"),"-","△")&amp;"】"))</f>
        <v>【112.20】</v>
      </c>
      <c r="BF6" s="21" t="str">
        <f>IF(BF7="",NA(),BF7)</f>
        <v>-</v>
      </c>
      <c r="BG6" s="21" t="str">
        <f t="shared" ref="BG6:BO6" si="7">IF(BG7="",NA(),BG7)</f>
        <v>-</v>
      </c>
      <c r="BH6" s="21" t="str">
        <f t="shared" si="7"/>
        <v>-</v>
      </c>
      <c r="BI6" s="21">
        <f t="shared" si="7"/>
        <v>10716.88</v>
      </c>
      <c r="BJ6" s="21">
        <f t="shared" si="7"/>
        <v>9679.33</v>
      </c>
      <c r="BK6" s="21" t="str">
        <f t="shared" si="7"/>
        <v>-</v>
      </c>
      <c r="BL6" s="21" t="str">
        <f t="shared" si="7"/>
        <v>-</v>
      </c>
      <c r="BM6" s="21" t="str">
        <f t="shared" si="7"/>
        <v>-</v>
      </c>
      <c r="BN6" s="21">
        <f t="shared" si="7"/>
        <v>398.42</v>
      </c>
      <c r="BO6" s="21">
        <f t="shared" si="7"/>
        <v>393.35</v>
      </c>
      <c r="BP6" s="20" t="str">
        <f>IF(BP7="","",IF(BP7="-","【-】","【"&amp;SUBSTITUTE(TEXT(BP7,"#,##0.00"),"-","△")&amp;"】"))</f>
        <v>【310.14】</v>
      </c>
      <c r="BQ6" s="21" t="str">
        <f>IF(BQ7="",NA(),BQ7)</f>
        <v>-</v>
      </c>
      <c r="BR6" s="21" t="str">
        <f t="shared" ref="BR6:BZ6" si="8">IF(BR7="",NA(),BR7)</f>
        <v>-</v>
      </c>
      <c r="BS6" s="21" t="str">
        <f t="shared" si="8"/>
        <v>-</v>
      </c>
      <c r="BT6" s="21">
        <f t="shared" si="8"/>
        <v>35.950000000000003</v>
      </c>
      <c r="BU6" s="21">
        <f t="shared" si="8"/>
        <v>37.86</v>
      </c>
      <c r="BV6" s="21" t="str">
        <f t="shared" si="8"/>
        <v>-</v>
      </c>
      <c r="BW6" s="21" t="str">
        <f t="shared" si="8"/>
        <v>-</v>
      </c>
      <c r="BX6" s="21" t="str">
        <f t="shared" si="8"/>
        <v>-</v>
      </c>
      <c r="BY6" s="21">
        <f t="shared" si="8"/>
        <v>50.7</v>
      </c>
      <c r="BZ6" s="21">
        <f t="shared" si="8"/>
        <v>48.13</v>
      </c>
      <c r="CA6" s="20" t="str">
        <f>IF(CA7="","",IF(CA7="-","【-】","【"&amp;SUBSTITUTE(TEXT(CA7,"#,##0.00"),"-","△")&amp;"】"))</f>
        <v>【57.71】</v>
      </c>
      <c r="CB6" s="21" t="str">
        <f>IF(CB7="",NA(),CB7)</f>
        <v>-</v>
      </c>
      <c r="CC6" s="21" t="str">
        <f t="shared" ref="CC6:CK6" si="9">IF(CC7="",NA(),CC7)</f>
        <v>-</v>
      </c>
      <c r="CD6" s="21" t="str">
        <f t="shared" si="9"/>
        <v>-</v>
      </c>
      <c r="CE6" s="21">
        <f t="shared" si="9"/>
        <v>378.05</v>
      </c>
      <c r="CF6" s="21">
        <f t="shared" si="9"/>
        <v>362.76</v>
      </c>
      <c r="CG6" s="21" t="str">
        <f t="shared" si="9"/>
        <v>-</v>
      </c>
      <c r="CH6" s="21" t="str">
        <f t="shared" si="9"/>
        <v>-</v>
      </c>
      <c r="CI6" s="21" t="str">
        <f t="shared" si="9"/>
        <v>-</v>
      </c>
      <c r="CJ6" s="21">
        <f t="shared" si="9"/>
        <v>289.81</v>
      </c>
      <c r="CK6" s="21">
        <f t="shared" si="9"/>
        <v>301.54000000000002</v>
      </c>
      <c r="CL6" s="20" t="str">
        <f>IF(CL7="","",IF(CL7="-","【-】","【"&amp;SUBSTITUTE(TEXT(CL7,"#,##0.00"),"-","△")&amp;"】"))</f>
        <v>【286.17】</v>
      </c>
      <c r="CM6" s="21" t="str">
        <f>IF(CM7="",NA(),CM7)</f>
        <v>-</v>
      </c>
      <c r="CN6" s="21" t="str">
        <f t="shared" ref="CN6:CV6" si="10">IF(CN7="",NA(),CN7)</f>
        <v>-</v>
      </c>
      <c r="CO6" s="21" t="str">
        <f t="shared" si="10"/>
        <v>-</v>
      </c>
      <c r="CP6" s="21">
        <f t="shared" si="10"/>
        <v>52.53</v>
      </c>
      <c r="CQ6" s="21">
        <f t="shared" si="10"/>
        <v>54.37</v>
      </c>
      <c r="CR6" s="21" t="str">
        <f t="shared" si="10"/>
        <v>-</v>
      </c>
      <c r="CS6" s="21" t="str">
        <f t="shared" si="10"/>
        <v>-</v>
      </c>
      <c r="CT6" s="21" t="str">
        <f t="shared" si="10"/>
        <v>-</v>
      </c>
      <c r="CU6" s="21">
        <f t="shared" si="10"/>
        <v>56.45</v>
      </c>
      <c r="CV6" s="21">
        <f t="shared" si="10"/>
        <v>58.26</v>
      </c>
      <c r="CW6" s="20" t="str">
        <f>IF(CW7="","",IF(CW7="-","【-】","【"&amp;SUBSTITUTE(TEXT(CW7,"#,##0.00"),"-","△")&amp;"】"))</f>
        <v>【56.80】</v>
      </c>
      <c r="CX6" s="21" t="str">
        <f>IF(CX7="",NA(),CX7)</f>
        <v>-</v>
      </c>
      <c r="CY6" s="21" t="str">
        <f t="shared" ref="CY6:DG6" si="11">IF(CY7="",NA(),CY7)</f>
        <v>-</v>
      </c>
      <c r="CZ6" s="21" t="str">
        <f t="shared" si="11"/>
        <v>-</v>
      </c>
      <c r="DA6" s="21">
        <f t="shared" si="11"/>
        <v>100</v>
      </c>
      <c r="DB6" s="21">
        <f t="shared" si="11"/>
        <v>100</v>
      </c>
      <c r="DC6" s="21" t="str">
        <f t="shared" si="11"/>
        <v>-</v>
      </c>
      <c r="DD6" s="21" t="str">
        <f t="shared" si="11"/>
        <v>-</v>
      </c>
      <c r="DE6" s="21" t="str">
        <f t="shared" si="11"/>
        <v>-</v>
      </c>
      <c r="DF6" s="21">
        <f t="shared" si="11"/>
        <v>54.99</v>
      </c>
      <c r="DG6" s="21">
        <f t="shared" si="11"/>
        <v>66.430000000000007</v>
      </c>
      <c r="DH6" s="20" t="str">
        <f>IF(DH7="","",IF(DH7="-","【-】","【"&amp;SUBSTITUTE(TEXT(DH7,"#,##0.00"),"-","△")&amp;"】"))</f>
        <v>【83.38】</v>
      </c>
      <c r="DI6" s="21" t="str">
        <f>IF(DI7="",NA(),DI7)</f>
        <v>-</v>
      </c>
      <c r="DJ6" s="21" t="str">
        <f t="shared" ref="DJ6:DR6" si="12">IF(DJ7="",NA(),DJ7)</f>
        <v>-</v>
      </c>
      <c r="DK6" s="21" t="str">
        <f t="shared" si="12"/>
        <v>-</v>
      </c>
      <c r="DL6" s="21">
        <f t="shared" si="12"/>
        <v>2.41</v>
      </c>
      <c r="DM6" s="21">
        <f t="shared" si="12"/>
        <v>4.71</v>
      </c>
      <c r="DN6" s="21" t="str">
        <f t="shared" si="12"/>
        <v>-</v>
      </c>
      <c r="DO6" s="21" t="str">
        <f t="shared" si="12"/>
        <v>-</v>
      </c>
      <c r="DP6" s="21" t="str">
        <f t="shared" si="12"/>
        <v>-</v>
      </c>
      <c r="DQ6" s="21">
        <f t="shared" si="12"/>
        <v>15.4</v>
      </c>
      <c r="DR6" s="21">
        <f t="shared" si="12"/>
        <v>16.28</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2">
      <c r="A7" s="14"/>
      <c r="B7" s="23">
        <v>2021</v>
      </c>
      <c r="C7" s="23">
        <v>62065</v>
      </c>
      <c r="D7" s="23">
        <v>46</v>
      </c>
      <c r="E7" s="23">
        <v>18</v>
      </c>
      <c r="F7" s="23">
        <v>0</v>
      </c>
      <c r="G7" s="23">
        <v>0</v>
      </c>
      <c r="H7" s="23" t="s">
        <v>96</v>
      </c>
      <c r="I7" s="23" t="s">
        <v>97</v>
      </c>
      <c r="J7" s="23" t="s">
        <v>98</v>
      </c>
      <c r="K7" s="23" t="s">
        <v>99</v>
      </c>
      <c r="L7" s="23" t="s">
        <v>100</v>
      </c>
      <c r="M7" s="23" t="s">
        <v>101</v>
      </c>
      <c r="N7" s="24" t="s">
        <v>102</v>
      </c>
      <c r="O7" s="24">
        <v>5.33</v>
      </c>
      <c r="P7" s="24">
        <v>2.92</v>
      </c>
      <c r="Q7" s="24">
        <v>100</v>
      </c>
      <c r="R7" s="24">
        <v>2805</v>
      </c>
      <c r="S7" s="24">
        <v>40452</v>
      </c>
      <c r="T7" s="24">
        <v>139.03</v>
      </c>
      <c r="U7" s="24">
        <v>290.95999999999998</v>
      </c>
      <c r="V7" s="24">
        <v>1177</v>
      </c>
      <c r="W7" s="24">
        <v>9.31</v>
      </c>
      <c r="X7" s="24">
        <v>126.42</v>
      </c>
      <c r="Y7" s="24" t="s">
        <v>102</v>
      </c>
      <c r="Z7" s="24" t="s">
        <v>102</v>
      </c>
      <c r="AA7" s="24" t="s">
        <v>102</v>
      </c>
      <c r="AB7" s="24">
        <v>95.51</v>
      </c>
      <c r="AC7" s="24">
        <v>116.5</v>
      </c>
      <c r="AD7" s="24" t="s">
        <v>102</v>
      </c>
      <c r="AE7" s="24" t="s">
        <v>102</v>
      </c>
      <c r="AF7" s="24" t="s">
        <v>102</v>
      </c>
      <c r="AG7" s="24">
        <v>95.33</v>
      </c>
      <c r="AH7" s="24">
        <v>92.17</v>
      </c>
      <c r="AI7" s="24">
        <v>98.81</v>
      </c>
      <c r="AJ7" s="24" t="s">
        <v>102</v>
      </c>
      <c r="AK7" s="24" t="s">
        <v>102</v>
      </c>
      <c r="AL7" s="24" t="s">
        <v>102</v>
      </c>
      <c r="AM7" s="24">
        <v>77.989999999999995</v>
      </c>
      <c r="AN7" s="24">
        <v>57.66</v>
      </c>
      <c r="AO7" s="24" t="s">
        <v>102</v>
      </c>
      <c r="AP7" s="24" t="s">
        <v>102</v>
      </c>
      <c r="AQ7" s="24" t="s">
        <v>102</v>
      </c>
      <c r="AR7" s="24">
        <v>162.82</v>
      </c>
      <c r="AS7" s="24">
        <v>193.62</v>
      </c>
      <c r="AT7" s="24">
        <v>102.81</v>
      </c>
      <c r="AU7" s="24" t="s">
        <v>102</v>
      </c>
      <c r="AV7" s="24" t="s">
        <v>102</v>
      </c>
      <c r="AW7" s="24" t="s">
        <v>102</v>
      </c>
      <c r="AX7" s="24">
        <v>42.89</v>
      </c>
      <c r="AY7" s="24">
        <v>59.91</v>
      </c>
      <c r="AZ7" s="24" t="s">
        <v>102</v>
      </c>
      <c r="BA7" s="24" t="s">
        <v>102</v>
      </c>
      <c r="BB7" s="24" t="s">
        <v>102</v>
      </c>
      <c r="BC7" s="24">
        <v>125.61</v>
      </c>
      <c r="BD7" s="24">
        <v>67.75</v>
      </c>
      <c r="BE7" s="24">
        <v>112.2</v>
      </c>
      <c r="BF7" s="24" t="s">
        <v>102</v>
      </c>
      <c r="BG7" s="24" t="s">
        <v>102</v>
      </c>
      <c r="BH7" s="24" t="s">
        <v>102</v>
      </c>
      <c r="BI7" s="24">
        <v>10716.88</v>
      </c>
      <c r="BJ7" s="24">
        <v>9679.33</v>
      </c>
      <c r="BK7" s="24" t="s">
        <v>102</v>
      </c>
      <c r="BL7" s="24" t="s">
        <v>102</v>
      </c>
      <c r="BM7" s="24" t="s">
        <v>102</v>
      </c>
      <c r="BN7" s="24">
        <v>398.42</v>
      </c>
      <c r="BO7" s="24">
        <v>393.35</v>
      </c>
      <c r="BP7" s="24">
        <v>310.14</v>
      </c>
      <c r="BQ7" s="24" t="s">
        <v>102</v>
      </c>
      <c r="BR7" s="24" t="s">
        <v>102</v>
      </c>
      <c r="BS7" s="24" t="s">
        <v>102</v>
      </c>
      <c r="BT7" s="24">
        <v>35.950000000000003</v>
      </c>
      <c r="BU7" s="24">
        <v>37.86</v>
      </c>
      <c r="BV7" s="24" t="s">
        <v>102</v>
      </c>
      <c r="BW7" s="24" t="s">
        <v>102</v>
      </c>
      <c r="BX7" s="24" t="s">
        <v>102</v>
      </c>
      <c r="BY7" s="24">
        <v>50.7</v>
      </c>
      <c r="BZ7" s="24">
        <v>48.13</v>
      </c>
      <c r="CA7" s="24">
        <v>57.71</v>
      </c>
      <c r="CB7" s="24" t="s">
        <v>102</v>
      </c>
      <c r="CC7" s="24" t="s">
        <v>102</v>
      </c>
      <c r="CD7" s="24" t="s">
        <v>102</v>
      </c>
      <c r="CE7" s="24">
        <v>378.05</v>
      </c>
      <c r="CF7" s="24">
        <v>362.76</v>
      </c>
      <c r="CG7" s="24" t="s">
        <v>102</v>
      </c>
      <c r="CH7" s="24" t="s">
        <v>102</v>
      </c>
      <c r="CI7" s="24" t="s">
        <v>102</v>
      </c>
      <c r="CJ7" s="24">
        <v>289.81</v>
      </c>
      <c r="CK7" s="24">
        <v>301.54000000000002</v>
      </c>
      <c r="CL7" s="24">
        <v>286.17</v>
      </c>
      <c r="CM7" s="24" t="s">
        <v>102</v>
      </c>
      <c r="CN7" s="24" t="s">
        <v>102</v>
      </c>
      <c r="CO7" s="24" t="s">
        <v>102</v>
      </c>
      <c r="CP7" s="24">
        <v>52.53</v>
      </c>
      <c r="CQ7" s="24">
        <v>54.37</v>
      </c>
      <c r="CR7" s="24" t="s">
        <v>102</v>
      </c>
      <c r="CS7" s="24" t="s">
        <v>102</v>
      </c>
      <c r="CT7" s="24" t="s">
        <v>102</v>
      </c>
      <c r="CU7" s="24">
        <v>56.45</v>
      </c>
      <c r="CV7" s="24">
        <v>58.26</v>
      </c>
      <c r="CW7" s="24">
        <v>56.8</v>
      </c>
      <c r="CX7" s="24" t="s">
        <v>102</v>
      </c>
      <c r="CY7" s="24" t="s">
        <v>102</v>
      </c>
      <c r="CZ7" s="24" t="s">
        <v>102</v>
      </c>
      <c r="DA7" s="24">
        <v>100</v>
      </c>
      <c r="DB7" s="24">
        <v>100</v>
      </c>
      <c r="DC7" s="24" t="s">
        <v>102</v>
      </c>
      <c r="DD7" s="24" t="s">
        <v>102</v>
      </c>
      <c r="DE7" s="24" t="s">
        <v>102</v>
      </c>
      <c r="DF7" s="24">
        <v>54.99</v>
      </c>
      <c r="DG7" s="24">
        <v>66.430000000000007</v>
      </c>
      <c r="DH7" s="24">
        <v>83.38</v>
      </c>
      <c r="DI7" s="24" t="s">
        <v>102</v>
      </c>
      <c r="DJ7" s="24" t="s">
        <v>102</v>
      </c>
      <c r="DK7" s="24" t="s">
        <v>102</v>
      </c>
      <c r="DL7" s="24">
        <v>2.41</v>
      </c>
      <c r="DM7" s="24">
        <v>4.71</v>
      </c>
      <c r="DN7" s="24" t="s">
        <v>102</v>
      </c>
      <c r="DO7" s="24" t="s">
        <v>102</v>
      </c>
      <c r="DP7" s="24" t="s">
        <v>102</v>
      </c>
      <c r="DQ7" s="24">
        <v>15.4</v>
      </c>
      <c r="DR7" s="24">
        <v>16.28</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川越 貴之</cp:lastModifiedBy>
  <dcterms:created xsi:type="dcterms:W3CDTF">2023-01-12T23:49:09Z</dcterms:created>
  <dcterms:modified xsi:type="dcterms:W3CDTF">2023-01-18T00:28:32Z</dcterms:modified>
  <cp:category/>
</cp:coreProperties>
</file>