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h010157\NewR外付け\過去データ\01_NewRバックアップ\02　公営企業\02　公営企業決算統計\00　総括\R4\03_経営比較分析表\20230106_公営企業に係る経営比較分析表（令和３年度決算）の分析等について\03 経営比較分析表の公表\01_水道事業（簡水含む）\"/>
    </mc:Choice>
  </mc:AlternateContent>
  <workbookProtection workbookAlgorithmName="SHA-512" workbookHashValue="k0kSiiAQhN/WQfsZ3RTXmHeiG0uhJla0Q7cjqpU2np6tlogIvsW9o4LxLU1fiRA6frnqBQ4/nJzVTelWvKA4LQ==" workbookSaltValue="vALw0ZWiuhwI0ApFOI4SIQ==" workbookSpinCount="100000" lockStructure="1"/>
  <bookViews>
    <workbookView xWindow="0" yWindow="0" windowWidth="2049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<sst xmlns="http://schemas.openxmlformats.org/spreadsheetml/2006/main" count="228" uniqueCount="114">
  <si>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</si>
  <si>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</si>
  <si>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</si>
  <si>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</si>
  <si>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</si>
  <si>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</si>
  <si>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</si>
  <si>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</si>
  <si>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</si>
  <si>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</si>
  <si>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</si>
  <si>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</si>
  <si>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</si>
  <si>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</si>
  <si>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</si>
  <si>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</si>
  <si>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</si>
  <si>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</si>
  <si>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</si>
  <si>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</si>
  <si>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</si>
  <si>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</si>
  <si>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</si>
  <si>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</si>
  <si>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</si>
  <si>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</si>
  <si>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</si>
  <si>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</si>
  <si>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</si>
  <si>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</si>
  <si>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</si>
  <si>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</si>
  <si>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</si>
  <si>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</si>
  <si>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</si>
  <si>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</si>
  <si>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</si>
  <si>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</si>
  <si>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</si>
  <si>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</si>
  <si>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</si>
  <si>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</si>
  <si>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</si>
  <si>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</si>
  <si>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</si>
  <si>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</si>
  <si>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</si>
  <si>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</si>
  <si>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</si>
  <si>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</si>
  <si>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</si>
  <si>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</si>
  <si>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</si>
  <si>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</si>
  <si>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</si>
  <si>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</si>
  <si>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</si>
  <si>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</si>
  <si>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</si>
  <si>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</si>
  <si>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</si>
  <si>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</si>
  <si>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</si>
  <si>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</si>
  <si>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</si>
  <si>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</si>
  <si>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</si>
  <si>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</si>
  <si>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</si>
  <si>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</si>
  <si>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</si>
  <si>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</si>
  <si>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</si>
  <si>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</si>
  <si>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</si>
  <si>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</si>
  <si>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</si>
  <si>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</si>
  <si>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</si>
  <si>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</si>
  <si>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</si>
  <si>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</si>
  <si>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</si>
  <si>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</si>
  <si>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</si>
  <si>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</si>
  <si>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</si>
  <si>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</si>
  <si>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</si>
  <si>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</si>
  <si>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</si>
  <si>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</si>
  <si>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</si>
  <si>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山形市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</si>
  <si>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</si>
  <si>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</si>
  <si>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</si>
  <si>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</si>
  <si>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</si>
  <si>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</si>
  <si>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</si>
  <si>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</si>
  <si>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</si>
  <si>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</si>
  <si>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</si>
  <si>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</si>
  <si>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</si>
  <si>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</si>
  <si>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</si>
  <si>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</si>
  <si>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</si>
  <si>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経常収支比率は100％を超えていることから、水道料金等の収益で維持管理等の費用をまかなえており、黒字を確保した経営を維持できている。
　流動比率についても100％以上を維持しており、１年以内の債務に対応できる現金を十分に確保できている。
　企業債残高対給水収益比率については、企業債残高の多さから類似団体平均を上回っているが、着実に減少している。今後も借入額を企業債償還額以内に抑え、企業債残高の縮減に努めていく。
　料金回収率は100％を超え、給水の費用が給水収益でまかなえていることがわかる。また、給水原価は水源や地理的条件により水道水を作るための経費がかかるため、類似団体平均に比べ高くなっている。
　施設利用率は、類似団体平均を下回っており、効率性が低い状態が続いている。人口減少や節水器具の普及により、水需要が減少していくことが見込まれているため、今後の水需要に対応した施設規模の適正化を図っていく必要がある。
　有収率は、配水ブロックを活用した漏水調査や修繕が効果をあげており、さらに耐震化計画と連携した老朽管の更新により、高い数値を維持できている。
　今後も持続可能な水道事業の実現に向け、より効果的な事業運営に努めていく。
※配水ブロックとは、配水区域をさらに区画化したもの。ブロックごとに流量計を設置し配水量を監視することで、漏水の早期発見が可能となる。</t>
    <rPh sb="164" eb="166">
      <t>チャクジツ</t>
    </rPh>
    <rPh sb="346" eb="348">
      <t>セッスイ</t>
    </rPh>
    <rPh sb="348" eb="350">
      <t>キグ</t>
    </rPh>
    <rPh sb="351" eb="353">
      <t>フキュウ</t>
    </rPh>
    <rPh sb="357" eb="358">
      <t>ミズ</t>
    </rPh>
    <rPh sb="358" eb="360">
      <t>ジュヨウ</t>
    </rPh>
    <rPh sb="361" eb="363">
      <t>ゲンショウ</t>
    </rPh>
    <rPh sb="370" eb="372">
      <t>ミコ</t>
    </rPh>
    <rPh sb="380" eb="382">
      <t>コンゴ</t>
    </rPh>
    <rPh sb="383" eb="384">
      <t>ミズ</t>
    </rPh>
    <rPh sb="384" eb="386">
      <t>ジュヨウ</t>
    </rPh>
    <rPh sb="387" eb="389">
      <t>タイオウ</t>
    </rPh>
    <phoneticPr fontId="4"/>
  </si>
  <si>
    <t>　有形固定資産減価償却率は緩やかに上昇しており、今後もその傾向は続くことが見込まれる。
　管路経年化率は年々上昇しており、更新需要が増加しているが、類似団体平均よりも低くなっている。
　管路更新率は、令和元年度以降１％を下回っているが、類似団体平均を上回っている。
　今後も耐震化計画や管路更新基準を基に、老朽化した施設や管路の更新を進めていく。</t>
    <rPh sb="52" eb="54">
      <t>ネンネン</t>
    </rPh>
    <rPh sb="54" eb="56">
      <t>ジョウショウ</t>
    </rPh>
    <rPh sb="61" eb="63">
      <t>コウシン</t>
    </rPh>
    <rPh sb="63" eb="65">
      <t>ジュヨウ</t>
    </rPh>
    <rPh sb="66" eb="68">
      <t>ゾウカ</t>
    </rPh>
    <rPh sb="74" eb="76">
      <t>ルイジ</t>
    </rPh>
    <rPh sb="76" eb="78">
      <t>ダンタイ</t>
    </rPh>
    <rPh sb="78" eb="80">
      <t>ヘイキン</t>
    </rPh>
    <rPh sb="83" eb="84">
      <t>ヒク</t>
    </rPh>
    <rPh sb="93" eb="95">
      <t>カンロ</t>
    </rPh>
    <rPh sb="95" eb="97">
      <t>コウシン</t>
    </rPh>
    <rPh sb="97" eb="98">
      <t>リツ</t>
    </rPh>
    <rPh sb="100" eb="102">
      <t>レイワ</t>
    </rPh>
    <rPh sb="102" eb="104">
      <t>ガンネン</t>
    </rPh>
    <rPh sb="104" eb="105">
      <t>ド</t>
    </rPh>
    <rPh sb="105" eb="107">
      <t>イコウ</t>
    </rPh>
    <rPh sb="110" eb="112">
      <t>シタマワ</t>
    </rPh>
    <rPh sb="118" eb="120">
      <t>ルイジ</t>
    </rPh>
    <rPh sb="120" eb="122">
      <t>ダンタイ</t>
    </rPh>
    <rPh sb="122" eb="124">
      <t>ヘイキン</t>
    </rPh>
    <rPh sb="125" eb="127">
      <t>ウワマワ</t>
    </rPh>
    <phoneticPr fontId="4"/>
  </si>
  <si>
    <t>　経営状況は良好な状況で安定した推移を保っているが、今後、水需要の減少に伴う給水収益の減少や、設備の維持管理や更新需要の増加による費用の増加により、経営環境は厳しさを増すものと見込まれる。
　そのため、民間活力の活用による効率的な運営や、これまで以上に建設コストの縮減などの経費削減に努めることが必要である。
　今後も、職員一人ひとりが公営企業の経営に理解を深め、利用者の視点に立ち更なるサービス向上に努めるとともに、各種計画の検証や改善を随時行い、最少の経費で最大の効果をあげるよう努める。
　</t>
    <rPh sb="1" eb="3">
      <t>ケイエイ</t>
    </rPh>
    <rPh sb="3" eb="5">
      <t>ジョウキョウ</t>
    </rPh>
    <rPh sb="6" eb="8">
      <t>リョウコウ</t>
    </rPh>
    <rPh sb="9" eb="11">
      <t>ジョウキョウ</t>
    </rPh>
    <rPh sb="12" eb="14">
      <t>アンテイ</t>
    </rPh>
    <rPh sb="16" eb="18">
      <t>スイイ</t>
    </rPh>
    <rPh sb="19" eb="20">
      <t>タモ</t>
    </rPh>
    <rPh sb="26" eb="28">
      <t>コンゴ</t>
    </rPh>
    <rPh sb="29" eb="30">
      <t>ミズ</t>
    </rPh>
    <rPh sb="30" eb="32">
      <t>ジュヨウ</t>
    </rPh>
    <rPh sb="33" eb="35">
      <t>ゲンショウ</t>
    </rPh>
    <rPh sb="36" eb="37">
      <t>トモナ</t>
    </rPh>
    <rPh sb="38" eb="40">
      <t>キュウスイ</t>
    </rPh>
    <rPh sb="40" eb="42">
      <t>シュウエキ</t>
    </rPh>
    <rPh sb="43" eb="45">
      <t>ゲンショウ</t>
    </rPh>
    <rPh sb="47" eb="49">
      <t>セツビ</t>
    </rPh>
    <rPh sb="50" eb="52">
      <t>イジ</t>
    </rPh>
    <rPh sb="52" eb="54">
      <t>カンリ</t>
    </rPh>
    <rPh sb="55" eb="57">
      <t>コウシン</t>
    </rPh>
    <rPh sb="57" eb="59">
      <t>ジュヨウ</t>
    </rPh>
    <rPh sb="60" eb="62">
      <t>ゾウカ</t>
    </rPh>
    <rPh sb="65" eb="67">
      <t>ヒヨウ</t>
    </rPh>
    <rPh sb="68" eb="70">
      <t>ゾウカ</t>
    </rPh>
    <rPh sb="74" eb="76">
      <t>ケイエイ</t>
    </rPh>
    <rPh sb="76" eb="78">
      <t>カンキョウ</t>
    </rPh>
    <rPh sb="79" eb="80">
      <t>キビ</t>
    </rPh>
    <rPh sb="83" eb="84">
      <t>マ</t>
    </rPh>
    <rPh sb="88" eb="90">
      <t>ミコ</t>
    </rPh>
    <rPh sb="101" eb="103">
      <t>ミンカン</t>
    </rPh>
    <rPh sb="103" eb="105">
      <t>カツリョク</t>
    </rPh>
    <rPh sb="106" eb="108">
      <t>カツヨウ</t>
    </rPh>
    <rPh sb="111" eb="114">
      <t>コウリツテキ</t>
    </rPh>
    <rPh sb="115" eb="117">
      <t>ウンエイ</t>
    </rPh>
    <rPh sb="123" eb="125">
      <t>イジョウ</t>
    </rPh>
    <rPh sb="126" eb="128">
      <t>ケンセツ</t>
    </rPh>
    <rPh sb="132" eb="134">
      <t>シュクゲン</t>
    </rPh>
    <rPh sb="137" eb="139">
      <t>ケイヒ</t>
    </rPh>
    <rPh sb="139" eb="141">
      <t>サクゲン</t>
    </rPh>
    <rPh sb="142" eb="143">
      <t>ツト</t>
    </rPh>
    <rPh sb="148" eb="150">
      <t>ヒツヨウ</t>
    </rPh>
    <rPh sb="156" eb="158">
      <t>コンゴ</t>
    </rPh>
    <rPh sb="160" eb="162">
      <t>ショクイン</t>
    </rPh>
    <rPh sb="162" eb="164">
      <t>ヒトリ</t>
    </rPh>
    <rPh sb="168" eb="170">
      <t>コウエイ</t>
    </rPh>
    <rPh sb="170" eb="172">
      <t>キギョウ</t>
    </rPh>
    <rPh sb="173" eb="175">
      <t>ケイエイ</t>
    </rPh>
    <rPh sb="176" eb="178">
      <t>リカイ</t>
    </rPh>
    <rPh sb="179" eb="180">
      <t>フカ</t>
    </rPh>
    <rPh sb="182" eb="185">
      <t>リヨウシャ</t>
    </rPh>
    <rPh sb="186" eb="188">
      <t>シテン</t>
    </rPh>
    <rPh sb="189" eb="190">
      <t>タ</t>
    </rPh>
    <rPh sb="191" eb="192">
      <t>サラ</t>
    </rPh>
    <rPh sb="198" eb="200">
      <t>コウジョウ</t>
    </rPh>
    <rPh sb="201" eb="202">
      <t>ツト</t>
    </rPh>
    <rPh sb="220" eb="222">
      <t>ズイジ</t>
    </rPh>
    <rPh sb="225" eb="227">
      <t>サイショウ</t>
    </rPh>
    <rPh sb="228" eb="230">
      <t>ケイヒ</t>
    </rPh>
    <rPh sb="231" eb="233">
      <t>サイダイ</t>
    </rPh>
    <rPh sb="234" eb="236">
      <t>コウカ</t>
    </rPh>
    <rPh sb="242" eb="243">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</si>
</sst>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1.1599999999999999</c:v>
                </c:pt>
                <c:pt idx="1">
                  <c:v>1.04</c:v>
                </c:pt>
                <c:pt idx="2">
                  <c:v>0.88</c:v>
                </c:pt>
                <c:pt idx="3">
                  <c:v>0.91</c:v>
                </c:pt>
                <c:pt idx="4">
                  <c:v>0.88</c:v>
                </c:pt>
              </c:numCache>
            </c:numRef>
          </c:val>
          <c:extLst xmlns:c16r2="http://schemas.microsoft.com/office/drawing/2015/06/chart">
            <c:ext xmlns:c16="http://schemas.microsoft.com/office/drawing/2014/chart" uri="{C3380CC4-5D6E-409C-BE32-E72D297353CC}">
              <c16:uniqueId val="{00000000-E8E5-49F8-985C-01907316D573}"/>
            </c:ext>
          </c:extLst>
        </c:ser>
        <c:dLbls>
          <c:showLegendKey val="0"/>
          <c:showVal val="0"/>
          <c:showCatName val="0"/>
          <c:showSerName val="0"/>
          <c:showPercent val="0"/>
          <c:showBubbleSize val="0"/>
        </c:dLbls>
        <c:gapWidth val="150"/>
        <c:axId val="407550392"/>
        <c:axId val="407548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0.7</c:v>
                </c:pt>
                <c:pt idx="2">
                  <c:v>0.72</c:v>
                </c:pt>
                <c:pt idx="3">
                  <c:v>0.69</c:v>
                </c:pt>
                <c:pt idx="4">
                  <c:v>0.69</c:v>
                </c:pt>
              </c:numCache>
            </c:numRef>
          </c:val>
          <c:smooth val="0"/>
          <c:extLst xmlns:c16r2="http://schemas.microsoft.com/office/drawing/2015/06/chart">
            <c:ext xmlns:c16="http://schemas.microsoft.com/office/drawing/2014/chart" uri="{C3380CC4-5D6E-409C-BE32-E72D297353CC}">
              <c16:uniqueId val="{00000001-E8E5-49F8-985C-01907316D573}"/>
            </c:ext>
          </c:extLst>
        </c:ser>
        <c:dLbls>
          <c:showLegendKey val="0"/>
          <c:showVal val="0"/>
          <c:showCatName val="0"/>
          <c:showSerName val="0"/>
          <c:showPercent val="0"/>
          <c:showBubbleSize val="0"/>
        </c:dLbls>
        <c:marker val="1"/>
        <c:smooth val="0"/>
        <c:axId val="407550392"/>
        <c:axId val="407548824"/>
      </c:lineChart>
      <c:dateAx>
        <c:axId val="407550392"/>
        <c:scaling>
          <c:orientation val="minMax"/>
        </c:scaling>
        <c:delete val="1"/>
        <c:axPos val="b"/>
        <c:numFmt formatCode="&quot;H&quot;yy" sourceLinked="1"/>
        <c:majorTickMark val="none"/>
        <c:minorTickMark val="none"/>
        <c:tickLblPos val="none"/>
        <c:crossAx val="407548824"/>
        <c:crosses val="autoZero"/>
        <c:auto val="1"/>
        <c:lblOffset val="100"/>
        <c:baseTimeUnit val="years"/>
      </c:dateAx>
      <c:valAx>
        <c:axId val="407548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550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51.64</c:v>
                </c:pt>
                <c:pt idx="1">
                  <c:v>51.09</c:v>
                </c:pt>
                <c:pt idx="2">
                  <c:v>50.59</c:v>
                </c:pt>
                <c:pt idx="3">
                  <c:v>51.15</c:v>
                </c:pt>
                <c:pt idx="4">
                  <c:v>50.44</c:v>
                </c:pt>
              </c:numCache>
            </c:numRef>
          </c:val>
          <c:extLst xmlns:c16r2="http://schemas.microsoft.com/office/drawing/2015/06/chart">
            <c:ext xmlns:c16="http://schemas.microsoft.com/office/drawing/2014/chart" uri="{C3380CC4-5D6E-409C-BE32-E72D297353CC}">
              <c16:uniqueId val="{00000000-685E-4E33-9573-C606E6C579CD}"/>
            </c:ext>
          </c:extLst>
        </c:ser>
        <c:dLbls>
          <c:showLegendKey val="0"/>
          <c:showVal val="0"/>
          <c:showCatName val="0"/>
          <c:showSerName val="0"/>
          <c:showPercent val="0"/>
          <c:showBubbleSize val="0"/>
        </c:dLbls>
        <c:gapWidth val="150"/>
        <c:axId val="617547176"/>
        <c:axId val="61754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62.88</c:v>
                </c:pt>
                <c:pt idx="1">
                  <c:v>62.32</c:v>
                </c:pt>
                <c:pt idx="2">
                  <c:v>61.71</c:v>
                </c:pt>
                <c:pt idx="3">
                  <c:v>63.12</c:v>
                </c:pt>
                <c:pt idx="4">
                  <c:v>62.57</c:v>
                </c:pt>
              </c:numCache>
            </c:numRef>
          </c:val>
          <c:smooth val="0"/>
          <c:extLst xmlns:c16r2="http://schemas.microsoft.com/office/drawing/2015/06/chart">
            <c:ext xmlns:c16="http://schemas.microsoft.com/office/drawing/2014/chart" uri="{C3380CC4-5D6E-409C-BE32-E72D297353CC}">
              <c16:uniqueId val="{00000001-685E-4E33-9573-C606E6C579CD}"/>
            </c:ext>
          </c:extLst>
        </c:ser>
        <c:dLbls>
          <c:showLegendKey val="0"/>
          <c:showVal val="0"/>
          <c:showCatName val="0"/>
          <c:showSerName val="0"/>
          <c:showPercent val="0"/>
          <c:showBubbleSize val="0"/>
        </c:dLbls>
        <c:marker val="1"/>
        <c:smooth val="0"/>
        <c:axId val="617547176"/>
        <c:axId val="617547568"/>
      </c:lineChart>
      <c:dateAx>
        <c:axId val="617547176"/>
        <c:scaling>
          <c:orientation val="minMax"/>
        </c:scaling>
        <c:delete val="1"/>
        <c:axPos val="b"/>
        <c:numFmt formatCode="&quot;H&quot;yy" sourceLinked="1"/>
        <c:majorTickMark val="none"/>
        <c:minorTickMark val="none"/>
        <c:tickLblPos val="none"/>
        <c:crossAx val="617547568"/>
        <c:crosses val="autoZero"/>
        <c:auto val="1"/>
        <c:lblOffset val="100"/>
        <c:baseTimeUnit val="years"/>
      </c:dateAx>
      <c:valAx>
        <c:axId val="61754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7547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91.9</c:v>
                </c:pt>
                <c:pt idx="1">
                  <c:v>92.11</c:v>
                </c:pt>
                <c:pt idx="2">
                  <c:v>91.81</c:v>
                </c:pt>
                <c:pt idx="3">
                  <c:v>92.06</c:v>
                </c:pt>
                <c:pt idx="4">
                  <c:v>91.93</c:v>
                </c:pt>
              </c:numCache>
            </c:numRef>
          </c:val>
          <c:extLst xmlns:c16r2="http://schemas.microsoft.com/office/drawing/2015/06/chart">
            <c:ext xmlns:c16="http://schemas.microsoft.com/office/drawing/2014/chart" uri="{C3380CC4-5D6E-409C-BE32-E72D297353CC}">
              <c16:uniqueId val="{00000000-800A-4A70-8721-F6BE6DCCEBBC}"/>
            </c:ext>
          </c:extLst>
        </c:ser>
        <c:dLbls>
          <c:showLegendKey val="0"/>
          <c:showVal val="0"/>
          <c:showCatName val="0"/>
          <c:showSerName val="0"/>
          <c:showPercent val="0"/>
          <c:showBubbleSize val="0"/>
        </c:dLbls>
        <c:gapWidth val="150"/>
        <c:axId val="601335552"/>
        <c:axId val="601335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90.13</c:v>
                </c:pt>
                <c:pt idx="1">
                  <c:v>90.19</c:v>
                </c:pt>
                <c:pt idx="2">
                  <c:v>90.03</c:v>
                </c:pt>
                <c:pt idx="3">
                  <c:v>90.09</c:v>
                </c:pt>
                <c:pt idx="4">
                  <c:v>90.21</c:v>
                </c:pt>
              </c:numCache>
            </c:numRef>
          </c:val>
          <c:smooth val="0"/>
          <c:extLst xmlns:c16r2="http://schemas.microsoft.com/office/drawing/2015/06/chart">
            <c:ext xmlns:c16="http://schemas.microsoft.com/office/drawing/2014/chart" uri="{C3380CC4-5D6E-409C-BE32-E72D297353CC}">
              <c16:uniqueId val="{00000001-800A-4A70-8721-F6BE6DCCEBBC}"/>
            </c:ext>
          </c:extLst>
        </c:ser>
        <c:dLbls>
          <c:showLegendKey val="0"/>
          <c:showVal val="0"/>
          <c:showCatName val="0"/>
          <c:showSerName val="0"/>
          <c:showPercent val="0"/>
          <c:showBubbleSize val="0"/>
        </c:dLbls>
        <c:marker val="1"/>
        <c:smooth val="0"/>
        <c:axId val="601335552"/>
        <c:axId val="601335944"/>
      </c:lineChart>
      <c:dateAx>
        <c:axId val="601335552"/>
        <c:scaling>
          <c:orientation val="minMax"/>
        </c:scaling>
        <c:delete val="1"/>
        <c:axPos val="b"/>
        <c:numFmt formatCode="&quot;H&quot;yy" sourceLinked="1"/>
        <c:majorTickMark val="none"/>
        <c:minorTickMark val="none"/>
        <c:tickLblPos val="none"/>
        <c:crossAx val="601335944"/>
        <c:crosses val="autoZero"/>
        <c:auto val="1"/>
        <c:lblOffset val="100"/>
        <c:baseTimeUnit val="years"/>
      </c:dateAx>
      <c:valAx>
        <c:axId val="601335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133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117.3</c:v>
                </c:pt>
                <c:pt idx="1">
                  <c:v>117.06</c:v>
                </c:pt>
                <c:pt idx="2">
                  <c:v>118.73</c:v>
                </c:pt>
                <c:pt idx="3">
                  <c:v>118.92</c:v>
                </c:pt>
                <c:pt idx="4">
                  <c:v>118.31</c:v>
                </c:pt>
              </c:numCache>
            </c:numRef>
          </c:val>
          <c:extLst xmlns:c16r2="http://schemas.microsoft.com/office/drawing/2015/06/chart">
            <c:ext xmlns:c16="http://schemas.microsoft.com/office/drawing/2014/chart" uri="{C3380CC4-5D6E-409C-BE32-E72D297353CC}">
              <c16:uniqueId val="{00000000-86BD-46CE-B557-7086BCC9DF32}"/>
            </c:ext>
          </c:extLst>
        </c:ser>
        <c:dLbls>
          <c:showLegendKey val="0"/>
          <c:showVal val="0"/>
          <c:showCatName val="0"/>
          <c:showSerName val="0"/>
          <c:showPercent val="0"/>
          <c:showBubbleSize val="0"/>
        </c:dLbls>
        <c:gapWidth val="150"/>
        <c:axId val="466618312"/>
        <c:axId val="466619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113.95</c:v>
                </c:pt>
                <c:pt idx="1">
                  <c:v>112.62</c:v>
                </c:pt>
                <c:pt idx="2">
                  <c:v>113.35</c:v>
                </c:pt>
                <c:pt idx="3">
                  <c:v>112.36</c:v>
                </c:pt>
                <c:pt idx="4">
                  <c:v>112.26</c:v>
                </c:pt>
              </c:numCache>
            </c:numRef>
          </c:val>
          <c:smooth val="0"/>
          <c:extLst xmlns:c16r2="http://schemas.microsoft.com/office/drawing/2015/06/chart">
            <c:ext xmlns:c16="http://schemas.microsoft.com/office/drawing/2014/chart" uri="{C3380CC4-5D6E-409C-BE32-E72D297353CC}">
              <c16:uniqueId val="{00000001-86BD-46CE-B557-7086BCC9DF32}"/>
            </c:ext>
          </c:extLst>
        </c:ser>
        <c:dLbls>
          <c:showLegendKey val="0"/>
          <c:showVal val="0"/>
          <c:showCatName val="0"/>
          <c:showSerName val="0"/>
          <c:showPercent val="0"/>
          <c:showBubbleSize val="0"/>
        </c:dLbls>
        <c:marker val="1"/>
        <c:smooth val="0"/>
        <c:axId val="466618312"/>
        <c:axId val="466619880"/>
      </c:lineChart>
      <c:dateAx>
        <c:axId val="466618312"/>
        <c:scaling>
          <c:orientation val="minMax"/>
        </c:scaling>
        <c:delete val="1"/>
        <c:axPos val="b"/>
        <c:numFmt formatCode="&quot;H&quot;yy" sourceLinked="1"/>
        <c:majorTickMark val="none"/>
        <c:minorTickMark val="none"/>
        <c:tickLblPos val="none"/>
        <c:crossAx val="466619880"/>
        <c:crosses val="autoZero"/>
        <c:auto val="1"/>
        <c:lblOffset val="100"/>
        <c:baseTimeUnit val="years"/>
      </c:dateAx>
      <c:valAx>
        <c:axId val="466619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6618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46.06</c:v>
                </c:pt>
                <c:pt idx="1">
                  <c:v>47.15</c:v>
                </c:pt>
                <c:pt idx="2">
                  <c:v>48.4</c:v>
                </c:pt>
                <c:pt idx="3">
                  <c:v>49.29</c:v>
                </c:pt>
                <c:pt idx="4">
                  <c:v>50.08</c:v>
                </c:pt>
              </c:numCache>
            </c:numRef>
          </c:val>
          <c:extLst xmlns:c16r2="http://schemas.microsoft.com/office/drawing/2015/06/chart">
            <c:ext xmlns:c16="http://schemas.microsoft.com/office/drawing/2014/chart" uri="{C3380CC4-5D6E-409C-BE32-E72D297353CC}">
              <c16:uniqueId val="{00000000-15EA-4D55-A82E-9AF311EE5911}"/>
            </c:ext>
          </c:extLst>
        </c:ser>
        <c:dLbls>
          <c:showLegendKey val="0"/>
          <c:showVal val="0"/>
          <c:showCatName val="0"/>
          <c:showSerName val="0"/>
          <c:showPercent val="0"/>
          <c:showBubbleSize val="0"/>
        </c:dLbls>
        <c:gapWidth val="150"/>
        <c:axId val="466619488"/>
        <c:axId val="629848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48.86</c:v>
                </c:pt>
                <c:pt idx="2">
                  <c:v>49.6</c:v>
                </c:pt>
                <c:pt idx="3">
                  <c:v>50.31</c:v>
                </c:pt>
                <c:pt idx="4">
                  <c:v>50.74</c:v>
                </c:pt>
              </c:numCache>
            </c:numRef>
          </c:val>
          <c:smooth val="0"/>
          <c:extLst xmlns:c16r2="http://schemas.microsoft.com/office/drawing/2015/06/chart">
            <c:ext xmlns:c16="http://schemas.microsoft.com/office/drawing/2014/chart" uri="{C3380CC4-5D6E-409C-BE32-E72D297353CC}">
              <c16:uniqueId val="{00000001-15EA-4D55-A82E-9AF311EE5911}"/>
            </c:ext>
          </c:extLst>
        </c:ser>
        <c:dLbls>
          <c:showLegendKey val="0"/>
          <c:showVal val="0"/>
          <c:showCatName val="0"/>
          <c:showSerName val="0"/>
          <c:showPercent val="0"/>
          <c:showBubbleSize val="0"/>
        </c:dLbls>
        <c:marker val="1"/>
        <c:smooth val="0"/>
        <c:axId val="466619488"/>
        <c:axId val="629848024"/>
      </c:lineChart>
      <c:dateAx>
        <c:axId val="466619488"/>
        <c:scaling>
          <c:orientation val="minMax"/>
        </c:scaling>
        <c:delete val="1"/>
        <c:axPos val="b"/>
        <c:numFmt formatCode="&quot;H&quot;yy" sourceLinked="1"/>
        <c:majorTickMark val="none"/>
        <c:minorTickMark val="none"/>
        <c:tickLblPos val="none"/>
        <c:crossAx val="629848024"/>
        <c:crosses val="autoZero"/>
        <c:auto val="1"/>
        <c:lblOffset val="100"/>
        <c:baseTimeUnit val="years"/>
      </c:dateAx>
      <c:valAx>
        <c:axId val="629848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61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13.4</c:v>
                </c:pt>
                <c:pt idx="1">
                  <c:v>13.23</c:v>
                </c:pt>
                <c:pt idx="2">
                  <c:v>13.16</c:v>
                </c:pt>
                <c:pt idx="3">
                  <c:v>14.24</c:v>
                </c:pt>
                <c:pt idx="4">
                  <c:v>15.99</c:v>
                </c:pt>
              </c:numCache>
            </c:numRef>
          </c:val>
          <c:extLst xmlns:c16r2="http://schemas.microsoft.com/office/drawing/2015/06/chart">
            <c:ext xmlns:c16="http://schemas.microsoft.com/office/drawing/2014/chart" uri="{C3380CC4-5D6E-409C-BE32-E72D297353CC}">
              <c16:uniqueId val="{00000000-4AFE-43FB-B129-D950E5E72F9F}"/>
            </c:ext>
          </c:extLst>
        </c:ser>
        <c:dLbls>
          <c:showLegendKey val="0"/>
          <c:showVal val="0"/>
          <c:showCatName val="0"/>
          <c:showSerName val="0"/>
          <c:showPercent val="0"/>
          <c:showBubbleSize val="0"/>
        </c:dLbls>
        <c:gapWidth val="150"/>
        <c:axId val="629846848"/>
        <c:axId val="629847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16.600000000000001</c:v>
                </c:pt>
                <c:pt idx="1">
                  <c:v>18.510000000000002</c:v>
                </c:pt>
                <c:pt idx="2">
                  <c:v>20.49</c:v>
                </c:pt>
                <c:pt idx="3">
                  <c:v>21.34</c:v>
                </c:pt>
                <c:pt idx="4">
                  <c:v>23.27</c:v>
                </c:pt>
              </c:numCache>
            </c:numRef>
          </c:val>
          <c:smooth val="0"/>
          <c:extLst xmlns:c16r2="http://schemas.microsoft.com/office/drawing/2015/06/chart">
            <c:ext xmlns:c16="http://schemas.microsoft.com/office/drawing/2014/chart" uri="{C3380CC4-5D6E-409C-BE32-E72D297353CC}">
              <c16:uniqueId val="{00000001-4AFE-43FB-B129-D950E5E72F9F}"/>
            </c:ext>
          </c:extLst>
        </c:ser>
        <c:dLbls>
          <c:showLegendKey val="0"/>
          <c:showVal val="0"/>
          <c:showCatName val="0"/>
          <c:showSerName val="0"/>
          <c:showPercent val="0"/>
          <c:showBubbleSize val="0"/>
        </c:dLbls>
        <c:marker val="1"/>
        <c:smooth val="0"/>
        <c:axId val="629846848"/>
        <c:axId val="629847240"/>
      </c:lineChart>
      <c:dateAx>
        <c:axId val="629846848"/>
        <c:scaling>
          <c:orientation val="minMax"/>
        </c:scaling>
        <c:delete val="1"/>
        <c:axPos val="b"/>
        <c:numFmt formatCode="&quot;H&quot;yy" sourceLinked="1"/>
        <c:majorTickMark val="none"/>
        <c:minorTickMark val="none"/>
        <c:tickLblPos val="none"/>
        <c:crossAx val="629847240"/>
        <c:crosses val="autoZero"/>
        <c:auto val="1"/>
        <c:lblOffset val="100"/>
        <c:baseTimeUnit val="years"/>
      </c:dateAx>
      <c:valAx>
        <c:axId val="629847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984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EE6-4C8C-AF6B-FBC93741D89C}"/>
            </c:ext>
          </c:extLst>
        </c:ser>
        <c:dLbls>
          <c:showLegendKey val="0"/>
          <c:showVal val="0"/>
          <c:showCatName val="0"/>
          <c:showSerName val="0"/>
          <c:showPercent val="0"/>
          <c:showBubbleSize val="0"/>
        </c:dLbls>
        <c:gapWidth val="150"/>
        <c:axId val="625457672"/>
        <c:axId val="62545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0.75</c:v>
                </c:pt>
                <c:pt idx="2">
                  <c:v>0.51</c:v>
                </c:pt>
                <c:pt idx="3">
                  <c:v>0.28999999999999998</c:v>
                </c:pt>
                <c:pt idx="4">
                  <c:v>0.25</c:v>
                </c:pt>
              </c:numCache>
            </c:numRef>
          </c:val>
          <c:smooth val="0"/>
          <c:extLst xmlns:c16r2="http://schemas.microsoft.com/office/drawing/2015/06/chart">
            <c:ext xmlns:c16="http://schemas.microsoft.com/office/drawing/2014/chart" uri="{C3380CC4-5D6E-409C-BE32-E72D297353CC}">
              <c16:uniqueId val="{00000001-0EE6-4C8C-AF6B-FBC93741D89C}"/>
            </c:ext>
          </c:extLst>
        </c:ser>
        <c:dLbls>
          <c:showLegendKey val="0"/>
          <c:showVal val="0"/>
          <c:showCatName val="0"/>
          <c:showSerName val="0"/>
          <c:showPercent val="0"/>
          <c:showBubbleSize val="0"/>
        </c:dLbls>
        <c:marker val="1"/>
        <c:smooth val="0"/>
        <c:axId val="625457672"/>
        <c:axId val="625454928"/>
      </c:lineChart>
      <c:dateAx>
        <c:axId val="625457672"/>
        <c:scaling>
          <c:orientation val="minMax"/>
        </c:scaling>
        <c:delete val="1"/>
        <c:axPos val="b"/>
        <c:numFmt formatCode="&quot;H&quot;yy" sourceLinked="1"/>
        <c:majorTickMark val="none"/>
        <c:minorTickMark val="none"/>
        <c:tickLblPos val="none"/>
        <c:crossAx val="625454928"/>
        <c:crosses val="autoZero"/>
        <c:auto val="1"/>
        <c:lblOffset val="100"/>
        <c:baseTimeUnit val="years"/>
      </c:dateAx>
      <c:valAx>
        <c:axId val="625454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25457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266.57</c:v>
                </c:pt>
                <c:pt idx="1">
                  <c:v>292.36</c:v>
                </c:pt>
                <c:pt idx="2">
                  <c:v>321.17</c:v>
                </c:pt>
                <c:pt idx="3">
                  <c:v>316.23</c:v>
                </c:pt>
                <c:pt idx="4">
                  <c:v>285.85000000000002</c:v>
                </c:pt>
              </c:numCache>
            </c:numRef>
          </c:val>
          <c:extLst xmlns:c16r2="http://schemas.microsoft.com/office/drawing/2015/06/chart">
            <c:ext xmlns:c16="http://schemas.microsoft.com/office/drawing/2014/chart" uri="{C3380CC4-5D6E-409C-BE32-E72D297353CC}">
              <c16:uniqueId val="{00000000-5262-440D-90D9-1181E968FE65}"/>
            </c:ext>
          </c:extLst>
        </c:ser>
        <c:dLbls>
          <c:showLegendKey val="0"/>
          <c:showVal val="0"/>
          <c:showCatName val="0"/>
          <c:showSerName val="0"/>
          <c:showPercent val="0"/>
          <c:showBubbleSize val="0"/>
        </c:dLbls>
        <c:gapWidth val="150"/>
        <c:axId val="625455712"/>
        <c:axId val="625454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307.83</c:v>
                </c:pt>
                <c:pt idx="1">
                  <c:v>318.89</c:v>
                </c:pt>
                <c:pt idx="2">
                  <c:v>309.10000000000002</c:v>
                </c:pt>
                <c:pt idx="3">
                  <c:v>306.08</c:v>
                </c:pt>
                <c:pt idx="4">
                  <c:v>306.14999999999998</c:v>
                </c:pt>
              </c:numCache>
            </c:numRef>
          </c:val>
          <c:smooth val="0"/>
          <c:extLst xmlns:c16r2="http://schemas.microsoft.com/office/drawing/2015/06/chart">
            <c:ext xmlns:c16="http://schemas.microsoft.com/office/drawing/2014/chart" uri="{C3380CC4-5D6E-409C-BE32-E72D297353CC}">
              <c16:uniqueId val="{00000001-5262-440D-90D9-1181E968FE65}"/>
            </c:ext>
          </c:extLst>
        </c:ser>
        <c:dLbls>
          <c:showLegendKey val="0"/>
          <c:showVal val="0"/>
          <c:showCatName val="0"/>
          <c:showSerName val="0"/>
          <c:showPercent val="0"/>
          <c:showBubbleSize val="0"/>
        </c:dLbls>
        <c:marker val="1"/>
        <c:smooth val="0"/>
        <c:axId val="625455712"/>
        <c:axId val="625454536"/>
      </c:lineChart>
      <c:dateAx>
        <c:axId val="625455712"/>
        <c:scaling>
          <c:orientation val="minMax"/>
        </c:scaling>
        <c:delete val="1"/>
        <c:axPos val="b"/>
        <c:numFmt formatCode="&quot;H&quot;yy" sourceLinked="1"/>
        <c:majorTickMark val="none"/>
        <c:minorTickMark val="none"/>
        <c:tickLblPos val="none"/>
        <c:crossAx val="625454536"/>
        <c:crosses val="autoZero"/>
        <c:auto val="1"/>
        <c:lblOffset val="100"/>
        <c:baseTimeUnit val="years"/>
      </c:dateAx>
      <c:valAx>
        <c:axId val="625454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2545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331.73</c:v>
                </c:pt>
                <c:pt idx="1">
                  <c:v>326.85000000000002</c:v>
                </c:pt>
                <c:pt idx="2">
                  <c:v>322.45</c:v>
                </c:pt>
                <c:pt idx="3">
                  <c:v>310.94</c:v>
                </c:pt>
                <c:pt idx="4">
                  <c:v>302.8</c:v>
                </c:pt>
              </c:numCache>
            </c:numRef>
          </c:val>
          <c:extLst xmlns:c16r2="http://schemas.microsoft.com/office/drawing/2015/06/chart">
            <c:ext xmlns:c16="http://schemas.microsoft.com/office/drawing/2014/chart" uri="{C3380CC4-5D6E-409C-BE32-E72D297353CC}">
              <c16:uniqueId val="{00000000-DF38-4FEA-A3D5-2C05A4ACD295}"/>
            </c:ext>
          </c:extLst>
        </c:ser>
        <c:dLbls>
          <c:showLegendKey val="0"/>
          <c:showVal val="0"/>
          <c:showCatName val="0"/>
          <c:showSerName val="0"/>
          <c:showPercent val="0"/>
          <c:showBubbleSize val="0"/>
        </c:dLbls>
        <c:gapWidth val="150"/>
        <c:axId val="625456104"/>
        <c:axId val="62984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295.44</c:v>
                </c:pt>
                <c:pt idx="1">
                  <c:v>290.07</c:v>
                </c:pt>
                <c:pt idx="2">
                  <c:v>290.42</c:v>
                </c:pt>
                <c:pt idx="3">
                  <c:v>294.66000000000003</c:v>
                </c:pt>
                <c:pt idx="4">
                  <c:v>285.27</c:v>
                </c:pt>
              </c:numCache>
            </c:numRef>
          </c:val>
          <c:smooth val="0"/>
          <c:extLst xmlns:c16r2="http://schemas.microsoft.com/office/drawing/2015/06/chart">
            <c:ext xmlns:c16="http://schemas.microsoft.com/office/drawing/2014/chart" uri="{C3380CC4-5D6E-409C-BE32-E72D297353CC}">
              <c16:uniqueId val="{00000001-DF38-4FEA-A3D5-2C05A4ACD295}"/>
            </c:ext>
          </c:extLst>
        </c:ser>
        <c:dLbls>
          <c:showLegendKey val="0"/>
          <c:showVal val="0"/>
          <c:showCatName val="0"/>
          <c:showSerName val="0"/>
          <c:showPercent val="0"/>
          <c:showBubbleSize val="0"/>
        </c:dLbls>
        <c:marker val="1"/>
        <c:smooth val="0"/>
        <c:axId val="625456104"/>
        <c:axId val="629849200"/>
      </c:lineChart>
      <c:dateAx>
        <c:axId val="625456104"/>
        <c:scaling>
          <c:orientation val="minMax"/>
        </c:scaling>
        <c:delete val="1"/>
        <c:axPos val="b"/>
        <c:numFmt formatCode="&quot;H&quot;yy" sourceLinked="1"/>
        <c:majorTickMark val="none"/>
        <c:minorTickMark val="none"/>
        <c:tickLblPos val="none"/>
        <c:crossAx val="629849200"/>
        <c:crosses val="autoZero"/>
        <c:auto val="1"/>
        <c:lblOffset val="100"/>
        <c:baseTimeUnit val="years"/>
      </c:dateAx>
      <c:valAx>
        <c:axId val="629849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25456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110.89</c:v>
                </c:pt>
                <c:pt idx="1">
                  <c:v>109.77</c:v>
                </c:pt>
                <c:pt idx="2">
                  <c:v>111.18</c:v>
                </c:pt>
                <c:pt idx="3">
                  <c:v>112.39</c:v>
                </c:pt>
                <c:pt idx="4">
                  <c:v>110.23</c:v>
                </c:pt>
              </c:numCache>
            </c:numRef>
          </c:val>
          <c:extLst xmlns:c16r2="http://schemas.microsoft.com/office/drawing/2015/06/chart">
            <c:ext xmlns:c16="http://schemas.microsoft.com/office/drawing/2014/chart" uri="{C3380CC4-5D6E-409C-BE32-E72D297353CC}">
              <c16:uniqueId val="{00000000-DF2B-4401-9971-A961B655BA41}"/>
            </c:ext>
          </c:extLst>
        </c:ser>
        <c:dLbls>
          <c:showLegendKey val="0"/>
          <c:showVal val="0"/>
          <c:showCatName val="0"/>
          <c:showSerName val="0"/>
          <c:showPercent val="0"/>
          <c:showBubbleSize val="0"/>
        </c:dLbls>
        <c:gapWidth val="150"/>
        <c:axId val="629846456"/>
        <c:axId val="617544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106.02</c:v>
                </c:pt>
                <c:pt idx="1">
                  <c:v>104.84</c:v>
                </c:pt>
                <c:pt idx="2">
                  <c:v>106.11</c:v>
                </c:pt>
                <c:pt idx="3">
                  <c:v>103.75</c:v>
                </c:pt>
                <c:pt idx="4">
                  <c:v>105.3</c:v>
                </c:pt>
              </c:numCache>
            </c:numRef>
          </c:val>
          <c:smooth val="0"/>
          <c:extLst xmlns:c16r2="http://schemas.microsoft.com/office/drawing/2015/06/chart">
            <c:ext xmlns:c16="http://schemas.microsoft.com/office/drawing/2014/chart" uri="{C3380CC4-5D6E-409C-BE32-E72D297353CC}">
              <c16:uniqueId val="{00000001-DF2B-4401-9971-A961B655BA41}"/>
            </c:ext>
          </c:extLst>
        </c:ser>
        <c:dLbls>
          <c:showLegendKey val="0"/>
          <c:showVal val="0"/>
          <c:showCatName val="0"/>
          <c:showSerName val="0"/>
          <c:showPercent val="0"/>
          <c:showBubbleSize val="0"/>
        </c:dLbls>
        <c:marker val="1"/>
        <c:smooth val="0"/>
        <c:axId val="629846456"/>
        <c:axId val="617544824"/>
      </c:lineChart>
      <c:dateAx>
        <c:axId val="629846456"/>
        <c:scaling>
          <c:orientation val="minMax"/>
        </c:scaling>
        <c:delete val="1"/>
        <c:axPos val="b"/>
        <c:numFmt formatCode="&quot;H&quot;yy" sourceLinked="1"/>
        <c:majorTickMark val="none"/>
        <c:minorTickMark val="none"/>
        <c:tickLblPos val="none"/>
        <c:crossAx val="617544824"/>
        <c:crosses val="autoZero"/>
        <c:auto val="1"/>
        <c:lblOffset val="100"/>
        <c:baseTimeUnit val="years"/>
      </c:dateAx>
      <c:valAx>
        <c:axId val="617544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9846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191.41</c:v>
                </c:pt>
                <c:pt idx="1">
                  <c:v>193.72</c:v>
                </c:pt>
                <c:pt idx="2">
                  <c:v>192.08</c:v>
                </c:pt>
                <c:pt idx="3">
                  <c:v>189.46</c:v>
                </c:pt>
                <c:pt idx="4">
                  <c:v>193.63</c:v>
                </c:pt>
              </c:numCache>
            </c:numRef>
          </c:val>
          <c:extLst xmlns:c16r2="http://schemas.microsoft.com/office/drawing/2015/06/chart">
            <c:ext xmlns:c16="http://schemas.microsoft.com/office/drawing/2014/chart" uri="{C3380CC4-5D6E-409C-BE32-E72D297353CC}">
              <c16:uniqueId val="{00000000-8881-4276-A5FB-478F3C72A3F7}"/>
            </c:ext>
          </c:extLst>
        </c:ser>
        <c:dLbls>
          <c:showLegendKey val="0"/>
          <c:showVal val="0"/>
          <c:showCatName val="0"/>
          <c:showSerName val="0"/>
          <c:showPercent val="0"/>
          <c:showBubbleSize val="0"/>
        </c:dLbls>
        <c:gapWidth val="150"/>
        <c:axId val="617546784"/>
        <c:axId val="61754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158.6</c:v>
                </c:pt>
                <c:pt idx="1">
                  <c:v>161.82</c:v>
                </c:pt>
                <c:pt idx="2">
                  <c:v>161.03</c:v>
                </c:pt>
                <c:pt idx="3">
                  <c:v>159.93</c:v>
                </c:pt>
                <c:pt idx="4">
                  <c:v>162.77000000000001</c:v>
                </c:pt>
              </c:numCache>
            </c:numRef>
          </c:val>
          <c:smooth val="0"/>
          <c:extLst xmlns:c16r2="http://schemas.microsoft.com/office/drawing/2015/06/chart">
            <c:ext xmlns:c16="http://schemas.microsoft.com/office/drawing/2014/chart" uri="{C3380CC4-5D6E-409C-BE32-E72D297353CC}">
              <c16:uniqueId val="{00000001-8881-4276-A5FB-478F3C72A3F7}"/>
            </c:ext>
          </c:extLst>
        </c:ser>
        <c:dLbls>
          <c:showLegendKey val="0"/>
          <c:showVal val="0"/>
          <c:showCatName val="0"/>
          <c:showSerName val="0"/>
          <c:showPercent val="0"/>
          <c:showBubbleSize val="0"/>
        </c:dLbls>
        <c:marker val="1"/>
        <c:smooth val="0"/>
        <c:axId val="617546784"/>
        <c:axId val="617548352"/>
      </c:lineChart>
      <c:dateAx>
        <c:axId val="617546784"/>
        <c:scaling>
          <c:orientation val="minMax"/>
        </c:scaling>
        <c:delete val="1"/>
        <c:axPos val="b"/>
        <c:numFmt formatCode="&quot;H&quot;yy" sourceLinked="1"/>
        <c:majorTickMark val="none"/>
        <c:minorTickMark val="none"/>
        <c:tickLblPos val="none"/>
        <c:crossAx val="617548352"/>
        <c:crosses val="autoZero"/>
        <c:auto val="1"/>
        <c:lblOffset val="100"/>
        <c:baseTimeUnit val="years"/>
      </c:dateAx>
      <c:valAx>
        <c:axId val="61754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754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120" zoomScaleNormal="12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山形県　山形市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4"/>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6" t="s">
        <v>9</v>
      </c>
      <c r="BM7" s="77"/>
      <c r="BN7" s="77"/>
      <c r="BO7" s="77"/>
      <c r="BP7" s="77"/>
      <c r="BQ7" s="77"/>
      <c r="BR7" s="77"/>
      <c r="BS7" s="77"/>
      <c r="BT7" s="77"/>
      <c r="BU7" s="77"/>
      <c r="BV7" s="77"/>
      <c r="BW7" s="77"/>
      <c r="BX7" s="77"/>
      <c r="BY7" s="78"/>
    </row>
    <row r="8" spans="1:78" ht="18.75" customHeight="1" x14ac:dyDescent="0.15">
      <c r="A8" s="2"/>
      <c r="B8" s="69" t="str">
        <f>データ!$I$6</f>
        <v>法適用</v>
      </c>
      <c r="C8" s="70"/>
      <c r="D8" s="70"/>
      <c r="E8" s="70"/>
      <c r="F8" s="70"/>
      <c r="G8" s="70"/>
      <c r="H8" s="70"/>
      <c r="I8" s="69" t="str">
        <f>データ!$J$6</f>
        <v>水道事業</v>
      </c>
      <c r="J8" s="70"/>
      <c r="K8" s="70"/>
      <c r="L8" s="70"/>
      <c r="M8" s="70"/>
      <c r="N8" s="70"/>
      <c r="O8" s="71"/>
      <c r="P8" s="72" t="str">
        <f>データ!$K$6</f>
        <v>末端給水事業</v>
      </c>
      <c r="Q8" s="72"/>
      <c r="R8" s="72"/>
      <c r="S8" s="72"/>
      <c r="T8" s="72"/>
      <c r="U8" s="72"/>
      <c r="V8" s="72"/>
      <c r="W8" s="72" t="str">
        <f>データ!$L$6</f>
        <v>A2</v>
      </c>
      <c r="X8" s="72"/>
      <c r="Y8" s="72"/>
      <c r="Z8" s="72"/>
      <c r="AA8" s="72"/>
      <c r="AB8" s="72"/>
      <c r="AC8" s="72"/>
      <c r="AD8" s="72" t="str">
        <f>データ!$M$6</f>
        <v>自治体職員</v>
      </c>
      <c r="AE8" s="72"/>
      <c r="AF8" s="72"/>
      <c r="AG8" s="72"/>
      <c r="AH8" s="72"/>
      <c r="AI8" s="72"/>
      <c r="AJ8" s="72"/>
      <c r="AK8" s="2"/>
      <c r="AL8" s="63">
        <f>データ!$R$6</f>
        <v>242284</v>
      </c>
      <c r="AM8" s="63"/>
      <c r="AN8" s="63"/>
      <c r="AO8" s="63"/>
      <c r="AP8" s="63"/>
      <c r="AQ8" s="63"/>
      <c r="AR8" s="63"/>
      <c r="AS8" s="63"/>
      <c r="AT8" s="37">
        <f>データ!$S$6</f>
        <v>381.3</v>
      </c>
      <c r="AU8" s="38"/>
      <c r="AV8" s="38"/>
      <c r="AW8" s="38"/>
      <c r="AX8" s="38"/>
      <c r="AY8" s="38"/>
      <c r="AZ8" s="38"/>
      <c r="BA8" s="38"/>
      <c r="BB8" s="52">
        <f>データ!$T$6</f>
        <v>635.41999999999996</v>
      </c>
      <c r="BC8" s="52"/>
      <c r="BD8" s="52"/>
      <c r="BE8" s="52"/>
      <c r="BF8" s="52"/>
      <c r="BG8" s="52"/>
      <c r="BH8" s="52"/>
      <c r="BI8" s="52"/>
      <c r="BJ8" s="3"/>
      <c r="BK8" s="3"/>
      <c r="BL8" s="65" t="s">
        <v>10</v>
      </c>
      <c r="BM8" s="66"/>
      <c r="BN8" s="67" t="s">
        <v>11</v>
      </c>
      <c r="BO8" s="67"/>
      <c r="BP8" s="67"/>
      <c r="BQ8" s="67"/>
      <c r="BR8" s="67"/>
      <c r="BS8" s="67"/>
      <c r="BT8" s="67"/>
      <c r="BU8" s="67"/>
      <c r="BV8" s="67"/>
      <c r="BW8" s="67"/>
      <c r="BX8" s="67"/>
      <c r="BY8" s="68"/>
    </row>
    <row r="9" spans="1:78" ht="18.75" customHeight="1" x14ac:dyDescent="0.15">
      <c r="A9" s="2"/>
      <c r="B9" s="45" t="s">
        <v>12</v>
      </c>
      <c r="C9" s="46"/>
      <c r="D9" s="46"/>
      <c r="E9" s="46"/>
      <c r="F9" s="46"/>
      <c r="G9" s="46"/>
      <c r="H9" s="46"/>
      <c r="I9" s="45" t="s">
        <v>13</v>
      </c>
      <c r="J9" s="46"/>
      <c r="K9" s="46"/>
      <c r="L9" s="46"/>
      <c r="M9" s="46"/>
      <c r="N9" s="46"/>
      <c r="O9" s="64"/>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70.23</v>
      </c>
      <c r="J10" s="38"/>
      <c r="K10" s="38"/>
      <c r="L10" s="38"/>
      <c r="M10" s="38"/>
      <c r="N10" s="38"/>
      <c r="O10" s="62"/>
      <c r="P10" s="52">
        <f>データ!$P$6</f>
        <v>98.31</v>
      </c>
      <c r="Q10" s="52"/>
      <c r="R10" s="52"/>
      <c r="S10" s="52"/>
      <c r="T10" s="52"/>
      <c r="U10" s="52"/>
      <c r="V10" s="52"/>
      <c r="W10" s="63">
        <f>データ!$Q$6</f>
        <v>3509</v>
      </c>
      <c r="X10" s="63"/>
      <c r="Y10" s="63"/>
      <c r="Z10" s="63"/>
      <c r="AA10" s="63"/>
      <c r="AB10" s="63"/>
      <c r="AC10" s="63"/>
      <c r="AD10" s="2"/>
      <c r="AE10" s="2"/>
      <c r="AF10" s="2"/>
      <c r="AG10" s="2"/>
      <c r="AH10" s="2"/>
      <c r="AI10" s="2"/>
      <c r="AJ10" s="2"/>
      <c r="AK10" s="2"/>
      <c r="AL10" s="63">
        <f>データ!$U$6</f>
        <v>236922</v>
      </c>
      <c r="AM10" s="63"/>
      <c r="AN10" s="63"/>
      <c r="AO10" s="63"/>
      <c r="AP10" s="63"/>
      <c r="AQ10" s="63"/>
      <c r="AR10" s="63"/>
      <c r="AS10" s="63"/>
      <c r="AT10" s="37">
        <f>データ!$V$6</f>
        <v>137.84</v>
      </c>
      <c r="AU10" s="38"/>
      <c r="AV10" s="38"/>
      <c r="AW10" s="38"/>
      <c r="AX10" s="38"/>
      <c r="AY10" s="38"/>
      <c r="AZ10" s="38"/>
      <c r="BA10" s="38"/>
      <c r="BB10" s="52">
        <f>データ!$W$6</f>
        <v>1718.82</v>
      </c>
      <c r="BC10" s="52"/>
      <c r="BD10" s="52"/>
      <c r="BE10" s="52"/>
      <c r="BF10" s="52"/>
      <c r="BG10" s="52"/>
      <c r="BH10" s="52"/>
      <c r="BI10" s="52"/>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7" t="s">
        <v>112</v>
      </c>
      <c r="BM47" s="88"/>
      <c r="BN47" s="88"/>
      <c r="BO47" s="88"/>
      <c r="BP47" s="88"/>
      <c r="BQ47" s="88"/>
      <c r="BR47" s="88"/>
      <c r="BS47" s="88"/>
      <c r="BT47" s="88"/>
      <c r="BU47" s="88"/>
      <c r="BV47" s="88"/>
      <c r="BW47" s="88"/>
      <c r="BX47" s="88"/>
      <c r="BY47" s="88"/>
      <c r="BZ47" s="8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7"/>
      <c r="BM48" s="88"/>
      <c r="BN48" s="88"/>
      <c r="BO48" s="88"/>
      <c r="BP48" s="88"/>
      <c r="BQ48" s="88"/>
      <c r="BR48" s="88"/>
      <c r="BS48" s="88"/>
      <c r="BT48" s="88"/>
      <c r="BU48" s="88"/>
      <c r="BV48" s="88"/>
      <c r="BW48" s="88"/>
      <c r="BX48" s="88"/>
      <c r="BY48" s="88"/>
      <c r="BZ48" s="8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7"/>
      <c r="BM49" s="88"/>
      <c r="BN49" s="88"/>
      <c r="BO49" s="88"/>
      <c r="BP49" s="88"/>
      <c r="BQ49" s="88"/>
      <c r="BR49" s="88"/>
      <c r="BS49" s="88"/>
      <c r="BT49" s="88"/>
      <c r="BU49" s="88"/>
      <c r="BV49" s="88"/>
      <c r="BW49" s="88"/>
      <c r="BX49" s="88"/>
      <c r="BY49" s="88"/>
      <c r="BZ49" s="8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7"/>
      <c r="BM50" s="88"/>
      <c r="BN50" s="88"/>
      <c r="BO50" s="88"/>
      <c r="BP50" s="88"/>
      <c r="BQ50" s="88"/>
      <c r="BR50" s="88"/>
      <c r="BS50" s="88"/>
      <c r="BT50" s="88"/>
      <c r="BU50" s="88"/>
      <c r="BV50" s="88"/>
      <c r="BW50" s="88"/>
      <c r="BX50" s="88"/>
      <c r="BY50" s="88"/>
      <c r="BZ50" s="8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7"/>
      <c r="BM51" s="88"/>
      <c r="BN51" s="88"/>
      <c r="BO51" s="88"/>
      <c r="BP51" s="88"/>
      <c r="BQ51" s="88"/>
      <c r="BR51" s="88"/>
      <c r="BS51" s="88"/>
      <c r="BT51" s="88"/>
      <c r="BU51" s="88"/>
      <c r="BV51" s="88"/>
      <c r="BW51" s="88"/>
      <c r="BX51" s="88"/>
      <c r="BY51" s="88"/>
      <c r="BZ51" s="8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7"/>
      <c r="BM52" s="88"/>
      <c r="BN52" s="88"/>
      <c r="BO52" s="88"/>
      <c r="BP52" s="88"/>
      <c r="BQ52" s="88"/>
      <c r="BR52" s="88"/>
      <c r="BS52" s="88"/>
      <c r="BT52" s="88"/>
      <c r="BU52" s="88"/>
      <c r="BV52" s="88"/>
      <c r="BW52" s="88"/>
      <c r="BX52" s="88"/>
      <c r="BY52" s="88"/>
      <c r="BZ52" s="8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7"/>
      <c r="BM53" s="88"/>
      <c r="BN53" s="88"/>
      <c r="BO53" s="88"/>
      <c r="BP53" s="88"/>
      <c r="BQ53" s="88"/>
      <c r="BR53" s="88"/>
      <c r="BS53" s="88"/>
      <c r="BT53" s="88"/>
      <c r="BU53" s="88"/>
      <c r="BV53" s="88"/>
      <c r="BW53" s="88"/>
      <c r="BX53" s="88"/>
      <c r="BY53" s="88"/>
      <c r="BZ53" s="8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7"/>
      <c r="BM54" s="88"/>
      <c r="BN54" s="88"/>
      <c r="BO54" s="88"/>
      <c r="BP54" s="88"/>
      <c r="BQ54" s="88"/>
      <c r="BR54" s="88"/>
      <c r="BS54" s="88"/>
      <c r="BT54" s="88"/>
      <c r="BU54" s="88"/>
      <c r="BV54" s="88"/>
      <c r="BW54" s="88"/>
      <c r="BX54" s="88"/>
      <c r="BY54" s="88"/>
      <c r="BZ54" s="8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7"/>
      <c r="BM55" s="88"/>
      <c r="BN55" s="88"/>
      <c r="BO55" s="88"/>
      <c r="BP55" s="88"/>
      <c r="BQ55" s="88"/>
      <c r="BR55" s="88"/>
      <c r="BS55" s="88"/>
      <c r="BT55" s="88"/>
      <c r="BU55" s="88"/>
      <c r="BV55" s="88"/>
      <c r="BW55" s="88"/>
      <c r="BX55" s="88"/>
      <c r="BY55" s="88"/>
      <c r="BZ55" s="8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7"/>
      <c r="BM56" s="88"/>
      <c r="BN56" s="88"/>
      <c r="BO56" s="88"/>
      <c r="BP56" s="88"/>
      <c r="BQ56" s="88"/>
      <c r="BR56" s="88"/>
      <c r="BS56" s="88"/>
      <c r="BT56" s="88"/>
      <c r="BU56" s="88"/>
      <c r="BV56" s="88"/>
      <c r="BW56" s="88"/>
      <c r="BX56" s="88"/>
      <c r="BY56" s="88"/>
      <c r="BZ56" s="8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7"/>
      <c r="BM57" s="88"/>
      <c r="BN57" s="88"/>
      <c r="BO57" s="88"/>
      <c r="BP57" s="88"/>
      <c r="BQ57" s="88"/>
      <c r="BR57" s="88"/>
      <c r="BS57" s="88"/>
      <c r="BT57" s="88"/>
      <c r="BU57" s="88"/>
      <c r="BV57" s="88"/>
      <c r="BW57" s="88"/>
      <c r="BX57" s="88"/>
      <c r="BY57" s="88"/>
      <c r="BZ57" s="8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7"/>
      <c r="BM58" s="88"/>
      <c r="BN58" s="88"/>
      <c r="BO58" s="88"/>
      <c r="BP58" s="88"/>
      <c r="BQ58" s="88"/>
      <c r="BR58" s="88"/>
      <c r="BS58" s="88"/>
      <c r="BT58" s="88"/>
      <c r="BU58" s="88"/>
      <c r="BV58" s="88"/>
      <c r="BW58" s="88"/>
      <c r="BX58" s="88"/>
      <c r="BY58" s="88"/>
      <c r="BZ58" s="8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7"/>
      <c r="BM59" s="88"/>
      <c r="BN59" s="88"/>
      <c r="BO59" s="88"/>
      <c r="BP59" s="88"/>
      <c r="BQ59" s="88"/>
      <c r="BR59" s="88"/>
      <c r="BS59" s="88"/>
      <c r="BT59" s="88"/>
      <c r="BU59" s="88"/>
      <c r="BV59" s="88"/>
      <c r="BW59" s="88"/>
      <c r="BX59" s="88"/>
      <c r="BY59" s="88"/>
      <c r="BZ59" s="89"/>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87"/>
      <c r="BM60" s="88"/>
      <c r="BN60" s="88"/>
      <c r="BO60" s="88"/>
      <c r="BP60" s="88"/>
      <c r="BQ60" s="88"/>
      <c r="BR60" s="88"/>
      <c r="BS60" s="88"/>
      <c r="BT60" s="88"/>
      <c r="BU60" s="88"/>
      <c r="BV60" s="88"/>
      <c r="BW60" s="88"/>
      <c r="BX60" s="88"/>
      <c r="BY60" s="88"/>
      <c r="BZ60" s="89"/>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87"/>
      <c r="BM61" s="88"/>
      <c r="BN61" s="88"/>
      <c r="BO61" s="88"/>
      <c r="BP61" s="88"/>
      <c r="BQ61" s="88"/>
      <c r="BR61" s="88"/>
      <c r="BS61" s="88"/>
      <c r="BT61" s="88"/>
      <c r="BU61" s="88"/>
      <c r="BV61" s="88"/>
      <c r="BW61" s="88"/>
      <c r="BX61" s="88"/>
      <c r="BY61" s="88"/>
      <c r="BZ61" s="8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7"/>
      <c r="BM62" s="88"/>
      <c r="BN62" s="88"/>
      <c r="BO62" s="88"/>
      <c r="BP62" s="88"/>
      <c r="BQ62" s="88"/>
      <c r="BR62" s="88"/>
      <c r="BS62" s="88"/>
      <c r="BT62" s="88"/>
      <c r="BU62" s="88"/>
      <c r="BV62" s="88"/>
      <c r="BW62" s="88"/>
      <c r="BX62" s="88"/>
      <c r="BY62" s="88"/>
      <c r="BZ62" s="8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7"/>
      <c r="BM63" s="88"/>
      <c r="BN63" s="88"/>
      <c r="BO63" s="88"/>
      <c r="BP63" s="88"/>
      <c r="BQ63" s="88"/>
      <c r="BR63" s="88"/>
      <c r="BS63" s="88"/>
      <c r="BT63" s="88"/>
      <c r="BU63" s="88"/>
      <c r="BV63" s="88"/>
      <c r="BW63" s="88"/>
      <c r="BX63" s="88"/>
      <c r="BY63" s="88"/>
      <c r="BZ63" s="8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7" t="s">
        <v>113</v>
      </c>
      <c r="BM66" s="90"/>
      <c r="BN66" s="90"/>
      <c r="BO66" s="90"/>
      <c r="BP66" s="90"/>
      <c r="BQ66" s="90"/>
      <c r="BR66" s="90"/>
      <c r="BS66" s="90"/>
      <c r="BT66" s="90"/>
      <c r="BU66" s="90"/>
      <c r="BV66" s="90"/>
      <c r="BW66" s="90"/>
      <c r="BX66" s="90"/>
      <c r="BY66" s="90"/>
      <c r="BZ66" s="8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7"/>
      <c r="BM67" s="90"/>
      <c r="BN67" s="90"/>
      <c r="BO67" s="90"/>
      <c r="BP67" s="90"/>
      <c r="BQ67" s="90"/>
      <c r="BR67" s="90"/>
      <c r="BS67" s="90"/>
      <c r="BT67" s="90"/>
      <c r="BU67" s="90"/>
      <c r="BV67" s="90"/>
      <c r="BW67" s="90"/>
      <c r="BX67" s="90"/>
      <c r="BY67" s="90"/>
      <c r="BZ67" s="8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7"/>
      <c r="BM68" s="90"/>
      <c r="BN68" s="90"/>
      <c r="BO68" s="90"/>
      <c r="BP68" s="90"/>
      <c r="BQ68" s="90"/>
      <c r="BR68" s="90"/>
      <c r="BS68" s="90"/>
      <c r="BT68" s="90"/>
      <c r="BU68" s="90"/>
      <c r="BV68" s="90"/>
      <c r="BW68" s="90"/>
      <c r="BX68" s="90"/>
      <c r="BY68" s="90"/>
      <c r="BZ68" s="8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7"/>
      <c r="BM69" s="90"/>
      <c r="BN69" s="90"/>
      <c r="BO69" s="90"/>
      <c r="BP69" s="90"/>
      <c r="BQ69" s="90"/>
      <c r="BR69" s="90"/>
      <c r="BS69" s="90"/>
      <c r="BT69" s="90"/>
      <c r="BU69" s="90"/>
      <c r="BV69" s="90"/>
      <c r="BW69" s="90"/>
      <c r="BX69" s="90"/>
      <c r="BY69" s="90"/>
      <c r="BZ69" s="8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7"/>
      <c r="BM70" s="90"/>
      <c r="BN70" s="90"/>
      <c r="BO70" s="90"/>
      <c r="BP70" s="90"/>
      <c r="BQ70" s="90"/>
      <c r="BR70" s="90"/>
      <c r="BS70" s="90"/>
      <c r="BT70" s="90"/>
      <c r="BU70" s="90"/>
      <c r="BV70" s="90"/>
      <c r="BW70" s="90"/>
      <c r="BX70" s="90"/>
      <c r="BY70" s="90"/>
      <c r="BZ70" s="8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7"/>
      <c r="BM71" s="90"/>
      <c r="BN71" s="90"/>
      <c r="BO71" s="90"/>
      <c r="BP71" s="90"/>
      <c r="BQ71" s="90"/>
      <c r="BR71" s="90"/>
      <c r="BS71" s="90"/>
      <c r="BT71" s="90"/>
      <c r="BU71" s="90"/>
      <c r="BV71" s="90"/>
      <c r="BW71" s="90"/>
      <c r="BX71" s="90"/>
      <c r="BY71" s="90"/>
      <c r="BZ71" s="8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7"/>
      <c r="BM72" s="90"/>
      <c r="BN72" s="90"/>
      <c r="BO72" s="90"/>
      <c r="BP72" s="90"/>
      <c r="BQ72" s="90"/>
      <c r="BR72" s="90"/>
      <c r="BS72" s="90"/>
      <c r="BT72" s="90"/>
      <c r="BU72" s="90"/>
      <c r="BV72" s="90"/>
      <c r="BW72" s="90"/>
      <c r="BX72" s="90"/>
      <c r="BY72" s="90"/>
      <c r="BZ72" s="8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7"/>
      <c r="BM73" s="90"/>
      <c r="BN73" s="90"/>
      <c r="BO73" s="90"/>
      <c r="BP73" s="90"/>
      <c r="BQ73" s="90"/>
      <c r="BR73" s="90"/>
      <c r="BS73" s="90"/>
      <c r="BT73" s="90"/>
      <c r="BU73" s="90"/>
      <c r="BV73" s="90"/>
      <c r="BW73" s="90"/>
      <c r="BX73" s="90"/>
      <c r="BY73" s="90"/>
      <c r="BZ73" s="8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7"/>
      <c r="BM74" s="90"/>
      <c r="BN74" s="90"/>
      <c r="BO74" s="90"/>
      <c r="BP74" s="90"/>
      <c r="BQ74" s="90"/>
      <c r="BR74" s="90"/>
      <c r="BS74" s="90"/>
      <c r="BT74" s="90"/>
      <c r="BU74" s="90"/>
      <c r="BV74" s="90"/>
      <c r="BW74" s="90"/>
      <c r="BX74" s="90"/>
      <c r="BY74" s="90"/>
      <c r="BZ74" s="8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7"/>
      <c r="BM75" s="90"/>
      <c r="BN75" s="90"/>
      <c r="BO75" s="90"/>
      <c r="BP75" s="90"/>
      <c r="BQ75" s="90"/>
      <c r="BR75" s="90"/>
      <c r="BS75" s="90"/>
      <c r="BT75" s="90"/>
      <c r="BU75" s="90"/>
      <c r="BV75" s="90"/>
      <c r="BW75" s="90"/>
      <c r="BX75" s="90"/>
      <c r="BY75" s="90"/>
      <c r="BZ75" s="8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7"/>
      <c r="BM76" s="90"/>
      <c r="BN76" s="90"/>
      <c r="BO76" s="90"/>
      <c r="BP76" s="90"/>
      <c r="BQ76" s="90"/>
      <c r="BR76" s="90"/>
      <c r="BS76" s="90"/>
      <c r="BT76" s="90"/>
      <c r="BU76" s="90"/>
      <c r="BV76" s="90"/>
      <c r="BW76" s="90"/>
      <c r="BX76" s="90"/>
      <c r="BY76" s="90"/>
      <c r="BZ76" s="8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7"/>
      <c r="BM77" s="90"/>
      <c r="BN77" s="90"/>
      <c r="BO77" s="90"/>
      <c r="BP77" s="90"/>
      <c r="BQ77" s="90"/>
      <c r="BR77" s="90"/>
      <c r="BS77" s="90"/>
      <c r="BT77" s="90"/>
      <c r="BU77" s="90"/>
      <c r="BV77" s="90"/>
      <c r="BW77" s="90"/>
      <c r="BX77" s="90"/>
      <c r="BY77" s="90"/>
      <c r="BZ77" s="8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7"/>
      <c r="BM78" s="90"/>
      <c r="BN78" s="90"/>
      <c r="BO78" s="90"/>
      <c r="BP78" s="90"/>
      <c r="BQ78" s="90"/>
      <c r="BR78" s="90"/>
      <c r="BS78" s="90"/>
      <c r="BT78" s="90"/>
      <c r="BU78" s="90"/>
      <c r="BV78" s="90"/>
      <c r="BW78" s="90"/>
      <c r="BX78" s="90"/>
      <c r="BY78" s="90"/>
      <c r="BZ78" s="8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7"/>
      <c r="BM79" s="90"/>
      <c r="BN79" s="90"/>
      <c r="BO79" s="90"/>
      <c r="BP79" s="90"/>
      <c r="BQ79" s="90"/>
      <c r="BR79" s="90"/>
      <c r="BS79" s="90"/>
      <c r="BT79" s="90"/>
      <c r="BU79" s="90"/>
      <c r="BV79" s="90"/>
      <c r="BW79" s="90"/>
      <c r="BX79" s="90"/>
      <c r="BY79" s="90"/>
      <c r="BZ79" s="8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7"/>
      <c r="BM80" s="90"/>
      <c r="BN80" s="90"/>
      <c r="BO80" s="90"/>
      <c r="BP80" s="90"/>
      <c r="BQ80" s="90"/>
      <c r="BR80" s="90"/>
      <c r="BS80" s="90"/>
      <c r="BT80" s="90"/>
      <c r="BU80" s="90"/>
      <c r="BV80" s="90"/>
      <c r="BW80" s="90"/>
      <c r="BX80" s="90"/>
      <c r="BY80" s="90"/>
      <c r="BZ80" s="8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7"/>
      <c r="BM81" s="90"/>
      <c r="BN81" s="90"/>
      <c r="BO81" s="90"/>
      <c r="BP81" s="90"/>
      <c r="BQ81" s="90"/>
      <c r="BR81" s="90"/>
      <c r="BS81" s="90"/>
      <c r="BT81" s="90"/>
      <c r="BU81" s="90"/>
      <c r="BV81" s="90"/>
      <c r="BW81" s="90"/>
      <c r="BX81" s="90"/>
      <c r="BY81" s="90"/>
      <c r="BZ81" s="8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91"/>
      <c r="BM82" s="92"/>
      <c r="BN82" s="92"/>
      <c r="BO82" s="92"/>
      <c r="BP82" s="92"/>
      <c r="BQ82" s="92"/>
      <c r="BR82" s="92"/>
      <c r="BS82" s="92"/>
      <c r="BT82" s="92"/>
      <c r="BU82" s="92"/>
      <c r="BV82" s="92"/>
      <c r="BW82" s="92"/>
      <c r="BX82" s="92"/>
      <c r="BY82" s="92"/>
      <c r="BZ82" s="93"/>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qw73bjueW0DMHfrMEhvRPyGLLzYgRyrRBknHAFktKWQRMjtEp2TDbURgoVb+dVSUFE6RNlLTZ0d+INIE9ANlNg==" saltValue="apfcuV11k9xi6gw3lWib3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0" t="s">
        <v>50</v>
      </c>
      <c r="I3" s="81"/>
      <c r="J3" s="81"/>
      <c r="K3" s="81"/>
      <c r="L3" s="81"/>
      <c r="M3" s="81"/>
      <c r="N3" s="81"/>
      <c r="O3" s="81"/>
      <c r="P3" s="81"/>
      <c r="Q3" s="81"/>
      <c r="R3" s="81"/>
      <c r="S3" s="81"/>
      <c r="T3" s="81"/>
      <c r="U3" s="81"/>
      <c r="V3" s="81"/>
      <c r="W3" s="82"/>
      <c r="X3" s="86" t="s">
        <v>51</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52</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x14ac:dyDescent="0.15">
      <c r="A4" s="15" t="s">
        <v>53</v>
      </c>
      <c r="B4" s="17"/>
      <c r="C4" s="17"/>
      <c r="D4" s="17"/>
      <c r="E4" s="17"/>
      <c r="F4" s="17"/>
      <c r="G4" s="17"/>
      <c r="H4" s="83"/>
      <c r="I4" s="84"/>
      <c r="J4" s="84"/>
      <c r="K4" s="84"/>
      <c r="L4" s="84"/>
      <c r="M4" s="84"/>
      <c r="N4" s="84"/>
      <c r="O4" s="84"/>
      <c r="P4" s="84"/>
      <c r="Q4" s="84"/>
      <c r="R4" s="84"/>
      <c r="S4" s="84"/>
      <c r="T4" s="84"/>
      <c r="U4" s="84"/>
      <c r="V4" s="84"/>
      <c r="W4" s="85"/>
      <c r="X4" s="79" t="s">
        <v>54</v>
      </c>
      <c r="Y4" s="79"/>
      <c r="Z4" s="79"/>
      <c r="AA4" s="79"/>
      <c r="AB4" s="79"/>
      <c r="AC4" s="79"/>
      <c r="AD4" s="79"/>
      <c r="AE4" s="79"/>
      <c r="AF4" s="79"/>
      <c r="AG4" s="79"/>
      <c r="AH4" s="79"/>
      <c r="AI4" s="79" t="s">
        <v>55</v>
      </c>
      <c r="AJ4" s="79"/>
      <c r="AK4" s="79"/>
      <c r="AL4" s="79"/>
      <c r="AM4" s="79"/>
      <c r="AN4" s="79"/>
      <c r="AO4" s="79"/>
      <c r="AP4" s="79"/>
      <c r="AQ4" s="79"/>
      <c r="AR4" s="79"/>
      <c r="AS4" s="79"/>
      <c r="AT4" s="79" t="s">
        <v>56</v>
      </c>
      <c r="AU4" s="79"/>
      <c r="AV4" s="79"/>
      <c r="AW4" s="79"/>
      <c r="AX4" s="79"/>
      <c r="AY4" s="79"/>
      <c r="AZ4" s="79"/>
      <c r="BA4" s="79"/>
      <c r="BB4" s="79"/>
      <c r="BC4" s="79"/>
      <c r="BD4" s="79"/>
      <c r="BE4" s="79" t="s">
        <v>57</v>
      </c>
      <c r="BF4" s="79"/>
      <c r="BG4" s="79"/>
      <c r="BH4" s="79"/>
      <c r="BI4" s="79"/>
      <c r="BJ4" s="79"/>
      <c r="BK4" s="79"/>
      <c r="BL4" s="79"/>
      <c r="BM4" s="79"/>
      <c r="BN4" s="79"/>
      <c r="BO4" s="79"/>
      <c r="BP4" s="79" t="s">
        <v>58</v>
      </c>
      <c r="BQ4" s="79"/>
      <c r="BR4" s="79"/>
      <c r="BS4" s="79"/>
      <c r="BT4" s="79"/>
      <c r="BU4" s="79"/>
      <c r="BV4" s="79"/>
      <c r="BW4" s="79"/>
      <c r="BX4" s="79"/>
      <c r="BY4" s="79"/>
      <c r="BZ4" s="79"/>
      <c r="CA4" s="79" t="s">
        <v>59</v>
      </c>
      <c r="CB4" s="79"/>
      <c r="CC4" s="79"/>
      <c r="CD4" s="79"/>
      <c r="CE4" s="79"/>
      <c r="CF4" s="79"/>
      <c r="CG4" s="79"/>
      <c r="CH4" s="79"/>
      <c r="CI4" s="79"/>
      <c r="CJ4" s="79"/>
      <c r="CK4" s="79"/>
      <c r="CL4" s="79" t="s">
        <v>60</v>
      </c>
      <c r="CM4" s="79"/>
      <c r="CN4" s="79"/>
      <c r="CO4" s="79"/>
      <c r="CP4" s="79"/>
      <c r="CQ4" s="79"/>
      <c r="CR4" s="79"/>
      <c r="CS4" s="79"/>
      <c r="CT4" s="79"/>
      <c r="CU4" s="79"/>
      <c r="CV4" s="79"/>
      <c r="CW4" s="79" t="s">
        <v>61</v>
      </c>
      <c r="CX4" s="79"/>
      <c r="CY4" s="79"/>
      <c r="CZ4" s="79"/>
      <c r="DA4" s="79"/>
      <c r="DB4" s="79"/>
      <c r="DC4" s="79"/>
      <c r="DD4" s="79"/>
      <c r="DE4" s="79"/>
      <c r="DF4" s="79"/>
      <c r="DG4" s="79"/>
      <c r="DH4" s="79" t="s">
        <v>62</v>
      </c>
      <c r="DI4" s="79"/>
      <c r="DJ4" s="79"/>
      <c r="DK4" s="79"/>
      <c r="DL4" s="79"/>
      <c r="DM4" s="79"/>
      <c r="DN4" s="79"/>
      <c r="DO4" s="79"/>
      <c r="DP4" s="79"/>
      <c r="DQ4" s="79"/>
      <c r="DR4" s="79"/>
      <c r="DS4" s="79" t="s">
        <v>63</v>
      </c>
      <c r="DT4" s="79"/>
      <c r="DU4" s="79"/>
      <c r="DV4" s="79"/>
      <c r="DW4" s="79"/>
      <c r="DX4" s="79"/>
      <c r="DY4" s="79"/>
      <c r="DZ4" s="79"/>
      <c r="EA4" s="79"/>
      <c r="EB4" s="79"/>
      <c r="EC4" s="79"/>
      <c r="ED4" s="79" t="s">
        <v>64</v>
      </c>
      <c r="EE4" s="79"/>
      <c r="EF4" s="79"/>
      <c r="EG4" s="79"/>
      <c r="EH4" s="79"/>
      <c r="EI4" s="79"/>
      <c r="EJ4" s="79"/>
      <c r="EK4" s="79"/>
      <c r="EL4" s="79"/>
      <c r="EM4" s="79"/>
      <c r="EN4" s="79"/>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62014</v>
      </c>
      <c r="D6" s="20">
        <f t="shared" si="3"/>
        <v>46</v>
      </c>
      <c r="E6" s="20">
        <f t="shared" si="3"/>
        <v>1</v>
      </c>
      <c r="F6" s="20">
        <f t="shared" si="3"/>
        <v>0</v>
      </c>
      <c r="G6" s="20">
        <f t="shared" si="3"/>
        <v>1</v>
      </c>
      <c r="H6" s="20" t="str">
        <f t="shared" si="3"/>
        <v>山形県　山形市</v>
      </c>
      <c r="I6" s="20" t="str">
        <f t="shared" si="3"/>
        <v>法適用</v>
      </c>
      <c r="J6" s="20" t="str">
        <f t="shared" si="3"/>
        <v>水道事業</v>
      </c>
      <c r="K6" s="20" t="str">
        <f t="shared" si="3"/>
        <v>末端給水事業</v>
      </c>
      <c r="L6" s="20" t="str">
        <f t="shared" si="3"/>
        <v>A2</v>
      </c>
      <c r="M6" s="20" t="str">
        <f t="shared" si="3"/>
        <v>自治体職員</v>
      </c>
      <c r="N6" s="21" t="str">
        <f t="shared" si="3"/>
        <v>-</v>
      </c>
      <c r="O6" s="21">
        <f t="shared" si="3"/>
        <v>70.23</v>
      </c>
      <c r="P6" s="21">
        <f t="shared" si="3"/>
        <v>98.31</v>
      </c>
      <c r="Q6" s="21">
        <f t="shared" si="3"/>
        <v>3509</v>
      </c>
      <c r="R6" s="21">
        <f t="shared" si="3"/>
        <v>242284</v>
      </c>
      <c r="S6" s="21">
        <f t="shared" si="3"/>
        <v>381.3</v>
      </c>
      <c r="T6" s="21">
        <f t="shared" si="3"/>
        <v>635.41999999999996</v>
      </c>
      <c r="U6" s="21">
        <f t="shared" si="3"/>
        <v>236922</v>
      </c>
      <c r="V6" s="21">
        <f t="shared" si="3"/>
        <v>137.84</v>
      </c>
      <c r="W6" s="21">
        <f t="shared" si="3"/>
        <v>1718.82</v>
      </c>
      <c r="X6" s="22">
        <f>IF(X7="",NA(),X7)</f>
        <v>117.3</v>
      </c>
      <c r="Y6" s="22">
        <f t="shared" ref="Y6:AG6" si="4">IF(Y7="",NA(),Y7)</f>
        <v>117.06</v>
      </c>
      <c r="Z6" s="22">
        <f t="shared" si="4"/>
        <v>118.73</v>
      </c>
      <c r="AA6" s="22">
        <f t="shared" si="4"/>
        <v>118.92</v>
      </c>
      <c r="AB6" s="22">
        <f t="shared" si="4"/>
        <v>118.31</v>
      </c>
      <c r="AC6" s="22">
        <f t="shared" si="4"/>
        <v>113.95</v>
      </c>
      <c r="AD6" s="22">
        <f t="shared" si="4"/>
        <v>112.62</v>
      </c>
      <c r="AE6" s="22">
        <f t="shared" si="4"/>
        <v>113.35</v>
      </c>
      <c r="AF6" s="22">
        <f t="shared" si="4"/>
        <v>112.36</v>
      </c>
      <c r="AG6" s="22">
        <f t="shared" si="4"/>
        <v>112.26</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2">
        <f t="shared" si="5"/>
        <v>0.75</v>
      </c>
      <c r="AP6" s="22">
        <f t="shared" si="5"/>
        <v>0.51</v>
      </c>
      <c r="AQ6" s="22">
        <f t="shared" si="5"/>
        <v>0.28999999999999998</v>
      </c>
      <c r="AR6" s="22">
        <f t="shared" si="5"/>
        <v>0.25</v>
      </c>
      <c r="AS6" s="21" t="str">
        <f>IF(AS7="","",IF(AS7="-","【-】","【"&amp;SUBSTITUTE(TEXT(AS7,"#,##0.00"),"-","△")&amp;"】"))</f>
        <v>【1.30】</v>
      </c>
      <c r="AT6" s="22">
        <f>IF(AT7="",NA(),AT7)</f>
        <v>266.57</v>
      </c>
      <c r="AU6" s="22">
        <f t="shared" ref="AU6:BC6" si="6">IF(AU7="",NA(),AU7)</f>
        <v>292.36</v>
      </c>
      <c r="AV6" s="22">
        <f t="shared" si="6"/>
        <v>321.17</v>
      </c>
      <c r="AW6" s="22">
        <f t="shared" si="6"/>
        <v>316.23</v>
      </c>
      <c r="AX6" s="22">
        <f t="shared" si="6"/>
        <v>285.85000000000002</v>
      </c>
      <c r="AY6" s="22">
        <f t="shared" si="6"/>
        <v>307.83</v>
      </c>
      <c r="AZ6" s="22">
        <f t="shared" si="6"/>
        <v>318.89</v>
      </c>
      <c r="BA6" s="22">
        <f t="shared" si="6"/>
        <v>309.10000000000002</v>
      </c>
      <c r="BB6" s="22">
        <f t="shared" si="6"/>
        <v>306.08</v>
      </c>
      <c r="BC6" s="22">
        <f t="shared" si="6"/>
        <v>306.14999999999998</v>
      </c>
      <c r="BD6" s="21" t="str">
        <f>IF(BD7="","",IF(BD7="-","【-】","【"&amp;SUBSTITUTE(TEXT(BD7,"#,##0.00"),"-","△")&amp;"】"))</f>
        <v>【261.51】</v>
      </c>
      <c r="BE6" s="22">
        <f>IF(BE7="",NA(),BE7)</f>
        <v>331.73</v>
      </c>
      <c r="BF6" s="22">
        <f t="shared" ref="BF6:BN6" si="7">IF(BF7="",NA(),BF7)</f>
        <v>326.85000000000002</v>
      </c>
      <c r="BG6" s="22">
        <f t="shared" si="7"/>
        <v>322.45</v>
      </c>
      <c r="BH6" s="22">
        <f t="shared" si="7"/>
        <v>310.94</v>
      </c>
      <c r="BI6" s="22">
        <f t="shared" si="7"/>
        <v>302.8</v>
      </c>
      <c r="BJ6" s="22">
        <f t="shared" si="7"/>
        <v>295.44</v>
      </c>
      <c r="BK6" s="22">
        <f t="shared" si="7"/>
        <v>290.07</v>
      </c>
      <c r="BL6" s="22">
        <f t="shared" si="7"/>
        <v>290.42</v>
      </c>
      <c r="BM6" s="22">
        <f t="shared" si="7"/>
        <v>294.66000000000003</v>
      </c>
      <c r="BN6" s="22">
        <f t="shared" si="7"/>
        <v>285.27</v>
      </c>
      <c r="BO6" s="21" t="str">
        <f>IF(BO7="","",IF(BO7="-","【-】","【"&amp;SUBSTITUTE(TEXT(BO7,"#,##0.00"),"-","△")&amp;"】"))</f>
        <v>【265.16】</v>
      </c>
      <c r="BP6" s="22">
        <f>IF(BP7="",NA(),BP7)</f>
        <v>110.89</v>
      </c>
      <c r="BQ6" s="22">
        <f t="shared" ref="BQ6:BY6" si="8">IF(BQ7="",NA(),BQ7)</f>
        <v>109.77</v>
      </c>
      <c r="BR6" s="22">
        <f t="shared" si="8"/>
        <v>111.18</v>
      </c>
      <c r="BS6" s="22">
        <f t="shared" si="8"/>
        <v>112.39</v>
      </c>
      <c r="BT6" s="22">
        <f t="shared" si="8"/>
        <v>110.23</v>
      </c>
      <c r="BU6" s="22">
        <f t="shared" si="8"/>
        <v>106.02</v>
      </c>
      <c r="BV6" s="22">
        <f t="shared" si="8"/>
        <v>104.84</v>
      </c>
      <c r="BW6" s="22">
        <f t="shared" si="8"/>
        <v>106.11</v>
      </c>
      <c r="BX6" s="22">
        <f t="shared" si="8"/>
        <v>103.75</v>
      </c>
      <c r="BY6" s="22">
        <f t="shared" si="8"/>
        <v>105.3</v>
      </c>
      <c r="BZ6" s="21" t="str">
        <f>IF(BZ7="","",IF(BZ7="-","【-】","【"&amp;SUBSTITUTE(TEXT(BZ7,"#,##0.00"),"-","△")&amp;"】"))</f>
        <v>【102.35】</v>
      </c>
      <c r="CA6" s="22">
        <f>IF(CA7="",NA(),CA7)</f>
        <v>191.41</v>
      </c>
      <c r="CB6" s="22">
        <f t="shared" ref="CB6:CJ6" si="9">IF(CB7="",NA(),CB7)</f>
        <v>193.72</v>
      </c>
      <c r="CC6" s="22">
        <f t="shared" si="9"/>
        <v>192.08</v>
      </c>
      <c r="CD6" s="22">
        <f t="shared" si="9"/>
        <v>189.46</v>
      </c>
      <c r="CE6" s="22">
        <f t="shared" si="9"/>
        <v>193.63</v>
      </c>
      <c r="CF6" s="22">
        <f t="shared" si="9"/>
        <v>158.6</v>
      </c>
      <c r="CG6" s="22">
        <f t="shared" si="9"/>
        <v>161.82</v>
      </c>
      <c r="CH6" s="22">
        <f t="shared" si="9"/>
        <v>161.03</v>
      </c>
      <c r="CI6" s="22">
        <f t="shared" si="9"/>
        <v>159.93</v>
      </c>
      <c r="CJ6" s="22">
        <f t="shared" si="9"/>
        <v>162.77000000000001</v>
      </c>
      <c r="CK6" s="21" t="str">
        <f>IF(CK7="","",IF(CK7="-","【-】","【"&amp;SUBSTITUTE(TEXT(CK7,"#,##0.00"),"-","△")&amp;"】"))</f>
        <v>【167.74】</v>
      </c>
      <c r="CL6" s="22">
        <f>IF(CL7="",NA(),CL7)</f>
        <v>51.64</v>
      </c>
      <c r="CM6" s="22">
        <f t="shared" ref="CM6:CU6" si="10">IF(CM7="",NA(),CM7)</f>
        <v>51.09</v>
      </c>
      <c r="CN6" s="22">
        <f t="shared" si="10"/>
        <v>50.59</v>
      </c>
      <c r="CO6" s="22">
        <f t="shared" si="10"/>
        <v>51.15</v>
      </c>
      <c r="CP6" s="22">
        <f t="shared" si="10"/>
        <v>50.44</v>
      </c>
      <c r="CQ6" s="22">
        <f t="shared" si="10"/>
        <v>62.88</v>
      </c>
      <c r="CR6" s="22">
        <f t="shared" si="10"/>
        <v>62.32</v>
      </c>
      <c r="CS6" s="22">
        <f t="shared" si="10"/>
        <v>61.71</v>
      </c>
      <c r="CT6" s="22">
        <f t="shared" si="10"/>
        <v>63.12</v>
      </c>
      <c r="CU6" s="22">
        <f t="shared" si="10"/>
        <v>62.57</v>
      </c>
      <c r="CV6" s="21" t="str">
        <f>IF(CV7="","",IF(CV7="-","【-】","【"&amp;SUBSTITUTE(TEXT(CV7,"#,##0.00"),"-","△")&amp;"】"))</f>
        <v>【60.29】</v>
      </c>
      <c r="CW6" s="22">
        <f>IF(CW7="",NA(),CW7)</f>
        <v>91.9</v>
      </c>
      <c r="CX6" s="22">
        <f t="shared" ref="CX6:DF6" si="11">IF(CX7="",NA(),CX7)</f>
        <v>92.11</v>
      </c>
      <c r="CY6" s="22">
        <f t="shared" si="11"/>
        <v>91.81</v>
      </c>
      <c r="CZ6" s="22">
        <f t="shared" si="11"/>
        <v>92.06</v>
      </c>
      <c r="DA6" s="22">
        <f t="shared" si="11"/>
        <v>91.93</v>
      </c>
      <c r="DB6" s="22">
        <f t="shared" si="11"/>
        <v>90.13</v>
      </c>
      <c r="DC6" s="22">
        <f t="shared" si="11"/>
        <v>90.19</v>
      </c>
      <c r="DD6" s="22">
        <f t="shared" si="11"/>
        <v>90.03</v>
      </c>
      <c r="DE6" s="22">
        <f t="shared" si="11"/>
        <v>90.09</v>
      </c>
      <c r="DF6" s="22">
        <f t="shared" si="11"/>
        <v>90.21</v>
      </c>
      <c r="DG6" s="21" t="str">
        <f>IF(DG7="","",IF(DG7="-","【-】","【"&amp;SUBSTITUTE(TEXT(DG7,"#,##0.00"),"-","△")&amp;"】"))</f>
        <v>【90.12】</v>
      </c>
      <c r="DH6" s="22">
        <f>IF(DH7="",NA(),DH7)</f>
        <v>46.06</v>
      </c>
      <c r="DI6" s="22">
        <f t="shared" ref="DI6:DQ6" si="12">IF(DI7="",NA(),DI7)</f>
        <v>47.15</v>
      </c>
      <c r="DJ6" s="22">
        <f t="shared" si="12"/>
        <v>48.4</v>
      </c>
      <c r="DK6" s="22">
        <f t="shared" si="12"/>
        <v>49.29</v>
      </c>
      <c r="DL6" s="22">
        <f t="shared" si="12"/>
        <v>50.08</v>
      </c>
      <c r="DM6" s="22">
        <f t="shared" si="12"/>
        <v>48.01</v>
      </c>
      <c r="DN6" s="22">
        <f t="shared" si="12"/>
        <v>48.86</v>
      </c>
      <c r="DO6" s="22">
        <f t="shared" si="12"/>
        <v>49.6</v>
      </c>
      <c r="DP6" s="22">
        <f t="shared" si="12"/>
        <v>50.31</v>
      </c>
      <c r="DQ6" s="22">
        <f t="shared" si="12"/>
        <v>50.74</v>
      </c>
      <c r="DR6" s="21" t="str">
        <f>IF(DR7="","",IF(DR7="-","【-】","【"&amp;SUBSTITUTE(TEXT(DR7,"#,##0.00"),"-","△")&amp;"】"))</f>
        <v>【50.88】</v>
      </c>
      <c r="DS6" s="22">
        <f>IF(DS7="",NA(),DS7)</f>
        <v>13.4</v>
      </c>
      <c r="DT6" s="22">
        <f t="shared" ref="DT6:EB6" si="13">IF(DT7="",NA(),DT7)</f>
        <v>13.23</v>
      </c>
      <c r="DU6" s="22">
        <f t="shared" si="13"/>
        <v>13.16</v>
      </c>
      <c r="DV6" s="22">
        <f t="shared" si="13"/>
        <v>14.24</v>
      </c>
      <c r="DW6" s="22">
        <f t="shared" si="13"/>
        <v>15.99</v>
      </c>
      <c r="DX6" s="22">
        <f t="shared" si="13"/>
        <v>16.600000000000001</v>
      </c>
      <c r="DY6" s="22">
        <f t="shared" si="13"/>
        <v>18.510000000000002</v>
      </c>
      <c r="DZ6" s="22">
        <f t="shared" si="13"/>
        <v>20.49</v>
      </c>
      <c r="EA6" s="22">
        <f t="shared" si="13"/>
        <v>21.34</v>
      </c>
      <c r="EB6" s="22">
        <f t="shared" si="13"/>
        <v>23.27</v>
      </c>
      <c r="EC6" s="21" t="str">
        <f>IF(EC7="","",IF(EC7="-","【-】","【"&amp;SUBSTITUTE(TEXT(EC7,"#,##0.00"),"-","△")&amp;"】"))</f>
        <v>【22.30】</v>
      </c>
      <c r="ED6" s="22">
        <f>IF(ED7="",NA(),ED7)</f>
        <v>1.1599999999999999</v>
      </c>
      <c r="EE6" s="22">
        <f t="shared" ref="EE6:EM6" si="14">IF(EE7="",NA(),EE7)</f>
        <v>1.04</v>
      </c>
      <c r="EF6" s="22">
        <f t="shared" si="14"/>
        <v>0.88</v>
      </c>
      <c r="EG6" s="22">
        <f t="shared" si="14"/>
        <v>0.91</v>
      </c>
      <c r="EH6" s="22">
        <f t="shared" si="14"/>
        <v>0.88</v>
      </c>
      <c r="EI6" s="22">
        <f t="shared" si="14"/>
        <v>0.65</v>
      </c>
      <c r="EJ6" s="22">
        <f t="shared" si="14"/>
        <v>0.7</v>
      </c>
      <c r="EK6" s="22">
        <f t="shared" si="14"/>
        <v>0.72</v>
      </c>
      <c r="EL6" s="22">
        <f t="shared" si="14"/>
        <v>0.69</v>
      </c>
      <c r="EM6" s="22">
        <f t="shared" si="14"/>
        <v>0.69</v>
      </c>
      <c r="EN6" s="21" t="str">
        <f>IF(EN7="","",IF(EN7="-","【-】","【"&amp;SUBSTITUTE(TEXT(EN7,"#,##0.00"),"-","△")&amp;"】"))</f>
        <v>【0.66】</v>
      </c>
    </row>
    <row r="7" spans="1:144" s="23" customFormat="1" x14ac:dyDescent="0.15">
      <c r="A7" s="15"/>
      <c r="B7" s="24">
        <v>2021</v>
      </c>
      <c r="C7" s="24">
        <v>62014</v>
      </c>
      <c r="D7" s="24">
        <v>46</v>
      </c>
      <c r="E7" s="24">
        <v>1</v>
      </c>
      <c r="F7" s="24">
        <v>0</v>
      </c>
      <c r="G7" s="24">
        <v>1</v>
      </c>
      <c r="H7" s="24" t="s">
        <v>93</v>
      </c>
      <c r="I7" s="24" t="s">
        <v>94</v>
      </c>
      <c r="J7" s="24" t="s">
        <v>95</v>
      </c>
      <c r="K7" s="24" t="s">
        <v>96</v>
      </c>
      <c r="L7" s="24" t="s">
        <v>97</v>
      </c>
      <c r="M7" s="24" t="s">
        <v>98</v>
      </c>
      <c r="N7" s="25" t="s">
        <v>99</v>
      </c>
      <c r="O7" s="25">
        <v>70.23</v>
      </c>
      <c r="P7" s="25">
        <v>98.31</v>
      </c>
      <c r="Q7" s="25">
        <v>3509</v>
      </c>
      <c r="R7" s="25">
        <v>242284</v>
      </c>
      <c r="S7" s="25">
        <v>381.3</v>
      </c>
      <c r="T7" s="25">
        <v>635.41999999999996</v>
      </c>
      <c r="U7" s="25">
        <v>236922</v>
      </c>
      <c r="V7" s="25">
        <v>137.84</v>
      </c>
      <c r="W7" s="25">
        <v>1718.82</v>
      </c>
      <c r="X7" s="25">
        <v>117.3</v>
      </c>
      <c r="Y7" s="25">
        <v>117.06</v>
      </c>
      <c r="Z7" s="25">
        <v>118.73</v>
      </c>
      <c r="AA7" s="25">
        <v>118.92</v>
      </c>
      <c r="AB7" s="25">
        <v>118.31</v>
      </c>
      <c r="AC7" s="25">
        <v>113.95</v>
      </c>
      <c r="AD7" s="25">
        <v>112.62</v>
      </c>
      <c r="AE7" s="25">
        <v>113.35</v>
      </c>
      <c r="AF7" s="25">
        <v>112.36</v>
      </c>
      <c r="AG7" s="25">
        <v>112.26</v>
      </c>
      <c r="AH7" s="25">
        <v>111.39</v>
      </c>
      <c r="AI7" s="25">
        <v>0</v>
      </c>
      <c r="AJ7" s="25">
        <v>0</v>
      </c>
      <c r="AK7" s="25">
        <v>0</v>
      </c>
      <c r="AL7" s="25">
        <v>0</v>
      </c>
      <c r="AM7" s="25">
        <v>0</v>
      </c>
      <c r="AN7" s="25">
        <v>0</v>
      </c>
      <c r="AO7" s="25">
        <v>0.75</v>
      </c>
      <c r="AP7" s="25">
        <v>0.51</v>
      </c>
      <c r="AQ7" s="25">
        <v>0.28999999999999998</v>
      </c>
      <c r="AR7" s="25">
        <v>0.25</v>
      </c>
      <c r="AS7" s="25">
        <v>1.3</v>
      </c>
      <c r="AT7" s="25">
        <v>266.57</v>
      </c>
      <c r="AU7" s="25">
        <v>292.36</v>
      </c>
      <c r="AV7" s="25">
        <v>321.17</v>
      </c>
      <c r="AW7" s="25">
        <v>316.23</v>
      </c>
      <c r="AX7" s="25">
        <v>285.85000000000002</v>
      </c>
      <c r="AY7" s="25">
        <v>307.83</v>
      </c>
      <c r="AZ7" s="25">
        <v>318.89</v>
      </c>
      <c r="BA7" s="25">
        <v>309.10000000000002</v>
      </c>
      <c r="BB7" s="25">
        <v>306.08</v>
      </c>
      <c r="BC7" s="25">
        <v>306.14999999999998</v>
      </c>
      <c r="BD7" s="25">
        <v>261.51</v>
      </c>
      <c r="BE7" s="25">
        <v>331.73</v>
      </c>
      <c r="BF7" s="25">
        <v>326.85000000000002</v>
      </c>
      <c r="BG7" s="25">
        <v>322.45</v>
      </c>
      <c r="BH7" s="25">
        <v>310.94</v>
      </c>
      <c r="BI7" s="25">
        <v>302.8</v>
      </c>
      <c r="BJ7" s="25">
        <v>295.44</v>
      </c>
      <c r="BK7" s="25">
        <v>290.07</v>
      </c>
      <c r="BL7" s="25">
        <v>290.42</v>
      </c>
      <c r="BM7" s="25">
        <v>294.66000000000003</v>
      </c>
      <c r="BN7" s="25">
        <v>285.27</v>
      </c>
      <c r="BO7" s="25">
        <v>265.16000000000003</v>
      </c>
      <c r="BP7" s="25">
        <v>110.89</v>
      </c>
      <c r="BQ7" s="25">
        <v>109.77</v>
      </c>
      <c r="BR7" s="25">
        <v>111.18</v>
      </c>
      <c r="BS7" s="25">
        <v>112.39</v>
      </c>
      <c r="BT7" s="25">
        <v>110.23</v>
      </c>
      <c r="BU7" s="25">
        <v>106.02</v>
      </c>
      <c r="BV7" s="25">
        <v>104.84</v>
      </c>
      <c r="BW7" s="25">
        <v>106.11</v>
      </c>
      <c r="BX7" s="25">
        <v>103.75</v>
      </c>
      <c r="BY7" s="25">
        <v>105.3</v>
      </c>
      <c r="BZ7" s="25">
        <v>102.35</v>
      </c>
      <c r="CA7" s="25">
        <v>191.41</v>
      </c>
      <c r="CB7" s="25">
        <v>193.72</v>
      </c>
      <c r="CC7" s="25">
        <v>192.08</v>
      </c>
      <c r="CD7" s="25">
        <v>189.46</v>
      </c>
      <c r="CE7" s="25">
        <v>193.63</v>
      </c>
      <c r="CF7" s="25">
        <v>158.6</v>
      </c>
      <c r="CG7" s="25">
        <v>161.82</v>
      </c>
      <c r="CH7" s="25">
        <v>161.03</v>
      </c>
      <c r="CI7" s="25">
        <v>159.93</v>
      </c>
      <c r="CJ7" s="25">
        <v>162.77000000000001</v>
      </c>
      <c r="CK7" s="25">
        <v>167.74</v>
      </c>
      <c r="CL7" s="25">
        <v>51.64</v>
      </c>
      <c r="CM7" s="25">
        <v>51.09</v>
      </c>
      <c r="CN7" s="25">
        <v>50.59</v>
      </c>
      <c r="CO7" s="25">
        <v>51.15</v>
      </c>
      <c r="CP7" s="25">
        <v>50.44</v>
      </c>
      <c r="CQ7" s="25">
        <v>62.88</v>
      </c>
      <c r="CR7" s="25">
        <v>62.32</v>
      </c>
      <c r="CS7" s="25">
        <v>61.71</v>
      </c>
      <c r="CT7" s="25">
        <v>63.12</v>
      </c>
      <c r="CU7" s="25">
        <v>62.57</v>
      </c>
      <c r="CV7" s="25">
        <v>60.29</v>
      </c>
      <c r="CW7" s="25">
        <v>91.9</v>
      </c>
      <c r="CX7" s="25">
        <v>92.11</v>
      </c>
      <c r="CY7" s="25">
        <v>91.81</v>
      </c>
      <c r="CZ7" s="25">
        <v>92.06</v>
      </c>
      <c r="DA7" s="25">
        <v>91.93</v>
      </c>
      <c r="DB7" s="25">
        <v>90.13</v>
      </c>
      <c r="DC7" s="25">
        <v>90.19</v>
      </c>
      <c r="DD7" s="25">
        <v>90.03</v>
      </c>
      <c r="DE7" s="25">
        <v>90.09</v>
      </c>
      <c r="DF7" s="25">
        <v>90.21</v>
      </c>
      <c r="DG7" s="25">
        <v>90.12</v>
      </c>
      <c r="DH7" s="25">
        <v>46.06</v>
      </c>
      <c r="DI7" s="25">
        <v>47.15</v>
      </c>
      <c r="DJ7" s="25">
        <v>48.4</v>
      </c>
      <c r="DK7" s="25">
        <v>49.29</v>
      </c>
      <c r="DL7" s="25">
        <v>50.08</v>
      </c>
      <c r="DM7" s="25">
        <v>48.01</v>
      </c>
      <c r="DN7" s="25">
        <v>48.86</v>
      </c>
      <c r="DO7" s="25">
        <v>49.6</v>
      </c>
      <c r="DP7" s="25">
        <v>50.31</v>
      </c>
      <c r="DQ7" s="25">
        <v>50.74</v>
      </c>
      <c r="DR7" s="25">
        <v>50.88</v>
      </c>
      <c r="DS7" s="25">
        <v>13.4</v>
      </c>
      <c r="DT7" s="25">
        <v>13.23</v>
      </c>
      <c r="DU7" s="25">
        <v>13.16</v>
      </c>
      <c r="DV7" s="25">
        <v>14.24</v>
      </c>
      <c r="DW7" s="25">
        <v>15.99</v>
      </c>
      <c r="DX7" s="25">
        <v>16.600000000000001</v>
      </c>
      <c r="DY7" s="25">
        <v>18.510000000000002</v>
      </c>
      <c r="DZ7" s="25">
        <v>20.49</v>
      </c>
      <c r="EA7" s="25">
        <v>21.34</v>
      </c>
      <c r="EB7" s="25">
        <v>23.27</v>
      </c>
      <c r="EC7" s="25">
        <v>22.3</v>
      </c>
      <c r="ED7" s="25">
        <v>1.1599999999999999</v>
      </c>
      <c r="EE7" s="25">
        <v>1.04</v>
      </c>
      <c r="EF7" s="25">
        <v>0.88</v>
      </c>
      <c r="EG7" s="25">
        <v>0.91</v>
      </c>
      <c r="EH7" s="25">
        <v>0.88</v>
      </c>
      <c r="EI7" s="25">
        <v>0.65</v>
      </c>
      <c r="EJ7" s="25">
        <v>0.7</v>
      </c>
      <c r="EK7" s="25">
        <v>0.72</v>
      </c>
      <c r="EL7" s="25">
        <v>0.69</v>
      </c>
      <c r="EM7" s="25">
        <v>0.69</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2023-01-25T04:04:05Z</cp:lastPrinted>
  <dcterms:created xsi:type="dcterms:W3CDTF">2022-12-01T00:53:35Z</dcterms:created>
  <dcterms:modified xsi:type="dcterms:W3CDTF">2023-01-26T07:56:41Z</dcterms:modified>
  <cp:category/>
</cp:coreProperties>
</file>