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shichoson\06 財政係\90財政白書\R5財政白書（R6業務）\06_HP公表＆配付\HP公表資料\HP掲載用\"/>
    </mc:Choice>
  </mc:AlternateContent>
  <bookViews>
    <workbookView xWindow="0" yWindow="0" windowWidth="23040" windowHeight="9096"/>
  </bookViews>
  <sheets>
    <sheet name="第9表　市町村別地方債現在高の状況" sheetId="1" r:id="rId1"/>
  </sheets>
  <definedNames>
    <definedName name="_xlnm.Print_Area" localSheetId="0">'第9表　市町村別地方債現在高の状況'!$A$1:$BC$45,'第9表　市町村別地方債現在高の状況'!#REF!</definedName>
    <definedName name="_xlnm.Print_Titles" localSheetId="0">'第9表　市町村別地方債現在高の状況'!$A:$A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42" i="1" l="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V42" i="1"/>
  <c r="U42" i="1"/>
  <c r="T42" i="1"/>
  <c r="S42" i="1"/>
  <c r="R42" i="1"/>
  <c r="Q42" i="1"/>
  <c r="P42" i="1"/>
  <c r="O42" i="1"/>
  <c r="N42" i="1"/>
  <c r="M42" i="1"/>
  <c r="L42" i="1"/>
  <c r="K42" i="1"/>
  <c r="J42" i="1"/>
  <c r="I42" i="1"/>
  <c r="H42" i="1"/>
  <c r="G42" i="1"/>
  <c r="F42" i="1"/>
  <c r="E42" i="1"/>
  <c r="D42" i="1"/>
  <c r="C42" i="1"/>
  <c r="B42" i="1"/>
  <c r="BC41" i="1"/>
  <c r="BA41" i="1"/>
  <c r="W41" i="1"/>
  <c r="BC40" i="1"/>
  <c r="BA40" i="1"/>
  <c r="W40" i="1"/>
  <c r="BC39" i="1"/>
  <c r="BA39" i="1"/>
  <c r="W39" i="1"/>
  <c r="BC38" i="1"/>
  <c r="BA38" i="1"/>
  <c r="W38" i="1"/>
  <c r="BC37" i="1"/>
  <c r="BA37" i="1"/>
  <c r="W37" i="1"/>
  <c r="BC36" i="1"/>
  <c r="BA36" i="1"/>
  <c r="W36" i="1"/>
  <c r="BC35" i="1"/>
  <c r="BA35" i="1"/>
  <c r="W35" i="1"/>
  <c r="BC34" i="1"/>
  <c r="BA34" i="1"/>
  <c r="W34" i="1"/>
  <c r="BC33" i="1"/>
  <c r="BA33" i="1"/>
  <c r="W33" i="1"/>
  <c r="BC32" i="1"/>
  <c r="BA32" i="1"/>
  <c r="W32" i="1"/>
  <c r="BC31" i="1"/>
  <c r="BA31" i="1"/>
  <c r="W31" i="1"/>
  <c r="BC30" i="1"/>
  <c r="BA30" i="1"/>
  <c r="W30" i="1"/>
  <c r="BC29" i="1"/>
  <c r="BA29" i="1"/>
  <c r="W29" i="1"/>
  <c r="BC28" i="1"/>
  <c r="BA28" i="1"/>
  <c r="W28" i="1"/>
  <c r="BC27" i="1"/>
  <c r="BA27" i="1"/>
  <c r="W27" i="1"/>
  <c r="BC26" i="1"/>
  <c r="BA26" i="1"/>
  <c r="W26" i="1"/>
  <c r="BC25" i="1"/>
  <c r="BA25" i="1"/>
  <c r="W25" i="1"/>
  <c r="BC24" i="1"/>
  <c r="BA24" i="1"/>
  <c r="W24" i="1"/>
  <c r="BC23" i="1"/>
  <c r="BA23" i="1"/>
  <c r="W23" i="1"/>
  <c r="BC22" i="1"/>
  <c r="BA22" i="1"/>
  <c r="W22" i="1"/>
  <c r="BC21" i="1"/>
  <c r="BA21" i="1"/>
  <c r="W21" i="1"/>
  <c r="BC20" i="1"/>
  <c r="BA20" i="1"/>
  <c r="W20" i="1"/>
  <c r="BB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V19" i="1"/>
  <c r="U19" i="1"/>
  <c r="T19" i="1"/>
  <c r="S19" i="1"/>
  <c r="R19" i="1"/>
  <c r="Q19" i="1"/>
  <c r="Q43" i="1" s="1"/>
  <c r="P19" i="1"/>
  <c r="O19" i="1"/>
  <c r="N19" i="1"/>
  <c r="M19" i="1"/>
  <c r="L19" i="1"/>
  <c r="K19" i="1"/>
  <c r="J19" i="1"/>
  <c r="I19" i="1"/>
  <c r="H19" i="1"/>
  <c r="G19" i="1"/>
  <c r="F19" i="1"/>
  <c r="E19" i="1"/>
  <c r="D19" i="1"/>
  <c r="C19" i="1"/>
  <c r="B19" i="1"/>
  <c r="BC18" i="1"/>
  <c r="BA18" i="1"/>
  <c r="W18" i="1"/>
  <c r="BC17" i="1"/>
  <c r="BA17" i="1"/>
  <c r="W17" i="1"/>
  <c r="BC16" i="1"/>
  <c r="BA16" i="1"/>
  <c r="W16" i="1"/>
  <c r="BC15" i="1"/>
  <c r="BA15" i="1"/>
  <c r="W15" i="1"/>
  <c r="BC14" i="1"/>
  <c r="BA14" i="1"/>
  <c r="W14" i="1"/>
  <c r="BC13" i="1"/>
  <c r="BA13" i="1"/>
  <c r="W13" i="1"/>
  <c r="BC12" i="1"/>
  <c r="BA12" i="1"/>
  <c r="W12" i="1"/>
  <c r="BC11" i="1"/>
  <c r="BA11" i="1"/>
  <c r="W11" i="1"/>
  <c r="BC10" i="1"/>
  <c r="BA10" i="1"/>
  <c r="W10" i="1"/>
  <c r="BC9" i="1"/>
  <c r="BA9" i="1"/>
  <c r="W9" i="1"/>
  <c r="BC8" i="1"/>
  <c r="BA8" i="1"/>
  <c r="W8" i="1"/>
  <c r="BC7" i="1"/>
  <c r="BA7" i="1"/>
  <c r="W7" i="1"/>
  <c r="BC6" i="1"/>
  <c r="BA6" i="1"/>
  <c r="W6" i="1"/>
  <c r="AW43" i="1" l="1"/>
  <c r="AC43" i="1"/>
  <c r="K43" i="1"/>
  <c r="AQ43" i="1"/>
  <c r="V43" i="1"/>
  <c r="AK43" i="1"/>
  <c r="AG43" i="1"/>
  <c r="W42" i="1"/>
  <c r="E43" i="1"/>
  <c r="AS43" i="1"/>
  <c r="BC42" i="1"/>
  <c r="M43" i="1"/>
  <c r="U43" i="1"/>
  <c r="I43" i="1"/>
  <c r="T43" i="1"/>
  <c r="AD43" i="1"/>
  <c r="AO43" i="1"/>
  <c r="AZ43" i="1"/>
  <c r="BA19" i="1"/>
  <c r="AF43" i="1"/>
  <c r="L43" i="1"/>
  <c r="AR43" i="1"/>
  <c r="BB43" i="1"/>
  <c r="U44" i="1" s="1"/>
  <c r="BC19" i="1"/>
  <c r="C43" i="1"/>
  <c r="X43" i="1"/>
  <c r="AI43" i="1"/>
  <c r="G43" i="1"/>
  <c r="O43" i="1"/>
  <c r="W19" i="1"/>
  <c r="AE43" i="1"/>
  <c r="AM43" i="1"/>
  <c r="AU43" i="1"/>
  <c r="D43" i="1"/>
  <c r="N43" i="1"/>
  <c r="Y43" i="1"/>
  <c r="AJ43" i="1"/>
  <c r="AT43" i="1"/>
  <c r="P43" i="1"/>
  <c r="AA43" i="1"/>
  <c r="AV43" i="1"/>
  <c r="F43" i="1"/>
  <c r="AB43" i="1"/>
  <c r="AL43" i="1"/>
  <c r="B43" i="1"/>
  <c r="J43" i="1"/>
  <c r="R43" i="1"/>
  <c r="Z43" i="1"/>
  <c r="AH43" i="1"/>
  <c r="AP43" i="1"/>
  <c r="AX43" i="1"/>
  <c r="BA42" i="1"/>
  <c r="H43" i="1"/>
  <c r="S43" i="1"/>
  <c r="AN43" i="1"/>
  <c r="AY43" i="1"/>
  <c r="V44" i="1" l="1"/>
  <c r="AQ44" i="1"/>
  <c r="Q44" i="1"/>
  <c r="K44" i="1"/>
  <c r="M44" i="1"/>
  <c r="AN44" i="1"/>
  <c r="B44" i="1"/>
  <c r="AY44" i="1"/>
  <c r="F44" i="1"/>
  <c r="AJ44" i="1"/>
  <c r="W43" i="1"/>
  <c r="AZ44" i="1"/>
  <c r="S44" i="1"/>
  <c r="AA44" i="1"/>
  <c r="N44" i="1"/>
  <c r="G44" i="1"/>
  <c r="X44" i="1"/>
  <c r="AD44" i="1"/>
  <c r="H44" i="1"/>
  <c r="Z44" i="1"/>
  <c r="P44" i="1"/>
  <c r="D44" i="1"/>
  <c r="C44" i="1"/>
  <c r="BA43" i="1"/>
  <c r="T44" i="1"/>
  <c r="AO44" i="1"/>
  <c r="BC43" i="1"/>
  <c r="BB44" i="1"/>
  <c r="AS44" i="1"/>
  <c r="I44" i="1"/>
  <c r="E44" i="1"/>
  <c r="AG44" i="1"/>
  <c r="AH44" i="1"/>
  <c r="AV44" i="1"/>
  <c r="O44" i="1"/>
  <c r="AX44" i="1"/>
  <c r="R44" i="1"/>
  <c r="AU44" i="1"/>
  <c r="AR44" i="1"/>
  <c r="AF44" i="1"/>
  <c r="AK44" i="1"/>
  <c r="AW44" i="1"/>
  <c r="Y44" i="1"/>
  <c r="AI44" i="1"/>
  <c r="L44" i="1"/>
  <c r="AL44" i="1"/>
  <c r="AM44" i="1"/>
  <c r="AP44" i="1"/>
  <c r="J44" i="1"/>
  <c r="AB44" i="1"/>
  <c r="AT44" i="1"/>
  <c r="AE44" i="1"/>
  <c r="AC44" i="1"/>
  <c r="BC44" i="1" l="1"/>
  <c r="BA44" i="1"/>
  <c r="W44" i="1"/>
</calcChain>
</file>

<file path=xl/comments1.xml><?xml version="1.0" encoding="utf-8"?>
<comments xmlns="http://schemas.openxmlformats.org/spreadsheetml/2006/main">
  <authors>
    <author>user</author>
  </authors>
  <commentList>
    <comment ref="BA3" authorId="0" shapeId="0">
      <text>
        <r>
          <rPr>
            <b/>
            <sz val="11"/>
            <color indexed="81"/>
            <rFont val="ＭＳ Ｐゴシック"/>
            <family val="3"/>
            <charset val="128"/>
          </rPr>
          <t>user:</t>
        </r>
        <r>
          <rPr>
            <sz val="11"/>
            <color indexed="81"/>
            <rFont val="ＭＳ Ｐゴシック"/>
            <family val="3"/>
            <charset val="128"/>
          </rPr>
          <t xml:space="preserve">
H26.2.6
列の加除を行った際は、計算式の修正が必要になる場合あり。
過去、計算式の修正漏れにより異なる数値が入っていたことがあるので注意。
</t>
        </r>
      </text>
    </comment>
  </commentList>
</comments>
</file>

<file path=xl/sharedStrings.xml><?xml version="1.0" encoding="utf-8"?>
<sst xmlns="http://schemas.openxmlformats.org/spreadsheetml/2006/main" count="133" uniqueCount="126">
  <si>
    <t>第９表　市町村別地方債現在高の状況</t>
    <rPh sb="0" eb="1">
      <t>ダイ</t>
    </rPh>
    <rPh sb="2" eb="3">
      <t>ヒョウ</t>
    </rPh>
    <rPh sb="4" eb="7">
      <t>シチョウソン</t>
    </rPh>
    <rPh sb="7" eb="8">
      <t>ベツ</t>
    </rPh>
    <rPh sb="8" eb="11">
      <t>チホウサイ</t>
    </rPh>
    <rPh sb="11" eb="13">
      <t>ゲンザイ</t>
    </rPh>
    <rPh sb="13" eb="14">
      <t>ダカ</t>
    </rPh>
    <rPh sb="15" eb="17">
      <t>ジョウキョウ</t>
    </rPh>
    <phoneticPr fontId="2"/>
  </si>
  <si>
    <t>（単位：千円）</t>
  </si>
  <si>
    <t>（単位：千円）</t>
    <rPh sb="1" eb="3">
      <t>タンイ</t>
    </rPh>
    <rPh sb="4" eb="6">
      <t>センエン</t>
    </rPh>
    <phoneticPr fontId="2"/>
  </si>
  <si>
    <t>公共事業等債</t>
    <rPh sb="0" eb="2">
      <t>コウキョウ</t>
    </rPh>
    <rPh sb="2" eb="4">
      <t>ジギョウ</t>
    </rPh>
    <rPh sb="4" eb="5">
      <t>トウ</t>
    </rPh>
    <rPh sb="5" eb="6">
      <t>サイム</t>
    </rPh>
    <phoneticPr fontId="2"/>
  </si>
  <si>
    <t>防災・減債・国土強靭化</t>
    <rPh sb="0" eb="2">
      <t>ボウサイ</t>
    </rPh>
    <rPh sb="3" eb="5">
      <t>ゲンサイ</t>
    </rPh>
    <rPh sb="6" eb="8">
      <t>コクド</t>
    </rPh>
    <rPh sb="8" eb="10">
      <t>キョウジン</t>
    </rPh>
    <rPh sb="10" eb="11">
      <t>カ</t>
    </rPh>
    <phoneticPr fontId="2"/>
  </si>
  <si>
    <t>公営住宅建設</t>
    <rPh sb="0" eb="2">
      <t>コウエイ</t>
    </rPh>
    <rPh sb="2" eb="4">
      <t>ジュウタク</t>
    </rPh>
    <rPh sb="4" eb="6">
      <t>ケンセツ</t>
    </rPh>
    <phoneticPr fontId="2"/>
  </si>
  <si>
    <t>災害復旧事業債</t>
    <rPh sb="0" eb="2">
      <t>サイガイ</t>
    </rPh>
    <rPh sb="2" eb="4">
      <t>フッキュウ</t>
    </rPh>
    <rPh sb="4" eb="6">
      <t>ジギョウ</t>
    </rPh>
    <rPh sb="6" eb="7">
      <t>サイ</t>
    </rPh>
    <phoneticPr fontId="2"/>
  </si>
  <si>
    <t>（旧）緊急防災・減災事業債</t>
    <rPh sb="1" eb="2">
      <t>キュウ</t>
    </rPh>
    <rPh sb="3" eb="5">
      <t>キンキュウ</t>
    </rPh>
    <rPh sb="5" eb="7">
      <t>ボウサイ</t>
    </rPh>
    <rPh sb="8" eb="9">
      <t>ゲン</t>
    </rPh>
    <rPh sb="9" eb="10">
      <t>サイ</t>
    </rPh>
    <rPh sb="10" eb="13">
      <t>ジギョウサイ</t>
    </rPh>
    <phoneticPr fontId="2"/>
  </si>
  <si>
    <t>全国防災事業債</t>
    <rPh sb="0" eb="2">
      <t>ゼンコク</t>
    </rPh>
    <rPh sb="2" eb="4">
      <t>ボウサイ</t>
    </rPh>
    <rPh sb="4" eb="6">
      <t>ジギョウ</t>
    </rPh>
    <rPh sb="6" eb="7">
      <t>サイ</t>
    </rPh>
    <phoneticPr fontId="2"/>
  </si>
  <si>
    <t>教育･福祉施設等整備事業債</t>
    <rPh sb="0" eb="2">
      <t>キョウイク</t>
    </rPh>
    <rPh sb="3" eb="5">
      <t>フクシ</t>
    </rPh>
    <rPh sb="5" eb="7">
      <t>シセツ</t>
    </rPh>
    <rPh sb="7" eb="8">
      <t>トウ</t>
    </rPh>
    <rPh sb="8" eb="10">
      <t>セイビ</t>
    </rPh>
    <rPh sb="10" eb="12">
      <t>ジギョウ</t>
    </rPh>
    <rPh sb="12" eb="13">
      <t>サイ</t>
    </rPh>
    <phoneticPr fontId="2"/>
  </si>
  <si>
    <t>一般単独事業債</t>
    <rPh sb="0" eb="2">
      <t>イッパン</t>
    </rPh>
    <rPh sb="2" eb="4">
      <t>タンドク</t>
    </rPh>
    <rPh sb="4" eb="6">
      <t>ジギョウ</t>
    </rPh>
    <rPh sb="6" eb="7">
      <t>サイ</t>
    </rPh>
    <phoneticPr fontId="2"/>
  </si>
  <si>
    <t>辺地対策事業債</t>
    <rPh sb="0" eb="2">
      <t>ヘンチ</t>
    </rPh>
    <rPh sb="2" eb="4">
      <t>タイサク</t>
    </rPh>
    <rPh sb="4" eb="6">
      <t>ジギョウ</t>
    </rPh>
    <rPh sb="6" eb="7">
      <t>サイ</t>
    </rPh>
    <phoneticPr fontId="2"/>
  </si>
  <si>
    <t>過疎対策事業債</t>
    <rPh sb="0" eb="2">
      <t>カソ</t>
    </rPh>
    <rPh sb="2" eb="4">
      <t>タイサク</t>
    </rPh>
    <rPh sb="4" eb="6">
      <t>ジギョウ</t>
    </rPh>
    <rPh sb="6" eb="7">
      <t>サイ</t>
    </rPh>
    <phoneticPr fontId="2"/>
  </si>
  <si>
    <t>公共用地</t>
    <rPh sb="0" eb="2">
      <t>コウキョウ</t>
    </rPh>
    <rPh sb="2" eb="4">
      <t>ヨウチ</t>
    </rPh>
    <phoneticPr fontId="2"/>
  </si>
  <si>
    <t>行政改革</t>
    <rPh sb="0" eb="2">
      <t>ギョウセイ</t>
    </rPh>
    <rPh sb="2" eb="4">
      <t>カイカク</t>
    </rPh>
    <phoneticPr fontId="2"/>
  </si>
  <si>
    <t>退職手当債</t>
    <rPh sb="0" eb="2">
      <t>タイショク</t>
    </rPh>
    <rPh sb="2" eb="4">
      <t>テアテ</t>
    </rPh>
    <rPh sb="4" eb="5">
      <t>サイ</t>
    </rPh>
    <phoneticPr fontId="2"/>
  </si>
  <si>
    <t>国の予算等</t>
    <rPh sb="0" eb="1">
      <t>クニ</t>
    </rPh>
    <rPh sb="2" eb="5">
      <t>ヨサントウ</t>
    </rPh>
    <phoneticPr fontId="2"/>
  </si>
  <si>
    <t>財源対策債</t>
    <rPh sb="0" eb="2">
      <t>ザイゲン</t>
    </rPh>
    <rPh sb="2" eb="4">
      <t>タイサク</t>
    </rPh>
    <rPh sb="4" eb="5">
      <t>サイ</t>
    </rPh>
    <phoneticPr fontId="2"/>
  </si>
  <si>
    <t>減収補塡債</t>
    <rPh sb="0" eb="2">
      <t>ゲンシュウ</t>
    </rPh>
    <rPh sb="2" eb="3">
      <t>ホ</t>
    </rPh>
    <rPh sb="3" eb="4">
      <t>テン</t>
    </rPh>
    <rPh sb="4" eb="5">
      <t>サイ</t>
    </rPh>
    <phoneticPr fontId="2"/>
  </si>
  <si>
    <t>減税補塡債</t>
    <rPh sb="0" eb="2">
      <t>ゲンゼイ</t>
    </rPh>
    <rPh sb="2" eb="3">
      <t>ホテン</t>
    </rPh>
    <rPh sb="3" eb="4">
      <t>テン</t>
    </rPh>
    <rPh sb="4" eb="5">
      <t>サイム</t>
    </rPh>
    <phoneticPr fontId="2"/>
  </si>
  <si>
    <t>臨時財政対策債</t>
    <rPh sb="0" eb="2">
      <t>リンジ</t>
    </rPh>
    <rPh sb="2" eb="4">
      <t>ザイセイ</t>
    </rPh>
    <rPh sb="4" eb="6">
      <t>タイサク</t>
    </rPh>
    <rPh sb="6" eb="7">
      <t>サイ</t>
    </rPh>
    <phoneticPr fontId="2"/>
  </si>
  <si>
    <t>減収補塡債</t>
    <rPh sb="0" eb="2">
      <t>ゲンシュウ</t>
    </rPh>
    <rPh sb="2" eb="3">
      <t>ホテン</t>
    </rPh>
    <rPh sb="3" eb="4">
      <t>テン</t>
    </rPh>
    <rPh sb="4" eb="5">
      <t>サイム</t>
    </rPh>
    <phoneticPr fontId="2"/>
  </si>
  <si>
    <t>県貸付金</t>
    <rPh sb="0" eb="1">
      <t>ケン</t>
    </rPh>
    <rPh sb="1" eb="4">
      <t>カシツケキン</t>
    </rPh>
    <phoneticPr fontId="2"/>
  </si>
  <si>
    <t>その他</t>
    <rPh sb="0" eb="3">
      <t>ソノタ</t>
    </rPh>
    <phoneticPr fontId="2"/>
  </si>
  <si>
    <t>合計</t>
    <rPh sb="0" eb="2">
      <t>ゴウケイ</t>
    </rPh>
    <phoneticPr fontId="2"/>
  </si>
  <si>
    <t>臨時財政</t>
    <rPh sb="0" eb="2">
      <t>リンジ</t>
    </rPh>
    <rPh sb="2" eb="4">
      <t>ザイセイ</t>
    </rPh>
    <phoneticPr fontId="2"/>
  </si>
  <si>
    <t>市町村名</t>
  </si>
  <si>
    <t>うち財源対策債等</t>
    <rPh sb="2" eb="4">
      <t>ザイゲン</t>
    </rPh>
    <rPh sb="4" eb="6">
      <t>タイサク</t>
    </rPh>
    <rPh sb="6" eb="7">
      <t>サイム</t>
    </rPh>
    <rPh sb="7" eb="8">
      <t>トウ</t>
    </rPh>
    <phoneticPr fontId="2"/>
  </si>
  <si>
    <t>緊急対策事業債</t>
    <rPh sb="0" eb="2">
      <t>キンキュウ</t>
    </rPh>
    <rPh sb="2" eb="4">
      <t>タイサク</t>
    </rPh>
    <rPh sb="4" eb="7">
      <t>ジギョウサイ</t>
    </rPh>
    <phoneticPr fontId="2"/>
  </si>
  <si>
    <t>事業債</t>
    <phoneticPr fontId="2"/>
  </si>
  <si>
    <t>単独</t>
    <rPh sb="0" eb="2">
      <t>タンドク</t>
    </rPh>
    <phoneticPr fontId="2"/>
  </si>
  <si>
    <t>補助</t>
    <rPh sb="0" eb="2">
      <t>ホジョ</t>
    </rPh>
    <phoneticPr fontId="2"/>
  </si>
  <si>
    <t>補助・直轄</t>
    <rPh sb="0" eb="2">
      <t>ホジョ</t>
    </rPh>
    <rPh sb="3" eb="5">
      <t>チョッカツ</t>
    </rPh>
    <phoneticPr fontId="2"/>
  </si>
  <si>
    <t>継ぎ足し単独事業</t>
    <rPh sb="0" eb="1">
      <t>ツ</t>
    </rPh>
    <rPh sb="2" eb="3">
      <t>タ</t>
    </rPh>
    <rPh sb="4" eb="6">
      <t>タンドク</t>
    </rPh>
    <rPh sb="6" eb="8">
      <t>ジギョウ</t>
    </rPh>
    <phoneticPr fontId="2"/>
  </si>
  <si>
    <t>緊急防災・減災事業</t>
    <rPh sb="0" eb="2">
      <t>キンキュウ</t>
    </rPh>
    <rPh sb="2" eb="4">
      <t>ボウサイ</t>
    </rPh>
    <rPh sb="5" eb="6">
      <t>ゲン</t>
    </rPh>
    <rPh sb="6" eb="7">
      <t>サイ</t>
    </rPh>
    <rPh sb="7" eb="9">
      <t>ジギョウ</t>
    </rPh>
    <phoneticPr fontId="2"/>
  </si>
  <si>
    <t>学校教育施設等</t>
    <rPh sb="0" eb="2">
      <t>ガッコウ</t>
    </rPh>
    <rPh sb="2" eb="4">
      <t>キョウイク</t>
    </rPh>
    <phoneticPr fontId="2"/>
  </si>
  <si>
    <t>社会福祉施設</t>
    <rPh sb="0" eb="2">
      <t>シャカイ</t>
    </rPh>
    <rPh sb="2" eb="4">
      <t>フクシ</t>
    </rPh>
    <rPh sb="4" eb="6">
      <t>シセツ</t>
    </rPh>
    <phoneticPr fontId="2"/>
  </si>
  <si>
    <t>一般廃棄物</t>
    <rPh sb="0" eb="2">
      <t>イッパン</t>
    </rPh>
    <rPh sb="2" eb="5">
      <t>ハイキブツ</t>
    </rPh>
    <phoneticPr fontId="2"/>
  </si>
  <si>
    <t>一般補助施設</t>
    <rPh sb="0" eb="2">
      <t>イッパン</t>
    </rPh>
    <rPh sb="2" eb="4">
      <t>ホジョ</t>
    </rPh>
    <rPh sb="4" eb="6">
      <t>シセツ</t>
    </rPh>
    <phoneticPr fontId="2"/>
  </si>
  <si>
    <t>施設整備事業債</t>
    <rPh sb="0" eb="2">
      <t>シセツ</t>
    </rPh>
    <rPh sb="2" eb="4">
      <t>セイビ</t>
    </rPh>
    <rPh sb="4" eb="6">
      <t>ジギョウ</t>
    </rPh>
    <rPh sb="6" eb="7">
      <t>サイ</t>
    </rPh>
    <phoneticPr fontId="2"/>
  </si>
  <si>
    <t>うち地域総合整備</t>
    <rPh sb="2" eb="4">
      <t>チイキ</t>
    </rPh>
    <rPh sb="4" eb="6">
      <t>ソウゴウ</t>
    </rPh>
    <phoneticPr fontId="2"/>
  </si>
  <si>
    <t>うち旧地総</t>
    <rPh sb="2" eb="3">
      <t>キュウ</t>
    </rPh>
    <rPh sb="3" eb="4">
      <t>チ</t>
    </rPh>
    <rPh sb="4" eb="5">
      <t>ソウ</t>
    </rPh>
    <phoneticPr fontId="2"/>
  </si>
  <si>
    <t>地総債合計</t>
    <rPh sb="0" eb="1">
      <t>チ</t>
    </rPh>
    <rPh sb="1" eb="2">
      <t>ソウ</t>
    </rPh>
    <rPh sb="2" eb="3">
      <t>サイ</t>
    </rPh>
    <rPh sb="3" eb="5">
      <t>ゴウケイ</t>
    </rPh>
    <phoneticPr fontId="2"/>
  </si>
  <si>
    <t>うち地域活性化</t>
    <rPh sb="2" eb="4">
      <t>チイキ</t>
    </rPh>
    <rPh sb="4" eb="7">
      <t>カッセイカ</t>
    </rPh>
    <phoneticPr fontId="2"/>
  </si>
  <si>
    <t>（１）転用事業分</t>
    <rPh sb="3" eb="5">
      <t>テンヨウ</t>
    </rPh>
    <rPh sb="5" eb="7">
      <t>ジギョウ</t>
    </rPh>
    <rPh sb="7" eb="8">
      <t>ブン</t>
    </rPh>
    <phoneticPr fontId="2"/>
  </si>
  <si>
    <t>うち防災対策</t>
    <rPh sb="2" eb="4">
      <t>ボウサイ</t>
    </rPh>
    <rPh sb="4" eb="6">
      <t>タイサク</t>
    </rPh>
    <phoneticPr fontId="2"/>
  </si>
  <si>
    <t>うち旧合併特例</t>
    <rPh sb="2" eb="3">
      <t>キュウ</t>
    </rPh>
    <rPh sb="3" eb="5">
      <t>ガッペイ</t>
    </rPh>
    <rPh sb="5" eb="7">
      <t>トクレイ</t>
    </rPh>
    <phoneticPr fontId="2"/>
  </si>
  <si>
    <t>うち地方道路等</t>
    <rPh sb="2" eb="4">
      <t>チホウ</t>
    </rPh>
    <rPh sb="4" eb="6">
      <t>ドウロ</t>
    </rPh>
    <rPh sb="6" eb="7">
      <t>トウ</t>
    </rPh>
    <phoneticPr fontId="2"/>
  </si>
  <si>
    <t>うち一般事業債</t>
    <rPh sb="2" eb="4">
      <t>イッパン</t>
    </rPh>
    <rPh sb="4" eb="7">
      <t>ジギョウサイ</t>
    </rPh>
    <phoneticPr fontId="2"/>
  </si>
  <si>
    <t>うち地域再生</t>
    <rPh sb="2" eb="4">
      <t>チイキ</t>
    </rPh>
    <rPh sb="4" eb="6">
      <t>サイセイ</t>
    </rPh>
    <phoneticPr fontId="2"/>
  </si>
  <si>
    <t>うち（新）緊急防災・</t>
    <rPh sb="3" eb="4">
      <t>シン</t>
    </rPh>
    <rPh sb="5" eb="7">
      <t>キンキュウ</t>
    </rPh>
    <rPh sb="7" eb="9">
      <t>ボウサイ</t>
    </rPh>
    <phoneticPr fontId="2"/>
  </si>
  <si>
    <t>うち公共施設</t>
    <rPh sb="2" eb="4">
      <t>コウキョウ</t>
    </rPh>
    <rPh sb="4" eb="6">
      <t>シセツ</t>
    </rPh>
    <phoneticPr fontId="2"/>
  </si>
  <si>
    <t>うち公共施設等適</t>
    <rPh sb="2" eb="4">
      <t>コウキョウ</t>
    </rPh>
    <rPh sb="4" eb="6">
      <t>シセツ</t>
    </rPh>
    <rPh sb="6" eb="7">
      <t>トウ</t>
    </rPh>
    <rPh sb="7" eb="8">
      <t>テキ</t>
    </rPh>
    <phoneticPr fontId="2"/>
  </si>
  <si>
    <t>うち緊急自然災害</t>
    <rPh sb="2" eb="4">
      <t>キンキュウ</t>
    </rPh>
    <rPh sb="4" eb="6">
      <t>シゼン</t>
    </rPh>
    <rPh sb="6" eb="8">
      <t>サイガイ</t>
    </rPh>
    <phoneticPr fontId="2"/>
  </si>
  <si>
    <t>うち緊急浚渫</t>
    <rPh sb="2" eb="4">
      <t>キンキュウ</t>
    </rPh>
    <rPh sb="4" eb="6">
      <t>シュンセツ</t>
    </rPh>
    <phoneticPr fontId="2"/>
  </si>
  <si>
    <t>うち脱炭素化</t>
    <rPh sb="2" eb="6">
      <t>ダツタンソカ</t>
    </rPh>
    <phoneticPr fontId="2"/>
  </si>
  <si>
    <t>うち過疎地域持続的</t>
    <rPh sb="2" eb="4">
      <t>カソ</t>
    </rPh>
    <rPh sb="4" eb="6">
      <t>チイキ</t>
    </rPh>
    <rPh sb="6" eb="9">
      <t>ジゾクテキ</t>
    </rPh>
    <phoneticPr fontId="2"/>
  </si>
  <si>
    <t>先行取得事業債</t>
    <rPh sb="0" eb="2">
      <t>センコウ</t>
    </rPh>
    <rPh sb="2" eb="4">
      <t>シュトク</t>
    </rPh>
    <rPh sb="4" eb="6">
      <t>ジギョウ</t>
    </rPh>
    <rPh sb="6" eb="7">
      <t>サイ</t>
    </rPh>
    <phoneticPr fontId="2"/>
  </si>
  <si>
    <t>推進債</t>
    <rPh sb="0" eb="2">
      <t>スイシン</t>
    </rPh>
    <rPh sb="2" eb="3">
      <t>サイ</t>
    </rPh>
    <phoneticPr fontId="2"/>
  </si>
  <si>
    <t>（平成18年度～）</t>
    <rPh sb="1" eb="3">
      <t>ヘイセイ</t>
    </rPh>
    <rPh sb="5" eb="7">
      <t>ネンド</t>
    </rPh>
    <phoneticPr fontId="2"/>
  </si>
  <si>
    <t>貸付債</t>
    <rPh sb="0" eb="2">
      <t>カシツケ</t>
    </rPh>
    <rPh sb="2" eb="3">
      <t>サイ</t>
    </rPh>
    <phoneticPr fontId="2"/>
  </si>
  <si>
    <t>うち地方道路整備</t>
    <rPh sb="2" eb="4">
      <t>チホウ</t>
    </rPh>
    <rPh sb="4" eb="6">
      <t>ドウロ</t>
    </rPh>
    <rPh sb="6" eb="8">
      <t>セイビ</t>
    </rPh>
    <phoneticPr fontId="2"/>
  </si>
  <si>
    <t>特例分</t>
    <rPh sb="0" eb="2">
      <t>トクレイ</t>
    </rPh>
    <rPh sb="2" eb="3">
      <t>ブン</t>
    </rPh>
    <phoneticPr fontId="2"/>
  </si>
  <si>
    <t>うち予算貸付</t>
    <rPh sb="2" eb="4">
      <t>ヨサン</t>
    </rPh>
    <rPh sb="4" eb="6">
      <t>カシツケ</t>
    </rPh>
    <phoneticPr fontId="2"/>
  </si>
  <si>
    <t>対策債除き</t>
    <rPh sb="0" eb="2">
      <t>タイサク</t>
    </rPh>
    <rPh sb="2" eb="3">
      <t>サイ</t>
    </rPh>
    <rPh sb="3" eb="4">
      <t>ノゾ</t>
    </rPh>
    <phoneticPr fontId="2"/>
  </si>
  <si>
    <t>計画に基づく単独事業</t>
    <phoneticPr fontId="2"/>
  </si>
  <si>
    <t>整備事業債</t>
    <rPh sb="0" eb="2">
      <t>セイビ</t>
    </rPh>
    <rPh sb="2" eb="4">
      <t>ジギョウ</t>
    </rPh>
    <rPh sb="4" eb="5">
      <t>サイ</t>
    </rPh>
    <phoneticPr fontId="2"/>
  </si>
  <si>
    <t>処理事業債</t>
    <rPh sb="0" eb="2">
      <t>ショリ</t>
    </rPh>
    <rPh sb="2" eb="4">
      <t>ジギョウ</t>
    </rPh>
    <rPh sb="4" eb="5">
      <t>サイ</t>
    </rPh>
    <phoneticPr fontId="2"/>
  </si>
  <si>
    <t>整備等事業債</t>
    <rPh sb="0" eb="3">
      <t>セイビトウ</t>
    </rPh>
    <rPh sb="3" eb="6">
      <t>ジギョウサイ</t>
    </rPh>
    <phoneticPr fontId="2"/>
  </si>
  <si>
    <t>(一般財源化分)</t>
    <rPh sb="1" eb="3">
      <t>イッパン</t>
    </rPh>
    <rPh sb="3" eb="6">
      <t>ザイゲンカ</t>
    </rPh>
    <rPh sb="6" eb="7">
      <t>ブン</t>
    </rPh>
    <phoneticPr fontId="2"/>
  </si>
  <si>
    <t>事業債              A</t>
    <phoneticPr fontId="2"/>
  </si>
  <si>
    <t>B</t>
    <phoneticPr fontId="2"/>
  </si>
  <si>
    <t>A+B</t>
    <phoneticPr fontId="2"/>
  </si>
  <si>
    <t>事業債</t>
    <rPh sb="0" eb="3">
      <t>ジギョウサイ</t>
    </rPh>
    <phoneticPr fontId="2"/>
  </si>
  <si>
    <t>整備事業債</t>
    <phoneticPr fontId="2"/>
  </si>
  <si>
    <t>（河川等分）</t>
    <rPh sb="1" eb="3">
      <t>カセン</t>
    </rPh>
    <rPh sb="3" eb="4">
      <t>トウ</t>
    </rPh>
    <rPh sb="4" eb="5">
      <t>ブン</t>
    </rPh>
    <phoneticPr fontId="2"/>
  </si>
  <si>
    <t>（除却事業分）</t>
    <rPh sb="1" eb="3">
      <t>ジョキャク</t>
    </rPh>
    <rPh sb="3" eb="5">
      <t>ジギョウ</t>
    </rPh>
    <rPh sb="5" eb="6">
      <t>ブン</t>
    </rPh>
    <phoneticPr fontId="2"/>
  </si>
  <si>
    <t>減災事業債</t>
    <rPh sb="0" eb="1">
      <t>ゲン</t>
    </rPh>
    <rPh sb="1" eb="2">
      <t>サイ</t>
    </rPh>
    <rPh sb="2" eb="5">
      <t>ジギョウサイ</t>
    </rPh>
    <phoneticPr fontId="2"/>
  </si>
  <si>
    <t>最適化事業債</t>
    <rPh sb="0" eb="3">
      <t>サイテキカ</t>
    </rPh>
    <rPh sb="3" eb="6">
      <t>ジギョウサイ</t>
    </rPh>
    <phoneticPr fontId="2"/>
  </si>
  <si>
    <t>性管理推進事業債</t>
    <rPh sb="1" eb="3">
      <t>カンリ</t>
    </rPh>
    <rPh sb="3" eb="5">
      <t>スイシン</t>
    </rPh>
    <rPh sb="5" eb="8">
      <t>ジギョウサイ</t>
    </rPh>
    <phoneticPr fontId="2"/>
  </si>
  <si>
    <t>防止対策事業債</t>
    <rPh sb="0" eb="2">
      <t>ボウシ</t>
    </rPh>
    <rPh sb="2" eb="4">
      <t>タイサク</t>
    </rPh>
    <rPh sb="4" eb="7">
      <t>ジギョウサイ</t>
    </rPh>
    <phoneticPr fontId="2"/>
  </si>
  <si>
    <t>推進事業債</t>
    <rPh sb="0" eb="2">
      <t>スイシン</t>
    </rPh>
    <rPh sb="2" eb="5">
      <t>ジギョウサイ</t>
    </rPh>
    <phoneticPr fontId="2"/>
  </si>
  <si>
    <t>推進事業債</t>
    <rPh sb="0" eb="5">
      <t>スイシンジギョウサイ</t>
    </rPh>
    <phoneticPr fontId="2"/>
  </si>
  <si>
    <t>発展特別事業分</t>
    <rPh sb="0" eb="2">
      <t>ハッテン</t>
    </rPh>
    <rPh sb="2" eb="4">
      <t>トクベツ</t>
    </rPh>
    <rPh sb="4" eb="6">
      <t>ジギョウ</t>
    </rPh>
    <rPh sb="6" eb="7">
      <t>ブン</t>
    </rPh>
    <phoneticPr fontId="2"/>
  </si>
  <si>
    <t>臨時貸付金</t>
    <rPh sb="0" eb="2">
      <t>リンジ</t>
    </rPh>
    <rPh sb="2" eb="4">
      <t>カシツケ</t>
    </rPh>
    <rPh sb="4" eb="5">
      <t>キン</t>
    </rPh>
    <phoneticPr fontId="2"/>
  </si>
  <si>
    <t>にかかるもの</t>
    <phoneticPr fontId="2"/>
  </si>
  <si>
    <t>山 形 市</t>
  </si>
  <si>
    <t>米 沢 市</t>
  </si>
  <si>
    <t>鶴 岡 市</t>
  </si>
  <si>
    <t>酒 田 市</t>
  </si>
  <si>
    <t>新 庄 市</t>
  </si>
  <si>
    <t>寒河江市</t>
  </si>
  <si>
    <t>上 山 市</t>
  </si>
  <si>
    <t>村 山 市</t>
  </si>
  <si>
    <t>長 井 市</t>
  </si>
  <si>
    <t>天 童 市</t>
  </si>
  <si>
    <t>東 根 市</t>
  </si>
  <si>
    <t>尾花沢市</t>
  </si>
  <si>
    <t>南 陽 市</t>
  </si>
  <si>
    <t>都市計</t>
  </si>
  <si>
    <t>山 辺 町</t>
  </si>
  <si>
    <t>中 山 町</t>
  </si>
  <si>
    <t>河 北 町</t>
  </si>
  <si>
    <t>西 川 町</t>
  </si>
  <si>
    <t>朝 日 町</t>
  </si>
  <si>
    <t>大 江 町</t>
  </si>
  <si>
    <t>大石田町</t>
  </si>
  <si>
    <t>金 山 町</t>
  </si>
  <si>
    <t>最 上 町</t>
  </si>
  <si>
    <t>舟 形 町</t>
  </si>
  <si>
    <t>真室川町</t>
  </si>
  <si>
    <t>大 蔵 村</t>
  </si>
  <si>
    <t>鮭 川 村</t>
  </si>
  <si>
    <t>戸 沢 村</t>
  </si>
  <si>
    <t>高 畠 町</t>
  </si>
  <si>
    <t>川 西 町</t>
  </si>
  <si>
    <t>小 国 町</t>
  </si>
  <si>
    <t>白 鷹 町</t>
  </si>
  <si>
    <t>飯 豊 町</t>
  </si>
  <si>
    <t>三 川 町</t>
  </si>
  <si>
    <t>庄 内 町</t>
    <rPh sb="0" eb="1">
      <t>ショウ</t>
    </rPh>
    <rPh sb="2" eb="3">
      <t>ナイ</t>
    </rPh>
    <phoneticPr fontId="2"/>
  </si>
  <si>
    <t>遊 佐 町</t>
  </si>
  <si>
    <t>町村計</t>
  </si>
  <si>
    <t>県  計</t>
  </si>
  <si>
    <t>構成比(%)</t>
    <rPh sb="0" eb="3">
      <t>コウセイヒ</t>
    </rPh>
    <phoneticPr fontId="2"/>
  </si>
  <si>
    <t>（注）「（旧）緊急防災・減災事業債」は、平成24年度以前の地方債計画に基づく緊急防災・減災事業債である。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</si>
</sst>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name val="ＭＳ Ｐゴシック"/>
      <family val="3"/>
      <charset val="128"/>
    </font>
    <font>
      <sz val="11"/>
      <color theme="1"/>
      <name val="ＭＳ Ｐゴシック"/>
      <family val="3"/>
      <charset val="128"/>
    </font>
    <font>
      <sz val="6"/>
      <name val="ＭＳ Ｐゴシック"/>
      <family val="3"/>
      <charset val="128"/>
    </font>
    <font>
      <sz val="16"/>
      <color theme="1"/>
      <name val="ＭＳ Ｐゴシック"/>
      <family val="3"/>
      <charset val="128"/>
    </font>
    <font>
      <sz val="12"/>
      <color theme="1"/>
      <name val="ＭＳ ゴシック"/>
      <family val="3"/>
      <charset val="128"/>
    </font>
    <font>
      <sz val="9"/>
      <color theme="1"/>
      <name val="ＭＳ Ｐゴシック"/>
      <family val="3"/>
      <charset val="128"/>
    </font>
    <font>
      <sz val="11"/>
      <color theme="1"/>
      <name val="ＭＳ ゴシック"/>
      <family val="3"/>
      <charset val="128"/>
    </font>
    <font>
      <sz val="10"/>
      <color theme="1"/>
      <name val="ＭＳ Ｐゴシック"/>
      <family val="3"/>
      <charset val="128"/>
    </font>
    <font>
      <sz val="6"/>
      <color theme="1"/>
      <name val="ＭＳ Ｐゴシック"/>
      <family val="3"/>
      <charset val="128"/>
    </font>
    <font>
      <sz val="8"/>
      <color theme="1"/>
      <name val="ＭＳ Ｐゴシック"/>
      <family val="3"/>
      <charset val="128"/>
    </font>
    <font>
      <sz val="9"/>
      <color theme="1"/>
      <name val="ＭＳ ゴシック"/>
      <family val="3"/>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s>
  <cellStyleXfs count="1">
    <xf numFmtId="0" fontId="0" fillId="0" borderId="0"/>
  </cellStyleXfs>
  <cellXfs count="123">
    <xf numFmtId="0" fontId="0" fillId="0" borderId="0" xfId="0"/>
    <xf numFmtId="3" fontId="1" fillId="0" borderId="0" xfId="0" applyNumberFormat="1" applyFont="1" applyFill="1" applyAlignment="1">
      <alignment horizontal="center" vertical="center"/>
    </xf>
    <xf numFmtId="3" fontId="1" fillId="0" borderId="0" xfId="0" applyNumberFormat="1" applyFont="1" applyFill="1"/>
    <xf numFmtId="3" fontId="3" fillId="0" borderId="0" xfId="0" applyNumberFormat="1" applyFont="1" applyFill="1"/>
    <xf numFmtId="3" fontId="3" fillId="0" borderId="0" xfId="0" applyNumberFormat="1" applyFont="1" applyFill="1" applyAlignment="1">
      <alignment horizontal="left" vertical="center"/>
    </xf>
    <xf numFmtId="3" fontId="4" fillId="0" borderId="0" xfId="0" applyNumberFormat="1" applyFont="1" applyFill="1" applyAlignment="1">
      <alignment horizontal="left"/>
    </xf>
    <xf numFmtId="3" fontId="5" fillId="0" borderId="0" xfId="0" applyNumberFormat="1" applyFont="1" applyFill="1"/>
    <xf numFmtId="3" fontId="1" fillId="0" borderId="0" xfId="0" applyNumberFormat="1" applyFont="1" applyFill="1" applyAlignment="1">
      <alignment vertical="center"/>
    </xf>
    <xf numFmtId="3" fontId="6" fillId="0" borderId="1" xfId="0" applyNumberFormat="1" applyFont="1" applyFill="1" applyBorder="1" applyAlignment="1">
      <alignment horizontal="center" vertical="center"/>
    </xf>
    <xf numFmtId="3" fontId="1" fillId="0" borderId="2" xfId="0" applyNumberFormat="1" applyFont="1" applyFill="1" applyBorder="1" applyAlignment="1">
      <alignment vertical="center"/>
    </xf>
    <xf numFmtId="3" fontId="1" fillId="0" borderId="3" xfId="0" applyNumberFormat="1" applyFont="1" applyFill="1" applyBorder="1" applyAlignment="1">
      <alignment vertical="center" shrinkToFit="1"/>
    </xf>
    <xf numFmtId="3" fontId="7" fillId="0" borderId="3" xfId="0" applyNumberFormat="1" applyFont="1" applyFill="1" applyBorder="1" applyAlignment="1">
      <alignment horizontal="left" vertical="center"/>
    </xf>
    <xf numFmtId="3" fontId="1" fillId="0" borderId="4" xfId="0" applyNumberFormat="1" applyFont="1" applyFill="1" applyBorder="1" applyAlignment="1">
      <alignment vertical="center"/>
    </xf>
    <xf numFmtId="3" fontId="1" fillId="0" borderId="5" xfId="0" applyNumberFormat="1" applyFont="1" applyFill="1" applyBorder="1" applyAlignment="1">
      <alignment vertical="center"/>
    </xf>
    <xf numFmtId="3" fontId="1" fillId="0" borderId="3" xfId="0" applyNumberFormat="1" applyFont="1" applyFill="1" applyBorder="1" applyAlignment="1">
      <alignment vertical="center"/>
    </xf>
    <xf numFmtId="3" fontId="1" fillId="0" borderId="6" xfId="0" applyNumberFormat="1" applyFont="1" applyFill="1" applyBorder="1" applyAlignment="1">
      <alignment vertical="center"/>
    </xf>
    <xf numFmtId="3" fontId="1" fillId="0" borderId="7" xfId="0" applyNumberFormat="1" applyFont="1" applyFill="1" applyBorder="1" applyAlignment="1">
      <alignment vertical="center"/>
    </xf>
    <xf numFmtId="3" fontId="8" fillId="0" borderId="5" xfId="0" applyNumberFormat="1" applyFont="1" applyFill="1" applyBorder="1" applyAlignment="1">
      <alignment vertical="center"/>
    </xf>
    <xf numFmtId="3" fontId="8" fillId="0" borderId="2" xfId="0" applyNumberFormat="1" applyFont="1" applyFill="1" applyBorder="1" applyAlignment="1">
      <alignment vertical="center"/>
    </xf>
    <xf numFmtId="3" fontId="8" fillId="0" borderId="8" xfId="0" applyNumberFormat="1" applyFont="1" applyFill="1" applyBorder="1" applyAlignment="1">
      <alignment vertical="center"/>
    </xf>
    <xf numFmtId="3" fontId="5" fillId="0" borderId="9"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10" xfId="0" applyNumberFormat="1" applyFont="1" applyFill="1" applyBorder="1" applyAlignment="1">
      <alignment vertical="center"/>
    </xf>
    <xf numFmtId="3" fontId="5" fillId="0" borderId="3" xfId="0" applyNumberFormat="1" applyFont="1" applyFill="1" applyBorder="1" applyAlignment="1">
      <alignment vertical="center"/>
    </xf>
    <xf numFmtId="3" fontId="5" fillId="0" borderId="9" xfId="0" applyNumberFormat="1" applyFont="1" applyFill="1" applyBorder="1" applyAlignment="1">
      <alignment vertical="center"/>
    </xf>
    <xf numFmtId="3" fontId="5" fillId="0" borderId="4" xfId="0" applyNumberFormat="1" applyFont="1" applyFill="1" applyBorder="1" applyAlignment="1">
      <alignment vertical="center"/>
    </xf>
    <xf numFmtId="3" fontId="5" fillId="0" borderId="9" xfId="0" applyNumberFormat="1" applyFont="1" applyFill="1" applyBorder="1" applyAlignment="1">
      <alignment horizontal="left" vertical="center" shrinkToFit="1"/>
    </xf>
    <xf numFmtId="3" fontId="1" fillId="0" borderId="3" xfId="0" applyNumberFormat="1" applyFont="1" applyFill="1" applyBorder="1" applyAlignment="1">
      <alignment horizontal="left" vertical="center" shrinkToFit="1"/>
    </xf>
    <xf numFmtId="3" fontId="7" fillId="0" borderId="3" xfId="0" applyNumberFormat="1" applyFont="1" applyFill="1" applyBorder="1" applyAlignment="1">
      <alignment horizontal="left" vertical="center" shrinkToFit="1"/>
    </xf>
    <xf numFmtId="3" fontId="1" fillId="0" borderId="3" xfId="0" applyNumberFormat="1" applyFont="1" applyFill="1" applyBorder="1" applyAlignment="1">
      <alignment horizontal="center" vertical="center"/>
    </xf>
    <xf numFmtId="3" fontId="1" fillId="0" borderId="10" xfId="0" applyNumberFormat="1" applyFont="1" applyFill="1" applyBorder="1" applyAlignment="1">
      <alignment vertical="center"/>
    </xf>
    <xf numFmtId="3" fontId="1" fillId="0" borderId="1" xfId="0" applyNumberFormat="1" applyFont="1" applyFill="1" applyBorder="1" applyAlignment="1">
      <alignment horizontal="center" vertical="center"/>
    </xf>
    <xf numFmtId="3" fontId="1" fillId="0" borderId="11" xfId="0" applyNumberFormat="1" applyFont="1" applyFill="1" applyBorder="1" applyAlignment="1">
      <alignment horizontal="center" vertical="center"/>
    </xf>
    <xf numFmtId="3" fontId="6" fillId="0" borderId="12" xfId="0" applyNumberFormat="1" applyFont="1" applyFill="1" applyBorder="1" applyAlignment="1">
      <alignment horizontal="center" vertical="center"/>
    </xf>
    <xf numFmtId="3" fontId="1" fillId="0" borderId="0" xfId="0" applyNumberFormat="1" applyFont="1" applyFill="1" applyBorder="1" applyAlignment="1">
      <alignment vertical="center"/>
    </xf>
    <xf numFmtId="3" fontId="9" fillId="0" borderId="13" xfId="0" applyNumberFormat="1" applyFont="1" applyFill="1" applyBorder="1" applyAlignment="1">
      <alignment vertical="center"/>
    </xf>
    <xf numFmtId="3" fontId="9" fillId="0" borderId="14" xfId="0" applyNumberFormat="1" applyFont="1" applyFill="1" applyBorder="1" applyAlignment="1">
      <alignment vertical="center"/>
    </xf>
    <xf numFmtId="3" fontId="7" fillId="0" borderId="14" xfId="0" applyNumberFormat="1" applyFont="1" applyFill="1" applyBorder="1" applyAlignment="1">
      <alignment horizontal="left" vertical="center"/>
    </xf>
    <xf numFmtId="3" fontId="8" fillId="0" borderId="15" xfId="0" applyNumberFormat="1" applyFont="1" applyFill="1" applyBorder="1" applyAlignment="1">
      <alignment vertical="center"/>
    </xf>
    <xf numFmtId="3" fontId="1" fillId="0" borderId="14" xfId="0" applyNumberFormat="1" applyFont="1" applyFill="1" applyBorder="1" applyAlignment="1">
      <alignment vertical="center"/>
    </xf>
    <xf numFmtId="3" fontId="1" fillId="0" borderId="13" xfId="0" applyNumberFormat="1" applyFont="1" applyFill="1" applyBorder="1" applyAlignment="1">
      <alignment vertical="center"/>
    </xf>
    <xf numFmtId="3" fontId="1" fillId="0" borderId="13" xfId="0" applyNumberFormat="1" applyFont="1" applyFill="1" applyBorder="1" applyAlignment="1">
      <alignment vertical="center" shrinkToFit="1"/>
    </xf>
    <xf numFmtId="3" fontId="1" fillId="0" borderId="16" xfId="0" applyNumberFormat="1" applyFont="1" applyFill="1" applyBorder="1" applyAlignment="1">
      <alignment vertical="center" shrinkToFit="1"/>
    </xf>
    <xf numFmtId="3" fontId="9" fillId="0" borderId="16" xfId="0" applyNumberFormat="1" applyFont="1" applyFill="1" applyBorder="1" applyAlignment="1">
      <alignment horizontal="left" vertical="center" shrinkToFit="1"/>
    </xf>
    <xf numFmtId="3" fontId="9" fillId="0" borderId="13" xfId="0" applyNumberFormat="1" applyFont="1" applyFill="1" applyBorder="1" applyAlignment="1">
      <alignment horizontal="left" vertical="center" shrinkToFit="1"/>
    </xf>
    <xf numFmtId="3" fontId="9" fillId="0" borderId="17" xfId="0" applyNumberFormat="1" applyFont="1" applyFill="1" applyBorder="1" applyAlignment="1">
      <alignment horizontal="left" vertical="center" shrinkToFit="1"/>
    </xf>
    <xf numFmtId="3" fontId="1" fillId="0" borderId="18" xfId="0" applyNumberFormat="1" applyFont="1" applyFill="1" applyBorder="1" applyAlignment="1">
      <alignment vertical="center"/>
    </xf>
    <xf numFmtId="3" fontId="9" fillId="0" borderId="16" xfId="0" applyNumberFormat="1" applyFont="1" applyFill="1" applyBorder="1" applyAlignment="1">
      <alignment vertical="center"/>
    </xf>
    <xf numFmtId="3" fontId="9" fillId="0" borderId="15" xfId="0" applyNumberFormat="1" applyFont="1" applyFill="1" applyBorder="1" applyAlignment="1">
      <alignment horizontal="left" vertical="center" shrinkToFit="1"/>
    </xf>
    <xf numFmtId="3" fontId="9" fillId="0" borderId="19" xfId="0" applyNumberFormat="1" applyFont="1" applyFill="1" applyBorder="1" applyAlignment="1">
      <alignment horizontal="left" vertical="center" shrinkToFit="1"/>
    </xf>
    <xf numFmtId="3" fontId="8" fillId="0" borderId="20" xfId="0" applyNumberFormat="1" applyFont="1" applyFill="1" applyBorder="1" applyAlignment="1">
      <alignment vertical="center"/>
    </xf>
    <xf numFmtId="3" fontId="9" fillId="0" borderId="20" xfId="0" applyNumberFormat="1" applyFont="1" applyFill="1" applyBorder="1" applyAlignment="1">
      <alignment vertical="center" shrinkToFit="1"/>
    </xf>
    <xf numFmtId="3" fontId="5" fillId="0" borderId="15" xfId="0" applyNumberFormat="1" applyFont="1" applyFill="1" applyBorder="1" applyAlignment="1">
      <alignment vertical="center" shrinkToFit="1"/>
    </xf>
    <xf numFmtId="3" fontId="5" fillId="0" borderId="20" xfId="0" applyNumberFormat="1" applyFont="1" applyFill="1" applyBorder="1" applyAlignment="1">
      <alignment vertical="center" shrinkToFit="1"/>
    </xf>
    <xf numFmtId="3" fontId="5" fillId="0" borderId="20" xfId="0" applyNumberFormat="1" applyFont="1" applyFill="1" applyBorder="1" applyAlignment="1">
      <alignment vertical="center"/>
    </xf>
    <xf numFmtId="3" fontId="1" fillId="0" borderId="15" xfId="0" applyNumberFormat="1" applyFont="1" applyFill="1" applyBorder="1" applyAlignment="1">
      <alignment vertical="center"/>
    </xf>
    <xf numFmtId="3" fontId="9" fillId="0" borderId="15" xfId="0" applyNumberFormat="1" applyFont="1" applyFill="1" applyBorder="1" applyAlignment="1">
      <alignment vertical="center"/>
    </xf>
    <xf numFmtId="3" fontId="1" fillId="0" borderId="12" xfId="0" applyNumberFormat="1" applyFont="1" applyFill="1" applyBorder="1" applyAlignment="1">
      <alignment vertical="center"/>
    </xf>
    <xf numFmtId="3" fontId="1" fillId="0" borderId="19" xfId="0" applyNumberFormat="1" applyFont="1" applyFill="1" applyBorder="1" applyAlignment="1">
      <alignment horizontal="center" vertical="center"/>
    </xf>
    <xf numFmtId="3" fontId="6" fillId="0" borderId="21" xfId="0" applyNumberFormat="1" applyFont="1" applyFill="1" applyBorder="1" applyAlignment="1">
      <alignment horizontal="center" vertical="center"/>
    </xf>
    <xf numFmtId="3" fontId="1" fillId="0" borderId="22" xfId="0" applyNumberFormat="1" applyFont="1" applyFill="1" applyBorder="1" applyAlignment="1">
      <alignment vertical="center"/>
    </xf>
    <xf numFmtId="3" fontId="1" fillId="0" borderId="23" xfId="0" applyNumberFormat="1" applyFont="1" applyFill="1" applyBorder="1" applyAlignment="1">
      <alignment vertical="center"/>
    </xf>
    <xf numFmtId="3" fontId="1" fillId="0" borderId="24" xfId="0" applyNumberFormat="1" applyFont="1" applyFill="1" applyBorder="1" applyAlignment="1">
      <alignment vertical="center"/>
    </xf>
    <xf numFmtId="3" fontId="1" fillId="0" borderId="23" xfId="0" applyNumberFormat="1" applyFont="1" applyFill="1" applyBorder="1" applyAlignment="1">
      <alignment vertical="center" shrinkToFit="1"/>
    </xf>
    <xf numFmtId="3" fontId="9" fillId="0" borderId="24" xfId="0" applyNumberFormat="1" applyFont="1" applyFill="1" applyBorder="1" applyAlignment="1">
      <alignment horizontal="left" vertical="center"/>
    </xf>
    <xf numFmtId="3" fontId="9" fillId="0" borderId="25" xfId="0" applyNumberFormat="1" applyFont="1" applyFill="1" applyBorder="1" applyAlignment="1">
      <alignment horizontal="left" vertical="center"/>
    </xf>
    <xf numFmtId="3" fontId="1" fillId="0" borderId="26" xfId="0" applyNumberFormat="1" applyFont="1" applyFill="1" applyBorder="1" applyAlignment="1">
      <alignment vertical="center"/>
    </xf>
    <xf numFmtId="3" fontId="9" fillId="0" borderId="23" xfId="0" applyNumberFormat="1" applyFont="1" applyFill="1" applyBorder="1" applyAlignment="1">
      <alignment vertical="center"/>
    </xf>
    <xf numFmtId="3" fontId="9" fillId="0" borderId="23" xfId="0" applyNumberFormat="1" applyFont="1" applyFill="1" applyBorder="1" applyAlignment="1">
      <alignment horizontal="right" vertical="center"/>
    </xf>
    <xf numFmtId="3" fontId="9" fillId="0" borderId="23" xfId="0" applyNumberFormat="1" applyFont="1" applyFill="1" applyBorder="1" applyAlignment="1">
      <alignment horizontal="left" vertical="center"/>
    </xf>
    <xf numFmtId="3" fontId="9" fillId="0" borderId="24" xfId="0" applyNumberFormat="1" applyFont="1" applyFill="1" applyBorder="1" applyAlignment="1">
      <alignment vertical="center"/>
    </xf>
    <xf numFmtId="3" fontId="9" fillId="0" borderId="25" xfId="0" applyNumberFormat="1" applyFont="1" applyFill="1" applyBorder="1" applyAlignment="1">
      <alignment vertical="center"/>
    </xf>
    <xf numFmtId="3" fontId="1" fillId="0" borderId="27" xfId="0" applyNumberFormat="1" applyFont="1" applyFill="1" applyBorder="1" applyAlignment="1">
      <alignment vertical="center"/>
    </xf>
    <xf numFmtId="3" fontId="9" fillId="0" borderId="27" xfId="0" applyNumberFormat="1" applyFont="1" applyFill="1" applyBorder="1" applyAlignment="1">
      <alignment vertical="center"/>
    </xf>
    <xf numFmtId="3" fontId="7" fillId="0" borderId="24" xfId="0" applyNumberFormat="1" applyFont="1" applyFill="1" applyBorder="1" applyAlignment="1">
      <alignment vertical="center"/>
    </xf>
    <xf numFmtId="3" fontId="7" fillId="0" borderId="27" xfId="0" applyNumberFormat="1" applyFont="1" applyFill="1" applyBorder="1" applyAlignment="1">
      <alignment vertical="center"/>
    </xf>
    <xf numFmtId="3" fontId="5" fillId="0" borderId="27" xfId="0" applyNumberFormat="1" applyFont="1" applyFill="1" applyBorder="1" applyAlignment="1">
      <alignment vertical="center"/>
    </xf>
    <xf numFmtId="3" fontId="1" fillId="0" borderId="21" xfId="0" applyNumberFormat="1" applyFont="1" applyFill="1" applyBorder="1" applyAlignment="1">
      <alignment vertical="center"/>
    </xf>
    <xf numFmtId="3" fontId="1" fillId="0" borderId="25" xfId="0" applyNumberFormat="1" applyFont="1" applyFill="1" applyBorder="1" applyAlignment="1">
      <alignment horizontal="center" vertical="center"/>
    </xf>
    <xf numFmtId="3" fontId="6" fillId="0" borderId="28" xfId="0" applyNumberFormat="1" applyFont="1" applyFill="1" applyBorder="1" applyAlignment="1">
      <alignment horizontal="center" vertical="center"/>
    </xf>
    <xf numFmtId="3" fontId="1" fillId="0" borderId="29" xfId="0" applyNumberFormat="1" applyFont="1" applyFill="1" applyBorder="1"/>
    <xf numFmtId="3" fontId="1" fillId="0" borderId="30" xfId="0" applyNumberFormat="1" applyFont="1" applyFill="1" applyBorder="1"/>
    <xf numFmtId="3" fontId="1" fillId="0" borderId="31" xfId="0" applyNumberFormat="1" applyFont="1" applyFill="1" applyBorder="1"/>
    <xf numFmtId="3" fontId="1" fillId="0" borderId="32" xfId="0" applyNumberFormat="1" applyFont="1" applyFill="1" applyBorder="1"/>
    <xf numFmtId="3" fontId="1" fillId="0" borderId="33" xfId="0" applyNumberFormat="1" applyFont="1" applyFill="1" applyBorder="1"/>
    <xf numFmtId="3" fontId="1" fillId="0" borderId="28" xfId="0" applyNumberFormat="1" applyFont="1" applyFill="1" applyBorder="1"/>
    <xf numFmtId="3" fontId="1" fillId="0" borderId="34" xfId="0" applyNumberFormat="1" applyFont="1" applyFill="1" applyBorder="1"/>
    <xf numFmtId="3" fontId="6" fillId="0" borderId="35" xfId="0" applyNumberFormat="1" applyFont="1" applyFill="1" applyBorder="1" applyAlignment="1">
      <alignment horizontal="center" vertical="center"/>
    </xf>
    <xf numFmtId="3" fontId="1" fillId="0" borderId="36" xfId="0" applyNumberFormat="1" applyFont="1" applyFill="1" applyBorder="1"/>
    <xf numFmtId="3" fontId="1" fillId="0" borderId="16" xfId="0" applyNumberFormat="1" applyFont="1" applyFill="1" applyBorder="1"/>
    <xf numFmtId="3" fontId="1" fillId="0" borderId="17" xfId="0" applyNumberFormat="1" applyFont="1" applyFill="1" applyBorder="1"/>
    <xf numFmtId="3" fontId="1" fillId="0" borderId="35" xfId="0" applyNumberFormat="1" applyFont="1" applyFill="1" applyBorder="1"/>
    <xf numFmtId="3" fontId="6" fillId="0" borderId="37" xfId="0" applyNumberFormat="1" applyFont="1" applyFill="1" applyBorder="1" applyAlignment="1">
      <alignment horizontal="center" vertical="center"/>
    </xf>
    <xf numFmtId="3" fontId="1" fillId="0" borderId="38" xfId="0" applyNumberFormat="1" applyFont="1" applyFill="1" applyBorder="1"/>
    <xf numFmtId="3" fontId="1" fillId="0" borderId="39" xfId="0" applyNumberFormat="1" applyFont="1" applyFill="1" applyBorder="1"/>
    <xf numFmtId="3" fontId="1" fillId="0" borderId="40" xfId="0" applyNumberFormat="1" applyFont="1" applyFill="1" applyBorder="1"/>
    <xf numFmtId="3" fontId="1" fillId="0" borderId="41" xfId="0" applyNumberFormat="1" applyFont="1" applyFill="1" applyBorder="1"/>
    <xf numFmtId="3" fontId="1" fillId="0" borderId="42" xfId="0" applyNumberFormat="1" applyFont="1" applyFill="1" applyBorder="1"/>
    <xf numFmtId="3" fontId="1" fillId="0" borderId="37" xfId="0" applyNumberFormat="1" applyFont="1" applyFill="1" applyBorder="1"/>
    <xf numFmtId="3" fontId="6" fillId="0" borderId="43" xfId="0" applyNumberFormat="1" applyFont="1" applyFill="1" applyBorder="1" applyAlignment="1">
      <alignment horizontal="center" vertical="center"/>
    </xf>
    <xf numFmtId="3" fontId="1" fillId="0" borderId="44" xfId="0" applyNumberFormat="1" applyFont="1" applyFill="1" applyBorder="1"/>
    <xf numFmtId="3" fontId="1" fillId="0" borderId="43" xfId="0" applyNumberFormat="1" applyFont="1" applyFill="1" applyBorder="1"/>
    <xf numFmtId="3" fontId="6" fillId="0" borderId="45" xfId="0" applyNumberFormat="1" applyFont="1" applyFill="1" applyBorder="1" applyAlignment="1">
      <alignment horizontal="center" vertical="center"/>
    </xf>
    <xf numFmtId="3" fontId="1" fillId="0" borderId="46" xfId="0" applyNumberFormat="1" applyFont="1" applyFill="1" applyBorder="1"/>
    <xf numFmtId="3" fontId="1" fillId="0" borderId="47" xfId="0" applyNumberFormat="1" applyFont="1" applyFill="1" applyBorder="1"/>
    <xf numFmtId="3" fontId="1" fillId="0" borderId="48" xfId="0" applyNumberFormat="1" applyFont="1" applyFill="1" applyBorder="1"/>
    <xf numFmtId="3" fontId="1" fillId="0" borderId="49" xfId="0" applyNumberFormat="1" applyFont="1" applyFill="1" applyBorder="1"/>
    <xf numFmtId="3" fontId="1" fillId="0" borderId="50" xfId="0" applyNumberFormat="1" applyFont="1" applyFill="1" applyBorder="1"/>
    <xf numFmtId="3" fontId="1" fillId="0" borderId="45" xfId="0" applyNumberFormat="1" applyFont="1" applyFill="1" applyBorder="1"/>
    <xf numFmtId="3" fontId="1" fillId="0" borderId="25" xfId="0" applyNumberFormat="1" applyFont="1" applyFill="1" applyBorder="1"/>
    <xf numFmtId="3" fontId="10" fillId="0" borderId="21" xfId="0" applyNumberFormat="1" applyFont="1" applyFill="1" applyBorder="1" applyAlignment="1">
      <alignment horizontal="center" vertical="center"/>
    </xf>
    <xf numFmtId="176" fontId="1" fillId="0" borderId="27" xfId="0" applyNumberFormat="1" applyFont="1" applyFill="1" applyBorder="1"/>
    <xf numFmtId="176" fontId="1" fillId="0" borderId="24" xfId="0" applyNumberFormat="1" applyFont="1" applyFill="1" applyBorder="1"/>
    <xf numFmtId="176" fontId="1" fillId="0" borderId="25" xfId="0" applyNumberFormat="1" applyFont="1" applyFill="1" applyBorder="1"/>
    <xf numFmtId="176" fontId="1" fillId="0" borderId="26" xfId="0" applyNumberFormat="1" applyFont="1" applyFill="1" applyBorder="1"/>
    <xf numFmtId="176" fontId="1" fillId="0" borderId="23" xfId="0" applyNumberFormat="1" applyFont="1" applyFill="1" applyBorder="1"/>
    <xf numFmtId="176" fontId="1" fillId="0" borderId="21" xfId="0" applyNumberFormat="1" applyFont="1" applyFill="1" applyBorder="1"/>
    <xf numFmtId="3" fontId="1" fillId="0" borderId="0" xfId="0" applyNumberFormat="1" applyFont="1" applyFill="1" applyBorder="1"/>
    <xf numFmtId="3" fontId="10" fillId="0" borderId="0" xfId="0" applyNumberFormat="1" applyFont="1" applyFill="1" applyBorder="1" applyAlignment="1">
      <alignment horizontal="center" vertical="center"/>
    </xf>
    <xf numFmtId="176" fontId="1" fillId="0" borderId="0" xfId="0" applyNumberFormat="1" applyFont="1" applyFill="1" applyBorder="1"/>
    <xf numFmtId="176" fontId="1" fillId="0" borderId="0" xfId="0" applyNumberFormat="1" applyFont="1" applyFill="1" applyBorder="1" applyAlignment="1">
      <alignment horizontal="center"/>
    </xf>
    <xf numFmtId="3" fontId="1" fillId="0" borderId="2" xfId="0" applyNumberFormat="1" applyFont="1" applyFill="1" applyBorder="1"/>
    <xf numFmtId="3" fontId="1" fillId="0" borderId="0" xfId="0" applyNumberFormat="1"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41"/>
  </sheetPr>
  <dimension ref="A1:BC54"/>
  <sheetViews>
    <sheetView tabSelected="1" view="pageBreakPreview" zoomScale="70" zoomScaleNormal="80" zoomScaleSheetLayoutView="70" workbookViewId="0">
      <pane xSplit="1" ySplit="5" topLeftCell="B6" activePane="bottomRight" state="frozen"/>
      <selection activeCell="D7" sqref="D7"/>
      <selection pane="topRight" activeCell="D7" sqref="D7"/>
      <selection pane="bottomLeft" activeCell="D7" sqref="D7"/>
      <selection pane="bottomRight" activeCell="G8" sqref="G8"/>
    </sheetView>
  </sheetViews>
  <sheetFormatPr defaultColWidth="9" defaultRowHeight="13.2" x14ac:dyDescent="0.2"/>
  <cols>
    <col min="1" max="1" width="11.77734375" style="1" customWidth="1"/>
    <col min="2" max="24" width="11.77734375" style="2" customWidth="1"/>
    <col min="25" max="25" width="12.33203125" style="2" customWidth="1"/>
    <col min="26" max="29" width="11.77734375" style="2" customWidth="1"/>
    <col min="30" max="30" width="12.33203125" style="2" customWidth="1"/>
    <col min="31" max="32" width="11.77734375" style="2" customWidth="1"/>
    <col min="33" max="37" width="12.33203125" style="2" customWidth="1"/>
    <col min="38" max="39" width="11.77734375" style="2" customWidth="1"/>
    <col min="40" max="40" width="12.33203125" style="2" customWidth="1"/>
    <col min="41" max="46" width="11.77734375" style="2" customWidth="1"/>
    <col min="47" max="48" width="11.77734375" style="122" customWidth="1"/>
    <col min="49" max="49" width="15.21875" style="2" bestFit="1" customWidth="1"/>
    <col min="50" max="53" width="11.77734375" style="2" customWidth="1"/>
    <col min="54" max="54" width="13.5546875" style="2" customWidth="1"/>
    <col min="55" max="55" width="11.77734375" style="2" customWidth="1"/>
    <col min="56" max="78" width="12.33203125" style="2" customWidth="1"/>
    <col min="79" max="16384" width="9" style="2"/>
  </cols>
  <sheetData>
    <row r="1" spans="1:55" s="3" customFormat="1" ht="19.2" x14ac:dyDescent="0.25">
      <c r="A1" s="4"/>
      <c r="B1" s="5" t="s">
        <v>0</v>
      </c>
    </row>
    <row r="2" spans="1:55" ht="13.8" thickBot="1" x14ac:dyDescent="0.25">
      <c r="S2" s="2" t="s">
        <v>1</v>
      </c>
      <c r="AK2" s="2" t="s">
        <v>1</v>
      </c>
      <c r="AU2" s="2"/>
      <c r="AV2" s="2"/>
      <c r="BB2" s="6" t="s">
        <v>2</v>
      </c>
    </row>
    <row r="3" spans="1:55" s="7" customFormat="1" ht="18" customHeight="1" x14ac:dyDescent="0.2">
      <c r="A3" s="8"/>
      <c r="B3" s="9" t="s">
        <v>3</v>
      </c>
      <c r="C3" s="9"/>
      <c r="D3" s="10" t="s">
        <v>4</v>
      </c>
      <c r="E3" s="11" t="s">
        <v>5</v>
      </c>
      <c r="F3" s="12" t="s">
        <v>6</v>
      </c>
      <c r="G3" s="13"/>
      <c r="H3" s="9"/>
      <c r="I3" s="12" t="s">
        <v>7</v>
      </c>
      <c r="J3" s="9"/>
      <c r="K3" s="9"/>
      <c r="L3" s="9"/>
      <c r="M3" s="10" t="s">
        <v>8</v>
      </c>
      <c r="N3" s="14" t="s">
        <v>9</v>
      </c>
      <c r="O3" s="12"/>
      <c r="P3" s="9"/>
      <c r="Q3" s="9"/>
      <c r="R3" s="9"/>
      <c r="S3" s="15"/>
      <c r="T3" s="16" t="s">
        <v>10</v>
      </c>
      <c r="U3" s="9"/>
      <c r="V3" s="9"/>
      <c r="W3" s="9"/>
      <c r="X3" s="9"/>
      <c r="Y3" s="9"/>
      <c r="Z3" s="9"/>
      <c r="AA3" s="9"/>
      <c r="AB3" s="9"/>
      <c r="AC3" s="9"/>
      <c r="AD3" s="9"/>
      <c r="AE3" s="17"/>
      <c r="AF3" s="18"/>
      <c r="AG3" s="17"/>
      <c r="AH3" s="17"/>
      <c r="AI3" s="17"/>
      <c r="AJ3" s="17"/>
      <c r="AK3" s="19"/>
      <c r="AL3" s="20" t="s">
        <v>11</v>
      </c>
      <c r="AM3" s="21" t="s">
        <v>12</v>
      </c>
      <c r="AN3" s="22"/>
      <c r="AO3" s="23" t="s">
        <v>13</v>
      </c>
      <c r="AP3" s="24" t="s">
        <v>14</v>
      </c>
      <c r="AQ3" s="24" t="s">
        <v>15</v>
      </c>
      <c r="AR3" s="25" t="s">
        <v>16</v>
      </c>
      <c r="AS3" s="22"/>
      <c r="AT3" s="26" t="s">
        <v>17</v>
      </c>
      <c r="AU3" s="26" t="s">
        <v>18</v>
      </c>
      <c r="AV3" s="27" t="s">
        <v>19</v>
      </c>
      <c r="AW3" s="28" t="s">
        <v>20</v>
      </c>
      <c r="AX3" s="29" t="s">
        <v>21</v>
      </c>
      <c r="AY3" s="12" t="s">
        <v>22</v>
      </c>
      <c r="AZ3" s="30"/>
      <c r="BA3" s="12" t="s">
        <v>23</v>
      </c>
      <c r="BB3" s="31" t="s">
        <v>24</v>
      </c>
      <c r="BC3" s="32" t="s">
        <v>25</v>
      </c>
    </row>
    <row r="4" spans="1:55" s="7" customFormat="1" ht="18" customHeight="1" x14ac:dyDescent="0.2">
      <c r="A4" s="33" t="s">
        <v>26</v>
      </c>
      <c r="B4" s="34"/>
      <c r="C4" s="35" t="s">
        <v>27</v>
      </c>
      <c r="D4" s="36" t="s">
        <v>28</v>
      </c>
      <c r="E4" s="37" t="s">
        <v>29</v>
      </c>
      <c r="F4" s="38"/>
      <c r="G4" s="39" t="s">
        <v>30</v>
      </c>
      <c r="H4" s="40" t="s">
        <v>31</v>
      </c>
      <c r="I4" s="39"/>
      <c r="J4" s="41" t="s">
        <v>32</v>
      </c>
      <c r="K4" s="41" t="s">
        <v>33</v>
      </c>
      <c r="L4" s="42" t="s">
        <v>34</v>
      </c>
      <c r="M4" s="39"/>
      <c r="N4" s="39"/>
      <c r="O4" s="43" t="s">
        <v>35</v>
      </c>
      <c r="P4" s="43" t="s">
        <v>36</v>
      </c>
      <c r="Q4" s="43" t="s">
        <v>37</v>
      </c>
      <c r="R4" s="44" t="s">
        <v>38</v>
      </c>
      <c r="S4" s="45" t="s">
        <v>39</v>
      </c>
      <c r="T4" s="46"/>
      <c r="U4" s="47" t="s">
        <v>40</v>
      </c>
      <c r="V4" s="47" t="s">
        <v>41</v>
      </c>
      <c r="W4" s="35" t="s">
        <v>42</v>
      </c>
      <c r="X4" s="35" t="s">
        <v>43</v>
      </c>
      <c r="Y4" s="35" t="s">
        <v>44</v>
      </c>
      <c r="Z4" s="35" t="s">
        <v>45</v>
      </c>
      <c r="AA4" s="35" t="s">
        <v>46</v>
      </c>
      <c r="AB4" s="43" t="s">
        <v>47</v>
      </c>
      <c r="AC4" s="43" t="s">
        <v>48</v>
      </c>
      <c r="AD4" s="43" t="s">
        <v>48</v>
      </c>
      <c r="AE4" s="43" t="s">
        <v>49</v>
      </c>
      <c r="AF4" s="43" t="s">
        <v>50</v>
      </c>
      <c r="AG4" s="43" t="s">
        <v>51</v>
      </c>
      <c r="AH4" s="48" t="s">
        <v>52</v>
      </c>
      <c r="AI4" s="48" t="s">
        <v>53</v>
      </c>
      <c r="AJ4" s="48" t="s">
        <v>54</v>
      </c>
      <c r="AK4" s="49" t="s">
        <v>55</v>
      </c>
      <c r="AL4" s="50"/>
      <c r="AM4" s="38"/>
      <c r="AN4" s="51" t="s">
        <v>56</v>
      </c>
      <c r="AO4" s="52" t="s">
        <v>57</v>
      </c>
      <c r="AP4" s="53" t="s">
        <v>58</v>
      </c>
      <c r="AQ4" s="53" t="s">
        <v>59</v>
      </c>
      <c r="AR4" s="53" t="s">
        <v>60</v>
      </c>
      <c r="AS4" s="51" t="s">
        <v>61</v>
      </c>
      <c r="AT4" s="54"/>
      <c r="AU4" s="54"/>
      <c r="AV4" s="55"/>
      <c r="AW4" s="55"/>
      <c r="AX4" s="55" t="s">
        <v>62</v>
      </c>
      <c r="AY4" s="55"/>
      <c r="AZ4" s="56" t="s">
        <v>63</v>
      </c>
      <c r="BA4" s="39"/>
      <c r="BB4" s="57"/>
      <c r="BC4" s="58" t="s">
        <v>64</v>
      </c>
    </row>
    <row r="5" spans="1:55" s="7" customFormat="1" ht="18" customHeight="1" thickBot="1" x14ac:dyDescent="0.25">
      <c r="A5" s="59"/>
      <c r="B5" s="60"/>
      <c r="C5" s="61"/>
      <c r="D5" s="61"/>
      <c r="E5" s="61"/>
      <c r="F5" s="62"/>
      <c r="G5" s="61"/>
      <c r="H5" s="61"/>
      <c r="I5" s="61"/>
      <c r="J5" s="63"/>
      <c r="K5" s="63"/>
      <c r="L5" s="63" t="s">
        <v>65</v>
      </c>
      <c r="M5" s="61"/>
      <c r="N5" s="61"/>
      <c r="O5" s="64" t="s">
        <v>66</v>
      </c>
      <c r="P5" s="64" t="s">
        <v>66</v>
      </c>
      <c r="Q5" s="64" t="s">
        <v>67</v>
      </c>
      <c r="R5" s="64" t="s">
        <v>68</v>
      </c>
      <c r="S5" s="65" t="s">
        <v>69</v>
      </c>
      <c r="T5" s="66"/>
      <c r="U5" s="67" t="s">
        <v>70</v>
      </c>
      <c r="V5" s="68" t="s">
        <v>71</v>
      </c>
      <c r="W5" s="68" t="s">
        <v>72</v>
      </c>
      <c r="X5" s="69" t="s">
        <v>73</v>
      </c>
      <c r="Y5" s="69"/>
      <c r="Z5" s="69" t="s">
        <v>73</v>
      </c>
      <c r="AA5" s="69" t="s">
        <v>73</v>
      </c>
      <c r="AB5" s="70" t="s">
        <v>74</v>
      </c>
      <c r="AC5" s="70" t="s">
        <v>75</v>
      </c>
      <c r="AD5" s="70" t="s">
        <v>76</v>
      </c>
      <c r="AE5" s="70" t="s">
        <v>73</v>
      </c>
      <c r="AF5" s="70" t="s">
        <v>77</v>
      </c>
      <c r="AG5" s="70" t="s">
        <v>78</v>
      </c>
      <c r="AH5" s="70" t="s">
        <v>79</v>
      </c>
      <c r="AI5" s="70" t="s">
        <v>80</v>
      </c>
      <c r="AJ5" s="70" t="s">
        <v>81</v>
      </c>
      <c r="AK5" s="71" t="s">
        <v>82</v>
      </c>
      <c r="AL5" s="72"/>
      <c r="AM5" s="62"/>
      <c r="AN5" s="73" t="s">
        <v>83</v>
      </c>
      <c r="AO5" s="74"/>
      <c r="AP5" s="75"/>
      <c r="AQ5" s="75"/>
      <c r="AR5" s="75"/>
      <c r="AS5" s="73" t="s">
        <v>84</v>
      </c>
      <c r="AT5" s="76"/>
      <c r="AU5" s="76"/>
      <c r="AV5" s="62"/>
      <c r="AW5" s="62"/>
      <c r="AX5" s="62"/>
      <c r="AY5" s="62"/>
      <c r="AZ5" s="70" t="s">
        <v>85</v>
      </c>
      <c r="BA5" s="61"/>
      <c r="BB5" s="77"/>
      <c r="BC5" s="78" t="s">
        <v>24</v>
      </c>
    </row>
    <row r="6" spans="1:55" ht="20.25" customHeight="1" x14ac:dyDescent="0.2">
      <c r="A6" s="79" t="s">
        <v>86</v>
      </c>
      <c r="B6" s="80">
        <v>7845074</v>
      </c>
      <c r="C6" s="81">
        <v>118160</v>
      </c>
      <c r="D6" s="81">
        <v>1611988</v>
      </c>
      <c r="E6" s="81">
        <v>1418889</v>
      </c>
      <c r="F6" s="81">
        <v>154311</v>
      </c>
      <c r="G6" s="81">
        <v>25262</v>
      </c>
      <c r="H6" s="82">
        <v>129049</v>
      </c>
      <c r="I6" s="82">
        <v>0</v>
      </c>
      <c r="J6" s="82">
        <v>0</v>
      </c>
      <c r="K6" s="82">
        <v>0</v>
      </c>
      <c r="L6" s="82">
        <v>0</v>
      </c>
      <c r="M6" s="82">
        <v>208848</v>
      </c>
      <c r="N6" s="82">
        <v>16133092</v>
      </c>
      <c r="O6" s="81">
        <v>13034917</v>
      </c>
      <c r="P6" s="81">
        <v>606219</v>
      </c>
      <c r="Q6" s="81">
        <v>90368</v>
      </c>
      <c r="R6" s="81">
        <v>2114027</v>
      </c>
      <c r="S6" s="83">
        <v>287561</v>
      </c>
      <c r="T6" s="84">
        <v>28768949</v>
      </c>
      <c r="U6" s="81">
        <v>0</v>
      </c>
      <c r="V6" s="81">
        <v>0</v>
      </c>
      <c r="W6" s="82">
        <f t="shared" ref="W6:W18" si="0">U6+V6</f>
        <v>0</v>
      </c>
      <c r="X6" s="82">
        <v>1587537</v>
      </c>
      <c r="Y6" s="82">
        <v>0</v>
      </c>
      <c r="Z6" s="82">
        <v>264100</v>
      </c>
      <c r="AA6" s="82">
        <v>0</v>
      </c>
      <c r="AB6" s="82">
        <v>7711942</v>
      </c>
      <c r="AC6" s="82">
        <v>0</v>
      </c>
      <c r="AD6" s="82">
        <v>26702</v>
      </c>
      <c r="AE6" s="81">
        <v>23283</v>
      </c>
      <c r="AF6" s="81">
        <v>3888805</v>
      </c>
      <c r="AG6" s="81">
        <v>0</v>
      </c>
      <c r="AH6" s="81">
        <v>3432224</v>
      </c>
      <c r="AI6" s="81">
        <v>1034722</v>
      </c>
      <c r="AJ6" s="81">
        <v>46357</v>
      </c>
      <c r="AK6" s="83">
        <v>58800</v>
      </c>
      <c r="AL6" s="80">
        <v>0</v>
      </c>
      <c r="AM6" s="81">
        <v>0</v>
      </c>
      <c r="AN6" s="81">
        <v>0</v>
      </c>
      <c r="AO6" s="81">
        <v>0</v>
      </c>
      <c r="AP6" s="81">
        <v>18403</v>
      </c>
      <c r="AQ6" s="81">
        <v>866628</v>
      </c>
      <c r="AR6" s="81">
        <v>422205</v>
      </c>
      <c r="AS6" s="81">
        <v>182080</v>
      </c>
      <c r="AT6" s="81">
        <v>6231945</v>
      </c>
      <c r="AU6" s="81">
        <v>315200</v>
      </c>
      <c r="AV6" s="81">
        <v>153940</v>
      </c>
      <c r="AW6" s="81">
        <v>43492315</v>
      </c>
      <c r="AX6" s="81">
        <v>0</v>
      </c>
      <c r="AY6" s="81">
        <v>605492</v>
      </c>
      <c r="AZ6" s="81">
        <v>605492</v>
      </c>
      <c r="BA6" s="82">
        <f>BB6-B6-D6-E6-F6-I6-M6-N6-T6-AL6-AM6-AO6-AP6-AQ6-AR6-AT6-AU6-AV6-AW6-AX6-AY6</f>
        <v>72143</v>
      </c>
      <c r="BB6" s="85">
        <v>108319422</v>
      </c>
      <c r="BC6" s="86">
        <f t="shared" ref="BC6:BC18" si="1">BB6-AW6</f>
        <v>64827107</v>
      </c>
    </row>
    <row r="7" spans="1:55" ht="20.25" customHeight="1" x14ac:dyDescent="0.2">
      <c r="A7" s="79" t="s">
        <v>87</v>
      </c>
      <c r="B7" s="80">
        <v>1963691</v>
      </c>
      <c r="C7" s="81">
        <v>31284</v>
      </c>
      <c r="D7" s="81">
        <v>328500</v>
      </c>
      <c r="E7" s="81">
        <v>88980</v>
      </c>
      <c r="F7" s="81">
        <v>278012</v>
      </c>
      <c r="G7" s="81">
        <v>13192</v>
      </c>
      <c r="H7" s="82">
        <v>264820</v>
      </c>
      <c r="I7" s="82">
        <v>0</v>
      </c>
      <c r="J7" s="82">
        <v>0</v>
      </c>
      <c r="K7" s="82">
        <v>0</v>
      </c>
      <c r="L7" s="82">
        <v>0</v>
      </c>
      <c r="M7" s="82">
        <v>61735</v>
      </c>
      <c r="N7" s="82">
        <v>3525670</v>
      </c>
      <c r="O7" s="81">
        <v>2889639</v>
      </c>
      <c r="P7" s="81">
        <v>26700</v>
      </c>
      <c r="Q7" s="81">
        <v>0</v>
      </c>
      <c r="R7" s="81">
        <v>609331</v>
      </c>
      <c r="S7" s="83">
        <v>0</v>
      </c>
      <c r="T7" s="84">
        <v>14787144</v>
      </c>
      <c r="U7" s="81">
        <v>0</v>
      </c>
      <c r="V7" s="81">
        <v>0</v>
      </c>
      <c r="W7" s="82">
        <f t="shared" si="0"/>
        <v>0</v>
      </c>
      <c r="X7" s="82">
        <v>173405</v>
      </c>
      <c r="Y7" s="82">
        <v>0</v>
      </c>
      <c r="Z7" s="82">
        <v>228167</v>
      </c>
      <c r="AA7" s="82">
        <v>0</v>
      </c>
      <c r="AB7" s="82">
        <v>2787603</v>
      </c>
      <c r="AC7" s="82">
        <v>0</v>
      </c>
      <c r="AD7" s="82">
        <v>0</v>
      </c>
      <c r="AE7" s="81">
        <v>0</v>
      </c>
      <c r="AF7" s="81">
        <v>1949053</v>
      </c>
      <c r="AG7" s="81">
        <v>0</v>
      </c>
      <c r="AH7" s="81">
        <v>5025043</v>
      </c>
      <c r="AI7" s="81">
        <v>451900</v>
      </c>
      <c r="AJ7" s="81">
        <v>0</v>
      </c>
      <c r="AK7" s="83">
        <v>0</v>
      </c>
      <c r="AL7" s="80">
        <v>0</v>
      </c>
      <c r="AM7" s="81">
        <v>0</v>
      </c>
      <c r="AN7" s="81">
        <v>0</v>
      </c>
      <c r="AO7" s="81">
        <v>0</v>
      </c>
      <c r="AP7" s="81">
        <v>0</v>
      </c>
      <c r="AQ7" s="81">
        <v>0</v>
      </c>
      <c r="AR7" s="81">
        <v>11675</v>
      </c>
      <c r="AS7" s="81">
        <v>1733</v>
      </c>
      <c r="AT7" s="81">
        <v>1453633</v>
      </c>
      <c r="AU7" s="81">
        <v>63743</v>
      </c>
      <c r="AV7" s="81">
        <v>41435</v>
      </c>
      <c r="AW7" s="81">
        <v>13120202</v>
      </c>
      <c r="AX7" s="81">
        <v>210107</v>
      </c>
      <c r="AY7" s="81">
        <v>911149</v>
      </c>
      <c r="AZ7" s="81">
        <v>911149</v>
      </c>
      <c r="BA7" s="82">
        <f t="shared" ref="BA7:BA41" si="2">BB7-B7-D7-E7-F7-I7-M7-N7-T7-AL7-AM7-AO7-AP7-AQ7-AR7-AT7-AU7-AV7-AW7-AX7-AY7</f>
        <v>74598</v>
      </c>
      <c r="BB7" s="85">
        <v>36920274</v>
      </c>
      <c r="BC7" s="83">
        <f t="shared" si="1"/>
        <v>23800072</v>
      </c>
    </row>
    <row r="8" spans="1:55" ht="20.25" customHeight="1" x14ac:dyDescent="0.2">
      <c r="A8" s="79" t="s">
        <v>88</v>
      </c>
      <c r="B8" s="80">
        <v>2370308</v>
      </c>
      <c r="C8" s="81">
        <v>25386</v>
      </c>
      <c r="D8" s="81">
        <v>959434</v>
      </c>
      <c r="E8" s="81">
        <v>157125</v>
      </c>
      <c r="F8" s="81">
        <v>380744</v>
      </c>
      <c r="G8" s="81">
        <v>110109</v>
      </c>
      <c r="H8" s="82">
        <v>270635</v>
      </c>
      <c r="I8" s="82">
        <v>0</v>
      </c>
      <c r="J8" s="82">
        <v>0</v>
      </c>
      <c r="K8" s="82">
        <v>0</v>
      </c>
      <c r="L8" s="82">
        <v>0</v>
      </c>
      <c r="M8" s="82">
        <v>181509</v>
      </c>
      <c r="N8" s="82">
        <v>5010469</v>
      </c>
      <c r="O8" s="81">
        <v>2575052</v>
      </c>
      <c r="P8" s="81">
        <v>65000</v>
      </c>
      <c r="Q8" s="81">
        <v>1584458</v>
      </c>
      <c r="R8" s="81">
        <v>785959</v>
      </c>
      <c r="S8" s="83">
        <v>0</v>
      </c>
      <c r="T8" s="84">
        <v>21802950</v>
      </c>
      <c r="U8" s="81">
        <v>0</v>
      </c>
      <c r="V8" s="81">
        <v>0</v>
      </c>
      <c r="W8" s="82">
        <f t="shared" si="0"/>
        <v>0</v>
      </c>
      <c r="X8" s="82">
        <v>647800</v>
      </c>
      <c r="Y8" s="82">
        <v>0</v>
      </c>
      <c r="Z8" s="82">
        <v>186715</v>
      </c>
      <c r="AA8" s="82">
        <v>17228164</v>
      </c>
      <c r="AB8" s="82">
        <v>414858</v>
      </c>
      <c r="AC8" s="82">
        <v>16204</v>
      </c>
      <c r="AD8" s="82">
        <v>0</v>
      </c>
      <c r="AE8" s="81">
        <v>0</v>
      </c>
      <c r="AF8" s="81">
        <v>2413139</v>
      </c>
      <c r="AG8" s="81">
        <v>0</v>
      </c>
      <c r="AH8" s="81">
        <v>420808</v>
      </c>
      <c r="AI8" s="81">
        <v>356279</v>
      </c>
      <c r="AJ8" s="81">
        <v>0</v>
      </c>
      <c r="AK8" s="83">
        <v>0</v>
      </c>
      <c r="AL8" s="80">
        <v>742136</v>
      </c>
      <c r="AM8" s="81">
        <v>16256966</v>
      </c>
      <c r="AN8" s="81">
        <v>1844405</v>
      </c>
      <c r="AO8" s="81">
        <v>0</v>
      </c>
      <c r="AP8" s="81">
        <v>0</v>
      </c>
      <c r="AQ8" s="81">
        <v>0</v>
      </c>
      <c r="AR8" s="81">
        <v>41711</v>
      </c>
      <c r="AS8" s="81">
        <v>0</v>
      </c>
      <c r="AT8" s="81">
        <v>1894925</v>
      </c>
      <c r="AU8" s="81">
        <v>162440</v>
      </c>
      <c r="AV8" s="81">
        <v>51361</v>
      </c>
      <c r="AW8" s="81">
        <v>21172361</v>
      </c>
      <c r="AX8" s="81">
        <v>0</v>
      </c>
      <c r="AY8" s="81">
        <v>320369</v>
      </c>
      <c r="AZ8" s="81">
        <v>320369</v>
      </c>
      <c r="BA8" s="82">
        <f t="shared" si="2"/>
        <v>354626</v>
      </c>
      <c r="BB8" s="85">
        <v>71859434</v>
      </c>
      <c r="BC8" s="83">
        <f t="shared" si="1"/>
        <v>50687073</v>
      </c>
    </row>
    <row r="9" spans="1:55" ht="20.25" customHeight="1" x14ac:dyDescent="0.2">
      <c r="A9" s="79" t="s">
        <v>89</v>
      </c>
      <c r="B9" s="80">
        <v>3201438</v>
      </c>
      <c r="C9" s="81">
        <v>77906</v>
      </c>
      <c r="D9" s="81">
        <v>688979</v>
      </c>
      <c r="E9" s="81">
        <v>453275</v>
      </c>
      <c r="F9" s="81">
        <v>29721</v>
      </c>
      <c r="G9" s="81">
        <v>11162</v>
      </c>
      <c r="H9" s="82">
        <v>18559</v>
      </c>
      <c r="I9" s="82">
        <v>0</v>
      </c>
      <c r="J9" s="82">
        <v>0</v>
      </c>
      <c r="K9" s="82">
        <v>0</v>
      </c>
      <c r="L9" s="82">
        <v>0</v>
      </c>
      <c r="M9" s="82">
        <v>27473</v>
      </c>
      <c r="N9" s="82">
        <v>3142821</v>
      </c>
      <c r="O9" s="81">
        <v>1777258</v>
      </c>
      <c r="P9" s="81">
        <v>142815</v>
      </c>
      <c r="Q9" s="81">
        <v>17300</v>
      </c>
      <c r="R9" s="81">
        <v>888843</v>
      </c>
      <c r="S9" s="83">
        <v>316605</v>
      </c>
      <c r="T9" s="84">
        <v>17089276</v>
      </c>
      <c r="U9" s="81">
        <v>0</v>
      </c>
      <c r="V9" s="81">
        <v>0</v>
      </c>
      <c r="W9" s="82">
        <f t="shared" si="0"/>
        <v>0</v>
      </c>
      <c r="X9" s="82">
        <v>47107</v>
      </c>
      <c r="Y9" s="82">
        <v>0</v>
      </c>
      <c r="Z9" s="82">
        <v>118791</v>
      </c>
      <c r="AA9" s="82">
        <v>12441759</v>
      </c>
      <c r="AB9" s="82">
        <v>179961</v>
      </c>
      <c r="AC9" s="82">
        <v>0</v>
      </c>
      <c r="AD9" s="82">
        <v>0</v>
      </c>
      <c r="AE9" s="81">
        <v>0</v>
      </c>
      <c r="AF9" s="81">
        <v>1819962</v>
      </c>
      <c r="AG9" s="81">
        <v>0</v>
      </c>
      <c r="AH9" s="81">
        <v>1456716</v>
      </c>
      <c r="AI9" s="81">
        <v>326671</v>
      </c>
      <c r="AJ9" s="81">
        <v>0</v>
      </c>
      <c r="AK9" s="83">
        <v>0</v>
      </c>
      <c r="AL9" s="80">
        <v>180447</v>
      </c>
      <c r="AM9" s="81">
        <v>5021441</v>
      </c>
      <c r="AN9" s="81">
        <v>1299379</v>
      </c>
      <c r="AO9" s="81">
        <v>0</v>
      </c>
      <c r="AP9" s="81">
        <v>0</v>
      </c>
      <c r="AQ9" s="81">
        <v>0</v>
      </c>
      <c r="AR9" s="81">
        <v>0</v>
      </c>
      <c r="AS9" s="81">
        <v>0</v>
      </c>
      <c r="AT9" s="81">
        <v>2033247</v>
      </c>
      <c r="AU9" s="81">
        <v>95000</v>
      </c>
      <c r="AV9" s="81">
        <v>48462</v>
      </c>
      <c r="AW9" s="81">
        <v>11243890</v>
      </c>
      <c r="AX9" s="81">
        <v>0</v>
      </c>
      <c r="AY9" s="81">
        <v>94875</v>
      </c>
      <c r="AZ9" s="81">
        <v>94875</v>
      </c>
      <c r="BA9" s="82">
        <f t="shared" si="2"/>
        <v>5653217</v>
      </c>
      <c r="BB9" s="85">
        <v>49003562</v>
      </c>
      <c r="BC9" s="83">
        <f t="shared" si="1"/>
        <v>37759672</v>
      </c>
    </row>
    <row r="10" spans="1:55" ht="20.25" customHeight="1" x14ac:dyDescent="0.2">
      <c r="A10" s="79" t="s">
        <v>90</v>
      </c>
      <c r="B10" s="80">
        <v>660481</v>
      </c>
      <c r="C10" s="81">
        <v>3032</v>
      </c>
      <c r="D10" s="81">
        <v>159600</v>
      </c>
      <c r="E10" s="81">
        <v>87916</v>
      </c>
      <c r="F10" s="81">
        <v>65956</v>
      </c>
      <c r="G10" s="81">
        <v>0</v>
      </c>
      <c r="H10" s="81">
        <v>65956</v>
      </c>
      <c r="I10" s="81">
        <v>0</v>
      </c>
      <c r="J10" s="81">
        <v>0</v>
      </c>
      <c r="K10" s="81">
        <v>0</v>
      </c>
      <c r="L10" s="81">
        <v>0</v>
      </c>
      <c r="M10" s="81">
        <v>3575</v>
      </c>
      <c r="N10" s="81">
        <v>2109104</v>
      </c>
      <c r="O10" s="81">
        <v>1981461</v>
      </c>
      <c r="P10" s="81">
        <v>9800</v>
      </c>
      <c r="Q10" s="81">
        <v>0</v>
      </c>
      <c r="R10" s="81">
        <v>105643</v>
      </c>
      <c r="S10" s="83">
        <v>12200</v>
      </c>
      <c r="T10" s="84">
        <v>6727098</v>
      </c>
      <c r="U10" s="81">
        <v>0</v>
      </c>
      <c r="V10" s="81">
        <v>0</v>
      </c>
      <c r="W10" s="82">
        <f t="shared" si="0"/>
        <v>0</v>
      </c>
      <c r="X10" s="82">
        <v>16507</v>
      </c>
      <c r="Y10" s="82">
        <v>0</v>
      </c>
      <c r="Z10" s="82">
        <v>4175</v>
      </c>
      <c r="AA10" s="82">
        <v>0</v>
      </c>
      <c r="AB10" s="82">
        <v>326658</v>
      </c>
      <c r="AC10" s="82">
        <v>0</v>
      </c>
      <c r="AD10" s="82">
        <v>0</v>
      </c>
      <c r="AE10" s="81">
        <v>2622</v>
      </c>
      <c r="AF10" s="81">
        <v>556622</v>
      </c>
      <c r="AG10" s="81">
        <v>0</v>
      </c>
      <c r="AH10" s="81">
        <v>4826432</v>
      </c>
      <c r="AI10" s="81">
        <v>590200</v>
      </c>
      <c r="AJ10" s="81">
        <v>0</v>
      </c>
      <c r="AK10" s="83">
        <v>0</v>
      </c>
      <c r="AL10" s="80">
        <v>0</v>
      </c>
      <c r="AM10" s="81">
        <v>0</v>
      </c>
      <c r="AN10" s="81">
        <v>0</v>
      </c>
      <c r="AO10" s="81">
        <v>0</v>
      </c>
      <c r="AP10" s="81">
        <v>0</v>
      </c>
      <c r="AQ10" s="81">
        <v>0</v>
      </c>
      <c r="AR10" s="81">
        <v>31761</v>
      </c>
      <c r="AS10" s="81">
        <v>0</v>
      </c>
      <c r="AT10" s="81">
        <v>490935</v>
      </c>
      <c r="AU10" s="81">
        <v>58766</v>
      </c>
      <c r="AV10" s="81">
        <v>14041</v>
      </c>
      <c r="AW10" s="81">
        <v>5781613</v>
      </c>
      <c r="AX10" s="81">
        <v>0</v>
      </c>
      <c r="AY10" s="81">
        <v>98496</v>
      </c>
      <c r="AZ10" s="81">
        <v>98496</v>
      </c>
      <c r="BA10" s="82">
        <f t="shared" si="2"/>
        <v>239453</v>
      </c>
      <c r="BB10" s="85">
        <v>16528795</v>
      </c>
      <c r="BC10" s="83">
        <f t="shared" si="1"/>
        <v>10747182</v>
      </c>
    </row>
    <row r="11" spans="1:55" ht="20.25" customHeight="1" x14ac:dyDescent="0.2">
      <c r="A11" s="79" t="s">
        <v>91</v>
      </c>
      <c r="B11" s="80">
        <v>1035860</v>
      </c>
      <c r="C11" s="81">
        <v>21157</v>
      </c>
      <c r="D11" s="81">
        <v>146600</v>
      </c>
      <c r="E11" s="81">
        <v>126430</v>
      </c>
      <c r="F11" s="81">
        <v>153459</v>
      </c>
      <c r="G11" s="81">
        <v>3225</v>
      </c>
      <c r="H11" s="81">
        <v>150234</v>
      </c>
      <c r="I11" s="81">
        <v>0</v>
      </c>
      <c r="J11" s="81">
        <v>0</v>
      </c>
      <c r="K11" s="81">
        <v>0</v>
      </c>
      <c r="L11" s="81">
        <v>0</v>
      </c>
      <c r="M11" s="81">
        <v>13188</v>
      </c>
      <c r="N11" s="81">
        <v>3224123</v>
      </c>
      <c r="O11" s="81">
        <v>1076389</v>
      </c>
      <c r="P11" s="81">
        <v>131394</v>
      </c>
      <c r="Q11" s="81">
        <v>0</v>
      </c>
      <c r="R11" s="81">
        <v>2016340</v>
      </c>
      <c r="S11" s="83">
        <v>0</v>
      </c>
      <c r="T11" s="84">
        <v>3696710</v>
      </c>
      <c r="U11" s="81">
        <v>0</v>
      </c>
      <c r="V11" s="81">
        <v>0</v>
      </c>
      <c r="W11" s="82">
        <f t="shared" si="0"/>
        <v>0</v>
      </c>
      <c r="X11" s="82">
        <v>534298</v>
      </c>
      <c r="Y11" s="82">
        <v>0</v>
      </c>
      <c r="Z11" s="82">
        <v>38926</v>
      </c>
      <c r="AA11" s="82">
        <v>0</v>
      </c>
      <c r="AB11" s="82">
        <v>1442498</v>
      </c>
      <c r="AC11" s="82">
        <v>0</v>
      </c>
      <c r="AD11" s="82">
        <v>0</v>
      </c>
      <c r="AE11" s="81">
        <v>0</v>
      </c>
      <c r="AF11" s="81">
        <v>400667</v>
      </c>
      <c r="AG11" s="81">
        <v>0</v>
      </c>
      <c r="AH11" s="81">
        <v>52876</v>
      </c>
      <c r="AI11" s="81">
        <v>916006</v>
      </c>
      <c r="AJ11" s="81">
        <v>3700</v>
      </c>
      <c r="AK11" s="83">
        <v>0</v>
      </c>
      <c r="AL11" s="80">
        <v>69527</v>
      </c>
      <c r="AM11" s="81">
        <v>0</v>
      </c>
      <c r="AN11" s="81">
        <v>0</v>
      </c>
      <c r="AO11" s="81">
        <v>0</v>
      </c>
      <c r="AP11" s="81">
        <v>0</v>
      </c>
      <c r="AQ11" s="81">
        <v>0</v>
      </c>
      <c r="AR11" s="81">
        <v>0</v>
      </c>
      <c r="AS11" s="81">
        <v>0</v>
      </c>
      <c r="AT11" s="81">
        <v>664582</v>
      </c>
      <c r="AU11" s="81">
        <v>39200</v>
      </c>
      <c r="AV11" s="81">
        <v>18026</v>
      </c>
      <c r="AW11" s="81">
        <v>6373389</v>
      </c>
      <c r="AX11" s="81">
        <v>0</v>
      </c>
      <c r="AY11" s="81">
        <v>10536</v>
      </c>
      <c r="AZ11" s="81">
        <v>10536</v>
      </c>
      <c r="BA11" s="82">
        <f t="shared" si="2"/>
        <v>2</v>
      </c>
      <c r="BB11" s="85">
        <v>15571632</v>
      </c>
      <c r="BC11" s="83">
        <f t="shared" si="1"/>
        <v>9198243</v>
      </c>
    </row>
    <row r="12" spans="1:55" ht="20.25" customHeight="1" x14ac:dyDescent="0.2">
      <c r="A12" s="79" t="s">
        <v>92</v>
      </c>
      <c r="B12" s="80">
        <v>129981</v>
      </c>
      <c r="C12" s="81">
        <v>436</v>
      </c>
      <c r="D12" s="81">
        <v>122120</v>
      </c>
      <c r="E12" s="81">
        <v>0</v>
      </c>
      <c r="F12" s="81">
        <v>17754</v>
      </c>
      <c r="G12" s="81">
        <v>4950</v>
      </c>
      <c r="H12" s="81">
        <v>12804</v>
      </c>
      <c r="I12" s="81">
        <v>33460</v>
      </c>
      <c r="J12" s="81">
        <v>11370</v>
      </c>
      <c r="K12" s="81">
        <v>22090</v>
      </c>
      <c r="L12" s="81">
        <v>0</v>
      </c>
      <c r="M12" s="81">
        <v>323773</v>
      </c>
      <c r="N12" s="81">
        <v>961579</v>
      </c>
      <c r="O12" s="81">
        <v>799293</v>
      </c>
      <c r="P12" s="81">
        <v>6351</v>
      </c>
      <c r="Q12" s="81">
        <v>0</v>
      </c>
      <c r="R12" s="81">
        <v>155935</v>
      </c>
      <c r="S12" s="83">
        <v>0</v>
      </c>
      <c r="T12" s="84">
        <v>2737122</v>
      </c>
      <c r="U12" s="81">
        <v>0</v>
      </c>
      <c r="V12" s="81">
        <v>0</v>
      </c>
      <c r="W12" s="82">
        <f t="shared" si="0"/>
        <v>0</v>
      </c>
      <c r="X12" s="82">
        <v>244030</v>
      </c>
      <c r="Y12" s="82">
        <v>0</v>
      </c>
      <c r="Z12" s="82">
        <v>26101</v>
      </c>
      <c r="AA12" s="82">
        <v>0</v>
      </c>
      <c r="AB12" s="82">
        <v>220382</v>
      </c>
      <c r="AC12" s="82">
        <v>0</v>
      </c>
      <c r="AD12" s="82">
        <v>0</v>
      </c>
      <c r="AE12" s="81">
        <v>0</v>
      </c>
      <c r="AF12" s="81">
        <v>1385146</v>
      </c>
      <c r="AG12" s="81">
        <v>0</v>
      </c>
      <c r="AH12" s="81">
        <v>75730</v>
      </c>
      <c r="AI12" s="81">
        <v>105000</v>
      </c>
      <c r="AJ12" s="81">
        <v>18000</v>
      </c>
      <c r="AK12" s="83">
        <v>0</v>
      </c>
      <c r="AL12" s="80">
        <v>62184</v>
      </c>
      <c r="AM12" s="81">
        <v>1344000</v>
      </c>
      <c r="AN12" s="81">
        <v>78400</v>
      </c>
      <c r="AO12" s="81">
        <v>0</v>
      </c>
      <c r="AP12" s="81">
        <v>0</v>
      </c>
      <c r="AQ12" s="81">
        <v>0</v>
      </c>
      <c r="AR12" s="81">
        <v>0</v>
      </c>
      <c r="AS12" s="81">
        <v>0</v>
      </c>
      <c r="AT12" s="81">
        <v>413536</v>
      </c>
      <c r="AU12" s="81">
        <v>21175</v>
      </c>
      <c r="AV12" s="81">
        <v>12087</v>
      </c>
      <c r="AW12" s="81">
        <v>4129511</v>
      </c>
      <c r="AX12" s="81">
        <v>0</v>
      </c>
      <c r="AY12" s="81">
        <v>1990472</v>
      </c>
      <c r="AZ12" s="81">
        <v>1990472</v>
      </c>
      <c r="BA12" s="82">
        <f t="shared" si="2"/>
        <v>0</v>
      </c>
      <c r="BB12" s="85">
        <v>12298754</v>
      </c>
      <c r="BC12" s="83">
        <f t="shared" si="1"/>
        <v>8169243</v>
      </c>
    </row>
    <row r="13" spans="1:55" ht="20.25" customHeight="1" x14ac:dyDescent="0.2">
      <c r="A13" s="79" t="s">
        <v>93</v>
      </c>
      <c r="B13" s="80">
        <v>756162</v>
      </c>
      <c r="C13" s="81">
        <v>0</v>
      </c>
      <c r="D13" s="81">
        <v>362468</v>
      </c>
      <c r="E13" s="81">
        <v>51596</v>
      </c>
      <c r="F13" s="81">
        <v>130765</v>
      </c>
      <c r="G13" s="81">
        <v>28500</v>
      </c>
      <c r="H13" s="81">
        <v>102265</v>
      </c>
      <c r="I13" s="81">
        <v>0</v>
      </c>
      <c r="J13" s="81">
        <v>0</v>
      </c>
      <c r="K13" s="81">
        <v>0</v>
      </c>
      <c r="L13" s="81">
        <v>0</v>
      </c>
      <c r="M13" s="81">
        <v>250379</v>
      </c>
      <c r="N13" s="81">
        <v>920728</v>
      </c>
      <c r="O13" s="81">
        <v>603071</v>
      </c>
      <c r="P13" s="81">
        <v>84398</v>
      </c>
      <c r="Q13" s="81">
        <v>0</v>
      </c>
      <c r="R13" s="81">
        <v>233259</v>
      </c>
      <c r="S13" s="83">
        <v>0</v>
      </c>
      <c r="T13" s="84">
        <v>711069</v>
      </c>
      <c r="U13" s="81">
        <v>0</v>
      </c>
      <c r="V13" s="81">
        <v>0</v>
      </c>
      <c r="W13" s="82">
        <f t="shared" si="0"/>
        <v>0</v>
      </c>
      <c r="X13" s="82">
        <v>27180</v>
      </c>
      <c r="Y13" s="82">
        <v>0</v>
      </c>
      <c r="Z13" s="82">
        <v>0</v>
      </c>
      <c r="AA13" s="82">
        <v>0</v>
      </c>
      <c r="AB13" s="82">
        <v>180040</v>
      </c>
      <c r="AC13" s="82">
        <v>0</v>
      </c>
      <c r="AD13" s="82">
        <v>0</v>
      </c>
      <c r="AE13" s="81">
        <v>0</v>
      </c>
      <c r="AF13" s="81">
        <v>174056</v>
      </c>
      <c r="AG13" s="81">
        <v>0</v>
      </c>
      <c r="AH13" s="81">
        <v>28400</v>
      </c>
      <c r="AI13" s="81">
        <v>191468</v>
      </c>
      <c r="AJ13" s="81">
        <v>10700</v>
      </c>
      <c r="AK13" s="83">
        <v>0</v>
      </c>
      <c r="AL13" s="80">
        <v>2411</v>
      </c>
      <c r="AM13" s="81">
        <v>5886306</v>
      </c>
      <c r="AN13" s="81">
        <v>653894</v>
      </c>
      <c r="AO13" s="81">
        <v>0</v>
      </c>
      <c r="AP13" s="81">
        <v>0</v>
      </c>
      <c r="AQ13" s="81">
        <v>0</v>
      </c>
      <c r="AR13" s="81">
        <v>0</v>
      </c>
      <c r="AS13" s="81">
        <v>0</v>
      </c>
      <c r="AT13" s="81">
        <v>239800</v>
      </c>
      <c r="AU13" s="81">
        <v>62800</v>
      </c>
      <c r="AV13" s="81">
        <v>9396</v>
      </c>
      <c r="AW13" s="81">
        <v>3827211</v>
      </c>
      <c r="AX13" s="81">
        <v>0</v>
      </c>
      <c r="AY13" s="81">
        <v>274959</v>
      </c>
      <c r="AZ13" s="81">
        <v>274959</v>
      </c>
      <c r="BA13" s="82">
        <f t="shared" si="2"/>
        <v>68309</v>
      </c>
      <c r="BB13" s="85">
        <v>13554359</v>
      </c>
      <c r="BC13" s="83">
        <f t="shared" si="1"/>
        <v>9727148</v>
      </c>
    </row>
    <row r="14" spans="1:55" ht="20.25" customHeight="1" x14ac:dyDescent="0.2">
      <c r="A14" s="79" t="s">
        <v>94</v>
      </c>
      <c r="B14" s="80">
        <v>2766021</v>
      </c>
      <c r="C14" s="81">
        <v>0</v>
      </c>
      <c r="D14" s="81">
        <v>1766821</v>
      </c>
      <c r="E14" s="81">
        <v>32100</v>
      </c>
      <c r="F14" s="81">
        <v>148156</v>
      </c>
      <c r="G14" s="81">
        <v>77656</v>
      </c>
      <c r="H14" s="81">
        <v>70500</v>
      </c>
      <c r="I14" s="81">
        <v>0</v>
      </c>
      <c r="J14" s="81">
        <v>0</v>
      </c>
      <c r="K14" s="81">
        <v>0</v>
      </c>
      <c r="L14" s="81">
        <v>0</v>
      </c>
      <c r="M14" s="81">
        <v>8775</v>
      </c>
      <c r="N14" s="81">
        <v>3977701</v>
      </c>
      <c r="O14" s="81">
        <v>2512136</v>
      </c>
      <c r="P14" s="81">
        <v>105384</v>
      </c>
      <c r="Q14" s="81">
        <v>8426</v>
      </c>
      <c r="R14" s="81">
        <v>1351755</v>
      </c>
      <c r="S14" s="83">
        <v>0</v>
      </c>
      <c r="T14" s="84">
        <v>8704818</v>
      </c>
      <c r="U14" s="81">
        <v>0</v>
      </c>
      <c r="V14" s="81">
        <v>0</v>
      </c>
      <c r="W14" s="82">
        <f t="shared" si="0"/>
        <v>0</v>
      </c>
      <c r="X14" s="82">
        <v>1371954</v>
      </c>
      <c r="Y14" s="82">
        <v>0</v>
      </c>
      <c r="Z14" s="82">
        <v>900</v>
      </c>
      <c r="AA14" s="82">
        <v>0</v>
      </c>
      <c r="AB14" s="82">
        <v>733699</v>
      </c>
      <c r="AC14" s="82">
        <v>20750</v>
      </c>
      <c r="AD14" s="82">
        <v>0</v>
      </c>
      <c r="AE14" s="81">
        <v>0</v>
      </c>
      <c r="AF14" s="81">
        <v>859847</v>
      </c>
      <c r="AG14" s="81">
        <v>0</v>
      </c>
      <c r="AH14" s="81">
        <v>4938198</v>
      </c>
      <c r="AI14" s="81">
        <v>314000</v>
      </c>
      <c r="AJ14" s="81">
        <v>10500</v>
      </c>
      <c r="AK14" s="83">
        <v>0</v>
      </c>
      <c r="AL14" s="80">
        <v>0</v>
      </c>
      <c r="AM14" s="81">
        <v>0</v>
      </c>
      <c r="AN14" s="81">
        <v>0</v>
      </c>
      <c r="AO14" s="81">
        <v>0</v>
      </c>
      <c r="AP14" s="81">
        <v>0</v>
      </c>
      <c r="AQ14" s="81">
        <v>0</v>
      </c>
      <c r="AR14" s="81">
        <v>66844</v>
      </c>
      <c r="AS14" s="81">
        <v>0</v>
      </c>
      <c r="AT14" s="81">
        <v>1441020</v>
      </c>
      <c r="AU14" s="81">
        <v>77096</v>
      </c>
      <c r="AV14" s="81">
        <v>12604</v>
      </c>
      <c r="AW14" s="81">
        <v>4270120</v>
      </c>
      <c r="AX14" s="81">
        <v>0</v>
      </c>
      <c r="AY14" s="81">
        <v>1450329</v>
      </c>
      <c r="AZ14" s="81">
        <v>1450329</v>
      </c>
      <c r="BA14" s="82">
        <f t="shared" si="2"/>
        <v>94865</v>
      </c>
      <c r="BB14" s="85">
        <v>24817270</v>
      </c>
      <c r="BC14" s="83">
        <f t="shared" si="1"/>
        <v>20547150</v>
      </c>
    </row>
    <row r="15" spans="1:55" ht="20.25" customHeight="1" x14ac:dyDescent="0.2">
      <c r="A15" s="79" t="s">
        <v>95</v>
      </c>
      <c r="B15" s="80">
        <v>2406728</v>
      </c>
      <c r="C15" s="81">
        <v>191864</v>
      </c>
      <c r="D15" s="81">
        <v>509654</v>
      </c>
      <c r="E15" s="81">
        <v>170706</v>
      </c>
      <c r="F15" s="81">
        <v>0</v>
      </c>
      <c r="G15" s="81">
        <v>0</v>
      </c>
      <c r="H15" s="81">
        <v>0</v>
      </c>
      <c r="I15" s="81">
        <v>0</v>
      </c>
      <c r="J15" s="81">
        <v>0</v>
      </c>
      <c r="K15" s="81">
        <v>0</v>
      </c>
      <c r="L15" s="81">
        <v>0</v>
      </c>
      <c r="M15" s="81">
        <v>74075</v>
      </c>
      <c r="N15" s="81">
        <v>2798865</v>
      </c>
      <c r="O15" s="81">
        <v>1737592</v>
      </c>
      <c r="P15" s="81">
        <v>140878</v>
      </c>
      <c r="Q15" s="81">
        <v>0</v>
      </c>
      <c r="R15" s="81">
        <v>875520</v>
      </c>
      <c r="S15" s="83">
        <v>44875</v>
      </c>
      <c r="T15" s="84">
        <v>4537147</v>
      </c>
      <c r="U15" s="81">
        <v>0</v>
      </c>
      <c r="V15" s="81">
        <v>0</v>
      </c>
      <c r="W15" s="82">
        <f t="shared" si="0"/>
        <v>0</v>
      </c>
      <c r="X15" s="82">
        <v>0</v>
      </c>
      <c r="Y15" s="82">
        <v>0</v>
      </c>
      <c r="Z15" s="82">
        <v>100000</v>
      </c>
      <c r="AA15" s="82">
        <v>0</v>
      </c>
      <c r="AB15" s="82">
        <v>1259784</v>
      </c>
      <c r="AC15" s="82">
        <v>0</v>
      </c>
      <c r="AD15" s="82">
        <v>0</v>
      </c>
      <c r="AE15" s="81">
        <v>0</v>
      </c>
      <c r="AF15" s="81">
        <v>1576016</v>
      </c>
      <c r="AG15" s="81">
        <v>0</v>
      </c>
      <c r="AH15" s="81">
        <v>553200</v>
      </c>
      <c r="AI15" s="81">
        <v>0</v>
      </c>
      <c r="AJ15" s="81">
        <v>0</v>
      </c>
      <c r="AK15" s="83">
        <v>0</v>
      </c>
      <c r="AL15" s="80">
        <v>0</v>
      </c>
      <c r="AM15" s="81">
        <v>0</v>
      </c>
      <c r="AN15" s="81">
        <v>0</v>
      </c>
      <c r="AO15" s="81">
        <v>0</v>
      </c>
      <c r="AP15" s="81">
        <v>0</v>
      </c>
      <c r="AQ15" s="81">
        <v>0</v>
      </c>
      <c r="AR15" s="81">
        <v>0</v>
      </c>
      <c r="AS15" s="81">
        <v>0</v>
      </c>
      <c r="AT15" s="81">
        <v>1028643</v>
      </c>
      <c r="AU15" s="81">
        <v>85592</v>
      </c>
      <c r="AV15" s="81">
        <v>28104</v>
      </c>
      <c r="AW15" s="81">
        <v>9005841</v>
      </c>
      <c r="AX15" s="81">
        <v>0</v>
      </c>
      <c r="AY15" s="81">
        <v>0</v>
      </c>
      <c r="AZ15" s="81">
        <v>0</v>
      </c>
      <c r="BA15" s="82">
        <f t="shared" si="2"/>
        <v>48956</v>
      </c>
      <c r="BB15" s="85">
        <v>20694311</v>
      </c>
      <c r="BC15" s="83">
        <f t="shared" si="1"/>
        <v>11688470</v>
      </c>
    </row>
    <row r="16" spans="1:55" ht="20.25" customHeight="1" x14ac:dyDescent="0.2">
      <c r="A16" s="79" t="s">
        <v>96</v>
      </c>
      <c r="B16" s="80">
        <v>1055619</v>
      </c>
      <c r="C16" s="81">
        <v>252</v>
      </c>
      <c r="D16" s="81">
        <v>946571</v>
      </c>
      <c r="E16" s="81">
        <v>57575</v>
      </c>
      <c r="F16" s="81">
        <v>4419</v>
      </c>
      <c r="G16" s="81">
        <v>0</v>
      </c>
      <c r="H16" s="81">
        <v>4419</v>
      </c>
      <c r="I16" s="81">
        <v>0</v>
      </c>
      <c r="J16" s="81">
        <v>0</v>
      </c>
      <c r="K16" s="81">
        <v>0</v>
      </c>
      <c r="L16" s="81">
        <v>0</v>
      </c>
      <c r="M16" s="81">
        <v>77543</v>
      </c>
      <c r="N16" s="81">
        <v>3727098</v>
      </c>
      <c r="O16" s="81">
        <v>2954610</v>
      </c>
      <c r="P16" s="81">
        <v>488088</v>
      </c>
      <c r="Q16" s="81">
        <v>0</v>
      </c>
      <c r="R16" s="81">
        <v>0</v>
      </c>
      <c r="S16" s="83">
        <v>284400</v>
      </c>
      <c r="T16" s="84">
        <v>4778137</v>
      </c>
      <c r="U16" s="81">
        <v>0</v>
      </c>
      <c r="V16" s="81">
        <v>428685</v>
      </c>
      <c r="W16" s="82">
        <f t="shared" si="0"/>
        <v>428685</v>
      </c>
      <c r="X16" s="82">
        <v>1628609</v>
      </c>
      <c r="Y16" s="82">
        <v>0</v>
      </c>
      <c r="Z16" s="82">
        <v>172594</v>
      </c>
      <c r="AA16" s="82">
        <v>0</v>
      </c>
      <c r="AB16" s="82">
        <v>580322</v>
      </c>
      <c r="AC16" s="82">
        <v>0</v>
      </c>
      <c r="AD16" s="82">
        <v>0</v>
      </c>
      <c r="AE16" s="81">
        <v>13990</v>
      </c>
      <c r="AF16" s="81">
        <v>1339798</v>
      </c>
      <c r="AG16" s="81">
        <v>0</v>
      </c>
      <c r="AH16" s="81">
        <v>142293</v>
      </c>
      <c r="AI16" s="81">
        <v>247600</v>
      </c>
      <c r="AJ16" s="81">
        <v>0</v>
      </c>
      <c r="AK16" s="83">
        <v>105000</v>
      </c>
      <c r="AL16" s="80">
        <v>0</v>
      </c>
      <c r="AM16" s="81">
        <v>0</v>
      </c>
      <c r="AN16" s="81">
        <v>0</v>
      </c>
      <c r="AO16" s="81">
        <v>0</v>
      </c>
      <c r="AP16" s="81">
        <v>0</v>
      </c>
      <c r="AQ16" s="81">
        <v>0</v>
      </c>
      <c r="AR16" s="81">
        <v>0</v>
      </c>
      <c r="AS16" s="81">
        <v>0</v>
      </c>
      <c r="AT16" s="81">
        <v>732083</v>
      </c>
      <c r="AU16" s="81">
        <v>54046</v>
      </c>
      <c r="AV16" s="81">
        <v>24488</v>
      </c>
      <c r="AW16" s="81">
        <v>7390456</v>
      </c>
      <c r="AX16" s="81">
        <v>0</v>
      </c>
      <c r="AY16" s="81">
        <v>0</v>
      </c>
      <c r="AZ16" s="81">
        <v>0</v>
      </c>
      <c r="BA16" s="82">
        <f t="shared" si="2"/>
        <v>39846</v>
      </c>
      <c r="BB16" s="85">
        <v>18887881</v>
      </c>
      <c r="BC16" s="83">
        <f t="shared" si="1"/>
        <v>11497425</v>
      </c>
    </row>
    <row r="17" spans="1:55" ht="20.25" customHeight="1" x14ac:dyDescent="0.2">
      <c r="A17" s="79" t="s">
        <v>97</v>
      </c>
      <c r="B17" s="80">
        <v>140133</v>
      </c>
      <c r="C17" s="81">
        <v>1246</v>
      </c>
      <c r="D17" s="81">
        <v>82772</v>
      </c>
      <c r="E17" s="81">
        <v>188522</v>
      </c>
      <c r="F17" s="81">
        <v>48999</v>
      </c>
      <c r="G17" s="81">
        <v>1045</v>
      </c>
      <c r="H17" s="81">
        <v>47954</v>
      </c>
      <c r="I17" s="81">
        <v>0</v>
      </c>
      <c r="J17" s="81">
        <v>0</v>
      </c>
      <c r="K17" s="81">
        <v>0</v>
      </c>
      <c r="L17" s="81">
        <v>0</v>
      </c>
      <c r="M17" s="81">
        <v>0</v>
      </c>
      <c r="N17" s="81">
        <v>290928</v>
      </c>
      <c r="O17" s="81">
        <v>162963</v>
      </c>
      <c r="P17" s="81">
        <v>0</v>
      </c>
      <c r="Q17" s="81">
        <v>0</v>
      </c>
      <c r="R17" s="81">
        <v>118682</v>
      </c>
      <c r="S17" s="83">
        <v>9283</v>
      </c>
      <c r="T17" s="84">
        <v>2034651</v>
      </c>
      <c r="U17" s="81">
        <v>0</v>
      </c>
      <c r="V17" s="81">
        <v>0</v>
      </c>
      <c r="W17" s="82">
        <f t="shared" si="0"/>
        <v>0</v>
      </c>
      <c r="X17" s="82">
        <v>0</v>
      </c>
      <c r="Y17" s="82">
        <v>0</v>
      </c>
      <c r="Z17" s="82">
        <v>12587</v>
      </c>
      <c r="AA17" s="82">
        <v>0</v>
      </c>
      <c r="AB17" s="82">
        <v>4553</v>
      </c>
      <c r="AC17" s="82">
        <v>0</v>
      </c>
      <c r="AD17" s="82">
        <v>0</v>
      </c>
      <c r="AE17" s="81">
        <v>0</v>
      </c>
      <c r="AF17" s="81">
        <v>558851</v>
      </c>
      <c r="AG17" s="81">
        <v>0</v>
      </c>
      <c r="AH17" s="81">
        <v>929960</v>
      </c>
      <c r="AI17" s="81">
        <v>271100</v>
      </c>
      <c r="AJ17" s="81">
        <v>0</v>
      </c>
      <c r="AK17" s="83">
        <v>0</v>
      </c>
      <c r="AL17" s="80">
        <v>0</v>
      </c>
      <c r="AM17" s="81">
        <v>5468173</v>
      </c>
      <c r="AN17" s="81">
        <v>1127387</v>
      </c>
      <c r="AO17" s="81">
        <v>0</v>
      </c>
      <c r="AP17" s="81">
        <v>0</v>
      </c>
      <c r="AQ17" s="81">
        <v>0</v>
      </c>
      <c r="AR17" s="81">
        <v>0</v>
      </c>
      <c r="AS17" s="81">
        <v>0</v>
      </c>
      <c r="AT17" s="81">
        <v>30017</v>
      </c>
      <c r="AU17" s="81">
        <v>11800</v>
      </c>
      <c r="AV17" s="81">
        <v>5509</v>
      </c>
      <c r="AW17" s="81">
        <v>3096131</v>
      </c>
      <c r="AX17" s="81">
        <v>0</v>
      </c>
      <c r="AY17" s="81">
        <v>74925</v>
      </c>
      <c r="AZ17" s="81">
        <v>74925</v>
      </c>
      <c r="BA17" s="82">
        <f t="shared" si="2"/>
        <v>0</v>
      </c>
      <c r="BB17" s="85">
        <v>11472560</v>
      </c>
      <c r="BC17" s="83">
        <f t="shared" si="1"/>
        <v>8376429</v>
      </c>
    </row>
    <row r="18" spans="1:55" ht="20.25" customHeight="1" thickBot="1" x14ac:dyDescent="0.25">
      <c r="A18" s="87" t="s">
        <v>98</v>
      </c>
      <c r="B18" s="88">
        <v>772820</v>
      </c>
      <c r="C18" s="89">
        <v>1279</v>
      </c>
      <c r="D18" s="89">
        <v>192500</v>
      </c>
      <c r="E18" s="89">
        <v>77118</v>
      </c>
      <c r="F18" s="89">
        <v>114848</v>
      </c>
      <c r="G18" s="89">
        <v>58397</v>
      </c>
      <c r="H18" s="89">
        <v>56451</v>
      </c>
      <c r="I18" s="89">
        <v>0</v>
      </c>
      <c r="J18" s="89">
        <v>0</v>
      </c>
      <c r="K18" s="89">
        <v>0</v>
      </c>
      <c r="L18" s="89">
        <v>0</v>
      </c>
      <c r="M18" s="89">
        <v>0</v>
      </c>
      <c r="N18" s="89">
        <v>3140444</v>
      </c>
      <c r="O18" s="89">
        <v>2183417</v>
      </c>
      <c r="P18" s="89">
        <v>121836</v>
      </c>
      <c r="Q18" s="89">
        <v>0</v>
      </c>
      <c r="R18" s="89">
        <v>835191</v>
      </c>
      <c r="S18" s="90">
        <v>0</v>
      </c>
      <c r="T18" s="84">
        <v>4328380</v>
      </c>
      <c r="U18" s="81">
        <v>0</v>
      </c>
      <c r="V18" s="81">
        <v>0</v>
      </c>
      <c r="W18" s="82">
        <f t="shared" si="0"/>
        <v>0</v>
      </c>
      <c r="X18" s="82">
        <v>542097</v>
      </c>
      <c r="Y18" s="82">
        <v>0</v>
      </c>
      <c r="Z18" s="82">
        <v>275053</v>
      </c>
      <c r="AA18" s="82">
        <v>0</v>
      </c>
      <c r="AB18" s="82">
        <v>1564600</v>
      </c>
      <c r="AC18" s="82">
        <v>0</v>
      </c>
      <c r="AD18" s="82">
        <v>0</v>
      </c>
      <c r="AE18" s="81">
        <v>0</v>
      </c>
      <c r="AF18" s="81">
        <v>370590</v>
      </c>
      <c r="AG18" s="81">
        <v>0</v>
      </c>
      <c r="AH18" s="81">
        <v>380800</v>
      </c>
      <c r="AI18" s="81">
        <v>510100</v>
      </c>
      <c r="AJ18" s="81">
        <v>0</v>
      </c>
      <c r="AK18" s="83">
        <v>63100</v>
      </c>
      <c r="AL18" s="80">
        <v>0</v>
      </c>
      <c r="AM18" s="81">
        <v>0</v>
      </c>
      <c r="AN18" s="81">
        <v>0</v>
      </c>
      <c r="AO18" s="81">
        <v>0</v>
      </c>
      <c r="AP18" s="81">
        <v>0</v>
      </c>
      <c r="AQ18" s="81">
        <v>0</v>
      </c>
      <c r="AR18" s="81">
        <v>0</v>
      </c>
      <c r="AS18" s="81">
        <v>0</v>
      </c>
      <c r="AT18" s="81">
        <v>514670</v>
      </c>
      <c r="AU18" s="81">
        <v>33200</v>
      </c>
      <c r="AV18" s="81">
        <v>12593</v>
      </c>
      <c r="AW18" s="89">
        <v>4535832</v>
      </c>
      <c r="AX18" s="81">
        <v>0</v>
      </c>
      <c r="AY18" s="81">
        <v>1026442</v>
      </c>
      <c r="AZ18" s="89">
        <v>1026442</v>
      </c>
      <c r="BA18" s="82">
        <f t="shared" si="2"/>
        <v>0</v>
      </c>
      <c r="BB18" s="91">
        <v>14748847</v>
      </c>
      <c r="BC18" s="90">
        <f t="shared" si="1"/>
        <v>10213015</v>
      </c>
    </row>
    <row r="19" spans="1:55" ht="20.25" customHeight="1" thickTop="1" thickBot="1" x14ac:dyDescent="0.25">
      <c r="A19" s="92" t="s">
        <v>99</v>
      </c>
      <c r="B19" s="93">
        <f t="shared" ref="B19:BC19" si="3">SUM(B6:B18)</f>
        <v>25104316</v>
      </c>
      <c r="C19" s="94">
        <f t="shared" si="3"/>
        <v>472002</v>
      </c>
      <c r="D19" s="94">
        <f t="shared" si="3"/>
        <v>7878007</v>
      </c>
      <c r="E19" s="94">
        <f t="shared" si="3"/>
        <v>2910232</v>
      </c>
      <c r="F19" s="94">
        <f t="shared" si="3"/>
        <v>1527144</v>
      </c>
      <c r="G19" s="94">
        <f t="shared" si="3"/>
        <v>333498</v>
      </c>
      <c r="H19" s="94">
        <f t="shared" si="3"/>
        <v>1193646</v>
      </c>
      <c r="I19" s="94">
        <f t="shared" si="3"/>
        <v>33460</v>
      </c>
      <c r="J19" s="94">
        <f t="shared" si="3"/>
        <v>11370</v>
      </c>
      <c r="K19" s="94">
        <f t="shared" si="3"/>
        <v>22090</v>
      </c>
      <c r="L19" s="94">
        <f t="shared" si="3"/>
        <v>0</v>
      </c>
      <c r="M19" s="94">
        <f t="shared" si="3"/>
        <v>1230873</v>
      </c>
      <c r="N19" s="94">
        <f t="shared" si="3"/>
        <v>48962622</v>
      </c>
      <c r="O19" s="94">
        <f t="shared" si="3"/>
        <v>34287798</v>
      </c>
      <c r="P19" s="94">
        <f t="shared" si="3"/>
        <v>1928863</v>
      </c>
      <c r="Q19" s="94">
        <f t="shared" si="3"/>
        <v>1700552</v>
      </c>
      <c r="R19" s="94">
        <f t="shared" si="3"/>
        <v>10090485</v>
      </c>
      <c r="S19" s="95">
        <f t="shared" si="3"/>
        <v>954924</v>
      </c>
      <c r="T19" s="96">
        <f t="shared" si="3"/>
        <v>120703451</v>
      </c>
      <c r="U19" s="94">
        <f t="shared" si="3"/>
        <v>0</v>
      </c>
      <c r="V19" s="94">
        <f t="shared" si="3"/>
        <v>428685</v>
      </c>
      <c r="W19" s="97">
        <f t="shared" si="3"/>
        <v>428685</v>
      </c>
      <c r="X19" s="94">
        <f t="shared" si="3"/>
        <v>6820524</v>
      </c>
      <c r="Y19" s="94">
        <f t="shared" si="3"/>
        <v>0</v>
      </c>
      <c r="Z19" s="94">
        <f t="shared" si="3"/>
        <v>1428109</v>
      </c>
      <c r="AA19" s="94">
        <f t="shared" si="3"/>
        <v>29669923</v>
      </c>
      <c r="AB19" s="94">
        <f t="shared" si="3"/>
        <v>17406900</v>
      </c>
      <c r="AC19" s="94">
        <f t="shared" si="3"/>
        <v>36954</v>
      </c>
      <c r="AD19" s="94">
        <f t="shared" si="3"/>
        <v>26702</v>
      </c>
      <c r="AE19" s="94">
        <f t="shared" si="3"/>
        <v>39895</v>
      </c>
      <c r="AF19" s="94">
        <f t="shared" si="3"/>
        <v>17292552</v>
      </c>
      <c r="AG19" s="94">
        <f t="shared" si="3"/>
        <v>0</v>
      </c>
      <c r="AH19" s="94">
        <f t="shared" si="3"/>
        <v>22262680</v>
      </c>
      <c r="AI19" s="94">
        <f t="shared" si="3"/>
        <v>5315046</v>
      </c>
      <c r="AJ19" s="94">
        <f t="shared" si="3"/>
        <v>89257</v>
      </c>
      <c r="AK19" s="95">
        <f t="shared" si="3"/>
        <v>226900</v>
      </c>
      <c r="AL19" s="93">
        <f t="shared" si="3"/>
        <v>1056705</v>
      </c>
      <c r="AM19" s="94">
        <f t="shared" si="3"/>
        <v>33976886</v>
      </c>
      <c r="AN19" s="93">
        <f t="shared" si="3"/>
        <v>5003465</v>
      </c>
      <c r="AO19" s="94">
        <f t="shared" si="3"/>
        <v>0</v>
      </c>
      <c r="AP19" s="93">
        <f t="shared" si="3"/>
        <v>18403</v>
      </c>
      <c r="AQ19" s="93">
        <f t="shared" si="3"/>
        <v>866628</v>
      </c>
      <c r="AR19" s="93">
        <f t="shared" si="3"/>
        <v>574196</v>
      </c>
      <c r="AS19" s="93">
        <f t="shared" si="3"/>
        <v>183813</v>
      </c>
      <c r="AT19" s="93">
        <f t="shared" si="3"/>
        <v>17169036</v>
      </c>
      <c r="AU19" s="93">
        <f t="shared" si="3"/>
        <v>1080058</v>
      </c>
      <c r="AV19" s="94">
        <f t="shared" si="3"/>
        <v>432046</v>
      </c>
      <c r="AW19" s="94">
        <f t="shared" si="3"/>
        <v>137438872</v>
      </c>
      <c r="AX19" s="94">
        <f t="shared" si="3"/>
        <v>210107</v>
      </c>
      <c r="AY19" s="94">
        <f t="shared" si="3"/>
        <v>6858044</v>
      </c>
      <c r="AZ19" s="94">
        <f t="shared" si="3"/>
        <v>6858044</v>
      </c>
      <c r="BA19" s="97">
        <f t="shared" si="3"/>
        <v>6646015</v>
      </c>
      <c r="BB19" s="98">
        <f t="shared" si="3"/>
        <v>414677101</v>
      </c>
      <c r="BC19" s="95">
        <f t="shared" si="3"/>
        <v>277238229</v>
      </c>
    </row>
    <row r="20" spans="1:55" ht="20.25" customHeight="1" thickTop="1" x14ac:dyDescent="0.2">
      <c r="A20" s="99" t="s">
        <v>100</v>
      </c>
      <c r="B20" s="100">
        <v>89984</v>
      </c>
      <c r="C20" s="89">
        <v>0</v>
      </c>
      <c r="D20" s="89">
        <v>28700</v>
      </c>
      <c r="E20" s="89">
        <v>58841</v>
      </c>
      <c r="F20" s="89">
        <v>77303</v>
      </c>
      <c r="G20" s="89">
        <v>0</v>
      </c>
      <c r="H20" s="89">
        <v>77303</v>
      </c>
      <c r="I20" s="89">
        <v>0</v>
      </c>
      <c r="J20" s="89">
        <v>0</v>
      </c>
      <c r="K20" s="89">
        <v>0</v>
      </c>
      <c r="L20" s="89">
        <v>0</v>
      </c>
      <c r="M20" s="89">
        <v>0</v>
      </c>
      <c r="N20" s="89">
        <v>1265164</v>
      </c>
      <c r="O20" s="81">
        <v>1259793</v>
      </c>
      <c r="P20" s="81">
        <v>5371</v>
      </c>
      <c r="Q20" s="81">
        <v>0</v>
      </c>
      <c r="R20" s="81">
        <v>0</v>
      </c>
      <c r="S20" s="83">
        <v>0</v>
      </c>
      <c r="T20" s="84">
        <v>348521</v>
      </c>
      <c r="U20" s="81">
        <v>0</v>
      </c>
      <c r="V20" s="81">
        <v>0</v>
      </c>
      <c r="W20" s="82">
        <f t="shared" ref="W20:W41" si="4">U20+V20</f>
        <v>0</v>
      </c>
      <c r="X20" s="82">
        <v>6814</v>
      </c>
      <c r="Y20" s="82">
        <v>0</v>
      </c>
      <c r="Z20" s="82">
        <v>0</v>
      </c>
      <c r="AA20" s="82">
        <v>0</v>
      </c>
      <c r="AB20" s="82">
        <v>137058</v>
      </c>
      <c r="AC20" s="82">
        <v>0</v>
      </c>
      <c r="AD20" s="82">
        <v>0</v>
      </c>
      <c r="AE20" s="81">
        <v>0</v>
      </c>
      <c r="AF20" s="81">
        <v>25678</v>
      </c>
      <c r="AG20" s="81">
        <v>0</v>
      </c>
      <c r="AH20" s="81">
        <v>0</v>
      </c>
      <c r="AI20" s="81">
        <v>155500</v>
      </c>
      <c r="AJ20" s="81">
        <v>0</v>
      </c>
      <c r="AK20" s="83">
        <v>0</v>
      </c>
      <c r="AL20" s="80">
        <v>77903</v>
      </c>
      <c r="AM20" s="81">
        <v>0</v>
      </c>
      <c r="AN20" s="81">
        <v>0</v>
      </c>
      <c r="AO20" s="81">
        <v>0</v>
      </c>
      <c r="AP20" s="81">
        <v>0</v>
      </c>
      <c r="AQ20" s="81">
        <v>0</v>
      </c>
      <c r="AR20" s="81">
        <v>0</v>
      </c>
      <c r="AS20" s="81">
        <v>0</v>
      </c>
      <c r="AT20" s="81">
        <v>180315</v>
      </c>
      <c r="AU20" s="81">
        <v>1800</v>
      </c>
      <c r="AV20" s="81">
        <v>4819</v>
      </c>
      <c r="AW20" s="89">
        <v>2095177</v>
      </c>
      <c r="AX20" s="81">
        <v>5900</v>
      </c>
      <c r="AY20" s="81">
        <v>18654</v>
      </c>
      <c r="AZ20" s="89">
        <v>18654</v>
      </c>
      <c r="BA20" s="82">
        <f t="shared" si="2"/>
        <v>2897</v>
      </c>
      <c r="BB20" s="101">
        <v>4255978</v>
      </c>
      <c r="BC20" s="90">
        <f t="shared" ref="BC20:BC41" si="5">BB20-AW20</f>
        <v>2160801</v>
      </c>
    </row>
    <row r="21" spans="1:55" ht="20.25" customHeight="1" x14ac:dyDescent="0.2">
      <c r="A21" s="79" t="s">
        <v>101</v>
      </c>
      <c r="B21" s="80">
        <v>36581</v>
      </c>
      <c r="C21" s="81">
        <v>0</v>
      </c>
      <c r="D21" s="81">
        <v>35218</v>
      </c>
      <c r="E21" s="81">
        <v>144582</v>
      </c>
      <c r="F21" s="81">
        <v>2223</v>
      </c>
      <c r="G21" s="81">
        <v>0</v>
      </c>
      <c r="H21" s="81">
        <v>2223</v>
      </c>
      <c r="I21" s="81">
        <v>8869</v>
      </c>
      <c r="J21" s="81">
        <v>0</v>
      </c>
      <c r="K21" s="81">
        <v>8869</v>
      </c>
      <c r="L21" s="81">
        <v>0</v>
      </c>
      <c r="M21" s="81">
        <v>452905</v>
      </c>
      <c r="N21" s="81">
        <v>1369215</v>
      </c>
      <c r="O21" s="81">
        <v>1360141</v>
      </c>
      <c r="P21" s="81">
        <v>0</v>
      </c>
      <c r="Q21" s="81">
        <v>0</v>
      </c>
      <c r="R21" s="81">
        <v>1768</v>
      </c>
      <c r="S21" s="83">
        <v>7306</v>
      </c>
      <c r="T21" s="84">
        <v>810284</v>
      </c>
      <c r="U21" s="81">
        <v>0</v>
      </c>
      <c r="V21" s="81">
        <v>0</v>
      </c>
      <c r="W21" s="82">
        <f t="shared" si="4"/>
        <v>0</v>
      </c>
      <c r="X21" s="82">
        <v>0</v>
      </c>
      <c r="Y21" s="82">
        <v>0</v>
      </c>
      <c r="Z21" s="82">
        <v>890</v>
      </c>
      <c r="AA21" s="82">
        <v>0</v>
      </c>
      <c r="AB21" s="82">
        <v>19994</v>
      </c>
      <c r="AC21" s="82">
        <v>0</v>
      </c>
      <c r="AD21" s="82">
        <v>0</v>
      </c>
      <c r="AE21" s="81">
        <v>0</v>
      </c>
      <c r="AF21" s="81">
        <v>467725</v>
      </c>
      <c r="AG21" s="81">
        <v>0</v>
      </c>
      <c r="AH21" s="81">
        <v>16612</v>
      </c>
      <c r="AI21" s="81">
        <v>137675</v>
      </c>
      <c r="AJ21" s="81">
        <v>0</v>
      </c>
      <c r="AK21" s="83">
        <v>0</v>
      </c>
      <c r="AL21" s="80">
        <v>0</v>
      </c>
      <c r="AM21" s="81">
        <v>0</v>
      </c>
      <c r="AN21" s="81">
        <v>0</v>
      </c>
      <c r="AO21" s="81">
        <v>0</v>
      </c>
      <c r="AP21" s="81">
        <v>0</v>
      </c>
      <c r="AQ21" s="81">
        <v>0</v>
      </c>
      <c r="AR21" s="81">
        <v>0</v>
      </c>
      <c r="AS21" s="81">
        <v>0</v>
      </c>
      <c r="AT21" s="81">
        <v>48564</v>
      </c>
      <c r="AU21" s="81">
        <v>3190</v>
      </c>
      <c r="AV21" s="81">
        <v>3815</v>
      </c>
      <c r="AW21" s="81">
        <v>1683435</v>
      </c>
      <c r="AX21" s="81">
        <v>10656</v>
      </c>
      <c r="AY21" s="81">
        <v>8663</v>
      </c>
      <c r="AZ21" s="81">
        <v>8663</v>
      </c>
      <c r="BA21" s="82">
        <f t="shared" si="2"/>
        <v>0</v>
      </c>
      <c r="BB21" s="85">
        <v>4618200</v>
      </c>
      <c r="BC21" s="83">
        <f t="shared" si="5"/>
        <v>2934765</v>
      </c>
    </row>
    <row r="22" spans="1:55" ht="20.25" customHeight="1" x14ac:dyDescent="0.2">
      <c r="A22" s="79" t="s">
        <v>102</v>
      </c>
      <c r="B22" s="80">
        <v>360855</v>
      </c>
      <c r="C22" s="81">
        <v>0</v>
      </c>
      <c r="D22" s="81">
        <v>136396</v>
      </c>
      <c r="E22" s="81">
        <v>53391</v>
      </c>
      <c r="F22" s="81">
        <v>74460</v>
      </c>
      <c r="G22" s="81">
        <v>41300</v>
      </c>
      <c r="H22" s="81">
        <v>33160</v>
      </c>
      <c r="I22" s="81">
        <v>0</v>
      </c>
      <c r="J22" s="81">
        <v>0</v>
      </c>
      <c r="K22" s="81">
        <v>0</v>
      </c>
      <c r="L22" s="81">
        <v>0</v>
      </c>
      <c r="M22" s="81">
        <v>0</v>
      </c>
      <c r="N22" s="81">
        <v>742214</v>
      </c>
      <c r="O22" s="81">
        <v>590580</v>
      </c>
      <c r="P22" s="81">
        <v>0</v>
      </c>
      <c r="Q22" s="81">
        <v>0</v>
      </c>
      <c r="R22" s="81">
        <v>151634</v>
      </c>
      <c r="S22" s="83">
        <v>0</v>
      </c>
      <c r="T22" s="84">
        <v>3027823</v>
      </c>
      <c r="U22" s="81">
        <v>0</v>
      </c>
      <c r="V22" s="81">
        <v>0</v>
      </c>
      <c r="W22" s="82">
        <f t="shared" si="4"/>
        <v>0</v>
      </c>
      <c r="X22" s="82">
        <v>4951</v>
      </c>
      <c r="Y22" s="82">
        <v>4951</v>
      </c>
      <c r="Z22" s="82">
        <v>5223</v>
      </c>
      <c r="AA22" s="82">
        <v>0</v>
      </c>
      <c r="AB22" s="82">
        <v>175854</v>
      </c>
      <c r="AC22" s="82">
        <v>0</v>
      </c>
      <c r="AD22" s="82">
        <v>5851</v>
      </c>
      <c r="AE22" s="81">
        <v>0</v>
      </c>
      <c r="AF22" s="81">
        <v>132012</v>
      </c>
      <c r="AG22" s="81">
        <v>0</v>
      </c>
      <c r="AH22" s="81">
        <v>2039580</v>
      </c>
      <c r="AI22" s="81">
        <v>189675</v>
      </c>
      <c r="AJ22" s="81">
        <v>34700</v>
      </c>
      <c r="AK22" s="83">
        <v>0</v>
      </c>
      <c r="AL22" s="80">
        <v>0</v>
      </c>
      <c r="AM22" s="81">
        <v>0</v>
      </c>
      <c r="AN22" s="81">
        <v>0</v>
      </c>
      <c r="AO22" s="81">
        <v>0</v>
      </c>
      <c r="AP22" s="81">
        <v>0</v>
      </c>
      <c r="AQ22" s="81">
        <v>0</v>
      </c>
      <c r="AR22" s="81">
        <v>0</v>
      </c>
      <c r="AS22" s="81">
        <v>0</v>
      </c>
      <c r="AT22" s="81">
        <v>174524</v>
      </c>
      <c r="AU22" s="81">
        <v>18200</v>
      </c>
      <c r="AV22" s="81">
        <v>7961</v>
      </c>
      <c r="AW22" s="81">
        <v>2762775</v>
      </c>
      <c r="AX22" s="81">
        <v>0</v>
      </c>
      <c r="AY22" s="81">
        <v>201234</v>
      </c>
      <c r="AZ22" s="81">
        <v>201234</v>
      </c>
      <c r="BA22" s="82">
        <f t="shared" si="2"/>
        <v>0</v>
      </c>
      <c r="BB22" s="85">
        <v>7559833</v>
      </c>
      <c r="BC22" s="83">
        <f t="shared" si="5"/>
        <v>4797058</v>
      </c>
    </row>
    <row r="23" spans="1:55" ht="20.25" customHeight="1" x14ac:dyDescent="0.2">
      <c r="A23" s="79" t="s">
        <v>103</v>
      </c>
      <c r="B23" s="80">
        <v>6749</v>
      </c>
      <c r="C23" s="81">
        <v>0</v>
      </c>
      <c r="D23" s="81">
        <v>15100</v>
      </c>
      <c r="E23" s="81">
        <v>6660</v>
      </c>
      <c r="F23" s="81">
        <v>248395</v>
      </c>
      <c r="G23" s="81">
        <v>101014</v>
      </c>
      <c r="H23" s="81">
        <v>147381</v>
      </c>
      <c r="I23" s="81">
        <v>0</v>
      </c>
      <c r="J23" s="81">
        <v>0</v>
      </c>
      <c r="K23" s="81">
        <v>0</v>
      </c>
      <c r="L23" s="81">
        <v>0</v>
      </c>
      <c r="M23" s="81">
        <v>0</v>
      </c>
      <c r="N23" s="81">
        <v>96050</v>
      </c>
      <c r="O23" s="81">
        <v>96050</v>
      </c>
      <c r="P23" s="81">
        <v>0</v>
      </c>
      <c r="Q23" s="81">
        <v>0</v>
      </c>
      <c r="R23" s="81">
        <v>0</v>
      </c>
      <c r="S23" s="83">
        <v>0</v>
      </c>
      <c r="T23" s="84">
        <v>168539</v>
      </c>
      <c r="U23" s="81">
        <v>0</v>
      </c>
      <c r="V23" s="81">
        <v>0</v>
      </c>
      <c r="W23" s="82">
        <f t="shared" si="4"/>
        <v>0</v>
      </c>
      <c r="X23" s="82">
        <v>0</v>
      </c>
      <c r="Y23" s="82">
        <v>0</v>
      </c>
      <c r="Z23" s="82">
        <v>0</v>
      </c>
      <c r="AA23" s="82">
        <v>0</v>
      </c>
      <c r="AB23" s="82">
        <v>1943</v>
      </c>
      <c r="AC23" s="82">
        <v>0</v>
      </c>
      <c r="AD23" s="82">
        <v>0</v>
      </c>
      <c r="AE23" s="81">
        <v>0</v>
      </c>
      <c r="AF23" s="81">
        <v>166596</v>
      </c>
      <c r="AG23" s="81">
        <v>0</v>
      </c>
      <c r="AH23" s="81">
        <v>0</v>
      </c>
      <c r="AI23" s="81">
        <v>0</v>
      </c>
      <c r="AJ23" s="81">
        <v>0</v>
      </c>
      <c r="AK23" s="83">
        <v>0</v>
      </c>
      <c r="AL23" s="80">
        <v>15900</v>
      </c>
      <c r="AM23" s="81">
        <v>2866280</v>
      </c>
      <c r="AN23" s="81">
        <v>447149</v>
      </c>
      <c r="AO23" s="81">
        <v>0</v>
      </c>
      <c r="AP23" s="81">
        <v>0</v>
      </c>
      <c r="AQ23" s="81">
        <v>0</v>
      </c>
      <c r="AR23" s="81">
        <v>153307</v>
      </c>
      <c r="AS23" s="81">
        <v>0</v>
      </c>
      <c r="AT23" s="81">
        <v>2179</v>
      </c>
      <c r="AU23" s="81">
        <v>3431</v>
      </c>
      <c r="AV23" s="81">
        <v>1660</v>
      </c>
      <c r="AW23" s="81">
        <v>1627564</v>
      </c>
      <c r="AX23" s="81">
        <v>0</v>
      </c>
      <c r="AY23" s="81">
        <v>0</v>
      </c>
      <c r="AZ23" s="81">
        <v>0</v>
      </c>
      <c r="BA23" s="82">
        <f t="shared" si="2"/>
        <v>224246</v>
      </c>
      <c r="BB23" s="85">
        <v>5436060</v>
      </c>
      <c r="BC23" s="83">
        <f t="shared" si="5"/>
        <v>3808496</v>
      </c>
    </row>
    <row r="24" spans="1:55" ht="20.25" customHeight="1" x14ac:dyDescent="0.2">
      <c r="A24" s="79" t="s">
        <v>104</v>
      </c>
      <c r="B24" s="80">
        <v>71292</v>
      </c>
      <c r="C24" s="81">
        <v>439</v>
      </c>
      <c r="D24" s="81">
        <v>116308</v>
      </c>
      <c r="E24" s="81">
        <v>31768</v>
      </c>
      <c r="F24" s="81">
        <v>119732</v>
      </c>
      <c r="G24" s="81">
        <v>0</v>
      </c>
      <c r="H24" s="81">
        <v>119732</v>
      </c>
      <c r="I24" s="81">
        <v>0</v>
      </c>
      <c r="J24" s="81">
        <v>0</v>
      </c>
      <c r="K24" s="81">
        <v>0</v>
      </c>
      <c r="L24" s="81">
        <v>0</v>
      </c>
      <c r="M24" s="81">
        <v>0</v>
      </c>
      <c r="N24" s="81">
        <v>126443</v>
      </c>
      <c r="O24" s="81">
        <v>93994</v>
      </c>
      <c r="P24" s="81">
        <v>0</v>
      </c>
      <c r="Q24" s="81">
        <v>0</v>
      </c>
      <c r="R24" s="81">
        <v>11399</v>
      </c>
      <c r="S24" s="83">
        <v>21050</v>
      </c>
      <c r="T24" s="84">
        <v>334323</v>
      </c>
      <c r="U24" s="81">
        <v>0</v>
      </c>
      <c r="V24" s="81">
        <v>0</v>
      </c>
      <c r="W24" s="82">
        <f t="shared" si="4"/>
        <v>0</v>
      </c>
      <c r="X24" s="82">
        <v>0</v>
      </c>
      <c r="Y24" s="82">
        <v>0</v>
      </c>
      <c r="Z24" s="82">
        <v>0</v>
      </c>
      <c r="AA24" s="82">
        <v>0</v>
      </c>
      <c r="AB24" s="82">
        <v>8759</v>
      </c>
      <c r="AC24" s="82">
        <v>0</v>
      </c>
      <c r="AD24" s="82">
        <v>0</v>
      </c>
      <c r="AE24" s="81">
        <v>0</v>
      </c>
      <c r="AF24" s="81">
        <v>175988</v>
      </c>
      <c r="AG24" s="81">
        <v>0</v>
      </c>
      <c r="AH24" s="81">
        <v>0</v>
      </c>
      <c r="AI24" s="81">
        <v>89275</v>
      </c>
      <c r="AJ24" s="81">
        <v>0</v>
      </c>
      <c r="AK24" s="83">
        <v>10300</v>
      </c>
      <c r="AL24" s="80">
        <v>270017</v>
      </c>
      <c r="AM24" s="81">
        <v>3139499</v>
      </c>
      <c r="AN24" s="81">
        <v>734207</v>
      </c>
      <c r="AO24" s="81">
        <v>0</v>
      </c>
      <c r="AP24" s="81">
        <v>0</v>
      </c>
      <c r="AQ24" s="81">
        <v>0</v>
      </c>
      <c r="AR24" s="81">
        <v>0</v>
      </c>
      <c r="AS24" s="81">
        <v>0</v>
      </c>
      <c r="AT24" s="81">
        <v>15712</v>
      </c>
      <c r="AU24" s="81">
        <v>3033</v>
      </c>
      <c r="AV24" s="81">
        <v>1863</v>
      </c>
      <c r="AW24" s="81">
        <v>1348770</v>
      </c>
      <c r="AX24" s="81">
        <v>0</v>
      </c>
      <c r="AY24" s="81">
        <v>0</v>
      </c>
      <c r="AZ24" s="81">
        <v>0</v>
      </c>
      <c r="BA24" s="82">
        <f t="shared" si="2"/>
        <v>6049</v>
      </c>
      <c r="BB24" s="85">
        <v>5584809</v>
      </c>
      <c r="BC24" s="83">
        <f t="shared" si="5"/>
        <v>4236039</v>
      </c>
    </row>
    <row r="25" spans="1:55" ht="20.25" customHeight="1" x14ac:dyDescent="0.2">
      <c r="A25" s="79" t="s">
        <v>105</v>
      </c>
      <c r="B25" s="80">
        <v>31099</v>
      </c>
      <c r="C25" s="81">
        <v>0</v>
      </c>
      <c r="D25" s="81">
        <v>130284</v>
      </c>
      <c r="E25" s="81">
        <v>76130</v>
      </c>
      <c r="F25" s="81">
        <v>132521</v>
      </c>
      <c r="G25" s="81">
        <v>0</v>
      </c>
      <c r="H25" s="81">
        <v>132521</v>
      </c>
      <c r="I25" s="81">
        <v>0</v>
      </c>
      <c r="J25" s="81">
        <v>0</v>
      </c>
      <c r="K25" s="81">
        <v>0</v>
      </c>
      <c r="L25" s="81">
        <v>0</v>
      </c>
      <c r="M25" s="81">
        <v>0</v>
      </c>
      <c r="N25" s="81">
        <v>109600</v>
      </c>
      <c r="O25" s="81">
        <v>103201</v>
      </c>
      <c r="P25" s="81">
        <v>0</v>
      </c>
      <c r="Q25" s="81">
        <v>0</v>
      </c>
      <c r="R25" s="81">
        <v>6399</v>
      </c>
      <c r="S25" s="83">
        <v>0</v>
      </c>
      <c r="T25" s="84">
        <v>217690</v>
      </c>
      <c r="U25" s="81">
        <v>0</v>
      </c>
      <c r="V25" s="81">
        <v>0</v>
      </c>
      <c r="W25" s="82">
        <f t="shared" si="4"/>
        <v>0</v>
      </c>
      <c r="X25" s="82">
        <v>0</v>
      </c>
      <c r="Y25" s="82">
        <v>0</v>
      </c>
      <c r="Z25" s="82">
        <v>0</v>
      </c>
      <c r="AA25" s="82">
        <v>0</v>
      </c>
      <c r="AB25" s="82">
        <v>2189</v>
      </c>
      <c r="AC25" s="82">
        <v>0</v>
      </c>
      <c r="AD25" s="82">
        <v>0</v>
      </c>
      <c r="AE25" s="81">
        <v>0</v>
      </c>
      <c r="AF25" s="81">
        <v>187201</v>
      </c>
      <c r="AG25" s="81">
        <v>0</v>
      </c>
      <c r="AH25" s="81">
        <v>0</v>
      </c>
      <c r="AI25" s="81">
        <v>28300</v>
      </c>
      <c r="AJ25" s="81">
        <v>0</v>
      </c>
      <c r="AK25" s="83">
        <v>0</v>
      </c>
      <c r="AL25" s="80">
        <v>121172</v>
      </c>
      <c r="AM25" s="81">
        <v>3015097</v>
      </c>
      <c r="AN25" s="81">
        <v>355920</v>
      </c>
      <c r="AO25" s="81">
        <v>0</v>
      </c>
      <c r="AP25" s="81">
        <v>0</v>
      </c>
      <c r="AQ25" s="81">
        <v>0</v>
      </c>
      <c r="AR25" s="81">
        <v>0</v>
      </c>
      <c r="AS25" s="81">
        <v>0</v>
      </c>
      <c r="AT25" s="81">
        <v>21124</v>
      </c>
      <c r="AU25" s="81">
        <v>2200</v>
      </c>
      <c r="AV25" s="81">
        <v>2790</v>
      </c>
      <c r="AW25" s="81">
        <v>1665016</v>
      </c>
      <c r="AX25" s="81">
        <v>2800</v>
      </c>
      <c r="AY25" s="81">
        <v>0</v>
      </c>
      <c r="AZ25" s="81">
        <v>0</v>
      </c>
      <c r="BA25" s="82">
        <f t="shared" si="2"/>
        <v>0</v>
      </c>
      <c r="BB25" s="85">
        <v>5527523</v>
      </c>
      <c r="BC25" s="83">
        <f t="shared" si="5"/>
        <v>3862507</v>
      </c>
    </row>
    <row r="26" spans="1:55" ht="20.25" customHeight="1" x14ac:dyDescent="0.2">
      <c r="A26" s="79" t="s">
        <v>106</v>
      </c>
      <c r="B26" s="80">
        <v>110601</v>
      </c>
      <c r="C26" s="81">
        <v>1180</v>
      </c>
      <c r="D26" s="81">
        <v>49900</v>
      </c>
      <c r="E26" s="81">
        <v>18629</v>
      </c>
      <c r="F26" s="81">
        <v>40569</v>
      </c>
      <c r="G26" s="81">
        <v>0</v>
      </c>
      <c r="H26" s="81">
        <v>40569</v>
      </c>
      <c r="I26" s="81">
        <v>0</v>
      </c>
      <c r="J26" s="81">
        <v>0</v>
      </c>
      <c r="K26" s="81">
        <v>0</v>
      </c>
      <c r="L26" s="81">
        <v>0</v>
      </c>
      <c r="M26" s="81">
        <v>0</v>
      </c>
      <c r="N26" s="81">
        <v>89418</v>
      </c>
      <c r="O26" s="81">
        <v>80319</v>
      </c>
      <c r="P26" s="81">
        <v>0</v>
      </c>
      <c r="Q26" s="81">
        <v>0</v>
      </c>
      <c r="R26" s="81">
        <v>9099</v>
      </c>
      <c r="S26" s="83">
        <v>0</v>
      </c>
      <c r="T26" s="84">
        <v>1009897</v>
      </c>
      <c r="U26" s="81">
        <v>0</v>
      </c>
      <c r="V26" s="81">
        <v>0</v>
      </c>
      <c r="W26" s="82">
        <f t="shared" si="4"/>
        <v>0</v>
      </c>
      <c r="X26" s="82">
        <v>0</v>
      </c>
      <c r="Y26" s="82">
        <v>0</v>
      </c>
      <c r="Z26" s="82">
        <v>0</v>
      </c>
      <c r="AA26" s="82">
        <v>0</v>
      </c>
      <c r="AB26" s="82">
        <v>9996</v>
      </c>
      <c r="AC26" s="82">
        <v>0</v>
      </c>
      <c r="AD26" s="82">
        <v>0</v>
      </c>
      <c r="AE26" s="81">
        <v>0</v>
      </c>
      <c r="AF26" s="81">
        <v>842276</v>
      </c>
      <c r="AG26" s="81">
        <v>0</v>
      </c>
      <c r="AH26" s="81">
        <v>69988</v>
      </c>
      <c r="AI26" s="81">
        <v>23400</v>
      </c>
      <c r="AJ26" s="81">
        <v>0</v>
      </c>
      <c r="AK26" s="83">
        <v>0</v>
      </c>
      <c r="AL26" s="80">
        <v>2438</v>
      </c>
      <c r="AM26" s="81">
        <v>2263223</v>
      </c>
      <c r="AN26" s="81">
        <v>440633</v>
      </c>
      <c r="AO26" s="81">
        <v>0</v>
      </c>
      <c r="AP26" s="81">
        <v>0</v>
      </c>
      <c r="AQ26" s="81">
        <v>0</v>
      </c>
      <c r="AR26" s="81">
        <v>0</v>
      </c>
      <c r="AS26" s="81">
        <v>0</v>
      </c>
      <c r="AT26" s="81">
        <v>2886</v>
      </c>
      <c r="AU26" s="81">
        <v>3325</v>
      </c>
      <c r="AV26" s="81">
        <v>2339</v>
      </c>
      <c r="AW26" s="81">
        <v>1434366</v>
      </c>
      <c r="AX26" s="81">
        <v>0</v>
      </c>
      <c r="AY26" s="81">
        <v>40610</v>
      </c>
      <c r="AZ26" s="81">
        <v>40610</v>
      </c>
      <c r="BA26" s="82">
        <f t="shared" si="2"/>
        <v>0</v>
      </c>
      <c r="BB26" s="85">
        <v>5068201</v>
      </c>
      <c r="BC26" s="83">
        <f t="shared" si="5"/>
        <v>3633835</v>
      </c>
    </row>
    <row r="27" spans="1:55" ht="20.25" customHeight="1" x14ac:dyDescent="0.2">
      <c r="A27" s="79" t="s">
        <v>107</v>
      </c>
      <c r="B27" s="80">
        <v>39134</v>
      </c>
      <c r="C27" s="81">
        <v>0</v>
      </c>
      <c r="D27" s="81">
        <v>0</v>
      </c>
      <c r="E27" s="81">
        <v>0</v>
      </c>
      <c r="F27" s="81">
        <v>25827</v>
      </c>
      <c r="G27" s="81">
        <v>8126</v>
      </c>
      <c r="H27" s="81">
        <v>17701</v>
      </c>
      <c r="I27" s="81">
        <v>18351</v>
      </c>
      <c r="J27" s="81">
        <v>18351</v>
      </c>
      <c r="K27" s="81">
        <v>0</v>
      </c>
      <c r="L27" s="81">
        <v>0</v>
      </c>
      <c r="M27" s="81">
        <v>0</v>
      </c>
      <c r="N27" s="81">
        <v>362363</v>
      </c>
      <c r="O27" s="81">
        <v>362363</v>
      </c>
      <c r="P27" s="81">
        <v>0</v>
      </c>
      <c r="Q27" s="81">
        <v>0</v>
      </c>
      <c r="R27" s="81">
        <v>0</v>
      </c>
      <c r="S27" s="83">
        <v>0</v>
      </c>
      <c r="T27" s="84">
        <v>271743</v>
      </c>
      <c r="U27" s="81">
        <v>0</v>
      </c>
      <c r="V27" s="81">
        <v>0</v>
      </c>
      <c r="W27" s="82">
        <f t="shared" si="4"/>
        <v>0</v>
      </c>
      <c r="X27" s="82">
        <v>0</v>
      </c>
      <c r="Y27" s="82">
        <v>0</v>
      </c>
      <c r="Z27" s="82">
        <v>3427</v>
      </c>
      <c r="AA27" s="82">
        <v>0</v>
      </c>
      <c r="AB27" s="82">
        <v>21091</v>
      </c>
      <c r="AC27" s="82">
        <v>0</v>
      </c>
      <c r="AD27" s="82">
        <v>0</v>
      </c>
      <c r="AE27" s="81">
        <v>0</v>
      </c>
      <c r="AF27" s="81">
        <v>119695</v>
      </c>
      <c r="AG27" s="81">
        <v>0</v>
      </c>
      <c r="AH27" s="81">
        <v>18900</v>
      </c>
      <c r="AI27" s="81">
        <v>93200</v>
      </c>
      <c r="AJ27" s="81">
        <v>0</v>
      </c>
      <c r="AK27" s="83">
        <v>14800</v>
      </c>
      <c r="AL27" s="80">
        <v>50354</v>
      </c>
      <c r="AM27" s="81">
        <v>1390836</v>
      </c>
      <c r="AN27" s="81">
        <v>392943</v>
      </c>
      <c r="AO27" s="81">
        <v>0</v>
      </c>
      <c r="AP27" s="81">
        <v>0</v>
      </c>
      <c r="AQ27" s="81">
        <v>0</v>
      </c>
      <c r="AR27" s="81">
        <v>0</v>
      </c>
      <c r="AS27" s="81">
        <v>0</v>
      </c>
      <c r="AT27" s="81">
        <v>6882</v>
      </c>
      <c r="AU27" s="81">
        <v>5300</v>
      </c>
      <c r="AV27" s="81">
        <v>1267</v>
      </c>
      <c r="AW27" s="81">
        <v>1230812</v>
      </c>
      <c r="AX27" s="81">
        <v>0</v>
      </c>
      <c r="AY27" s="81">
        <v>173034</v>
      </c>
      <c r="AZ27" s="81">
        <v>173034</v>
      </c>
      <c r="BA27" s="82">
        <f t="shared" si="2"/>
        <v>8787</v>
      </c>
      <c r="BB27" s="85">
        <v>3584690</v>
      </c>
      <c r="BC27" s="83">
        <f t="shared" si="5"/>
        <v>2353878</v>
      </c>
    </row>
    <row r="28" spans="1:55" ht="20.25" customHeight="1" x14ac:dyDescent="0.2">
      <c r="A28" s="79" t="s">
        <v>108</v>
      </c>
      <c r="B28" s="80">
        <v>50698</v>
      </c>
      <c r="C28" s="81">
        <v>0</v>
      </c>
      <c r="D28" s="81">
        <v>165281</v>
      </c>
      <c r="E28" s="81">
        <v>183862</v>
      </c>
      <c r="F28" s="81">
        <v>72804</v>
      </c>
      <c r="G28" s="81">
        <v>0</v>
      </c>
      <c r="H28" s="81">
        <v>72804</v>
      </c>
      <c r="I28" s="81">
        <v>0</v>
      </c>
      <c r="J28" s="81">
        <v>0</v>
      </c>
      <c r="K28" s="81">
        <v>0</v>
      </c>
      <c r="L28" s="81">
        <v>0</v>
      </c>
      <c r="M28" s="81">
        <v>0</v>
      </c>
      <c r="N28" s="81">
        <v>505315</v>
      </c>
      <c r="O28" s="81">
        <v>393827</v>
      </c>
      <c r="P28" s="81">
        <v>0</v>
      </c>
      <c r="Q28" s="81">
        <v>0</v>
      </c>
      <c r="R28" s="81">
        <v>111488</v>
      </c>
      <c r="S28" s="83">
        <v>0</v>
      </c>
      <c r="T28" s="84">
        <v>540728</v>
      </c>
      <c r="U28" s="81">
        <v>0</v>
      </c>
      <c r="V28" s="81">
        <v>0</v>
      </c>
      <c r="W28" s="82">
        <f t="shared" si="4"/>
        <v>0</v>
      </c>
      <c r="X28" s="82">
        <v>0</v>
      </c>
      <c r="Y28" s="82">
        <v>0</v>
      </c>
      <c r="Z28" s="82">
        <v>0</v>
      </c>
      <c r="AA28" s="82">
        <v>0</v>
      </c>
      <c r="AB28" s="82">
        <v>5821</v>
      </c>
      <c r="AC28" s="82">
        <v>0</v>
      </c>
      <c r="AD28" s="82">
        <v>0</v>
      </c>
      <c r="AE28" s="81">
        <v>0</v>
      </c>
      <c r="AF28" s="81">
        <v>397648</v>
      </c>
      <c r="AG28" s="81">
        <v>0</v>
      </c>
      <c r="AH28" s="81">
        <v>29113</v>
      </c>
      <c r="AI28" s="81">
        <v>104400</v>
      </c>
      <c r="AJ28" s="81">
        <v>0</v>
      </c>
      <c r="AK28" s="83">
        <v>0</v>
      </c>
      <c r="AL28" s="80">
        <v>233727</v>
      </c>
      <c r="AM28" s="81">
        <v>2120842</v>
      </c>
      <c r="AN28" s="81">
        <v>629434</v>
      </c>
      <c r="AO28" s="81">
        <v>0</v>
      </c>
      <c r="AP28" s="81">
        <v>0</v>
      </c>
      <c r="AQ28" s="81">
        <v>0</v>
      </c>
      <c r="AR28" s="81">
        <v>0</v>
      </c>
      <c r="AS28" s="81">
        <v>0</v>
      </c>
      <c r="AT28" s="81">
        <v>625</v>
      </c>
      <c r="AU28" s="81">
        <v>5400</v>
      </c>
      <c r="AV28" s="81">
        <v>2496</v>
      </c>
      <c r="AW28" s="81">
        <v>1755834</v>
      </c>
      <c r="AX28" s="81">
        <v>0</v>
      </c>
      <c r="AY28" s="81">
        <v>0</v>
      </c>
      <c r="AZ28" s="81">
        <v>0</v>
      </c>
      <c r="BA28" s="82">
        <f t="shared" si="2"/>
        <v>0</v>
      </c>
      <c r="BB28" s="85">
        <v>5637612</v>
      </c>
      <c r="BC28" s="83">
        <f t="shared" si="5"/>
        <v>3881778</v>
      </c>
    </row>
    <row r="29" spans="1:55" ht="20.25" customHeight="1" x14ac:dyDescent="0.2">
      <c r="A29" s="79" t="s">
        <v>109</v>
      </c>
      <c r="B29" s="80">
        <v>231982</v>
      </c>
      <c r="C29" s="81">
        <v>0</v>
      </c>
      <c r="D29" s="81">
        <v>46700</v>
      </c>
      <c r="E29" s="81">
        <v>0</v>
      </c>
      <c r="F29" s="81">
        <v>482317</v>
      </c>
      <c r="G29" s="81">
        <v>384763</v>
      </c>
      <c r="H29" s="81">
        <v>97554</v>
      </c>
      <c r="I29" s="81">
        <v>0</v>
      </c>
      <c r="J29" s="81">
        <v>0</v>
      </c>
      <c r="K29" s="81">
        <v>0</v>
      </c>
      <c r="L29" s="81">
        <v>0</v>
      </c>
      <c r="M29" s="81">
        <v>0</v>
      </c>
      <c r="N29" s="81">
        <v>41978</v>
      </c>
      <c r="O29" s="81">
        <v>8313</v>
      </c>
      <c r="P29" s="81">
        <v>0</v>
      </c>
      <c r="Q29" s="81">
        <v>0</v>
      </c>
      <c r="R29" s="81">
        <v>8120</v>
      </c>
      <c r="S29" s="83">
        <v>25545</v>
      </c>
      <c r="T29" s="84">
        <v>350621</v>
      </c>
      <c r="U29" s="81">
        <v>0</v>
      </c>
      <c r="V29" s="81">
        <v>0</v>
      </c>
      <c r="W29" s="82">
        <f t="shared" si="4"/>
        <v>0</v>
      </c>
      <c r="X29" s="82">
        <v>0</v>
      </c>
      <c r="Y29" s="82">
        <v>0</v>
      </c>
      <c r="Z29" s="82">
        <v>101</v>
      </c>
      <c r="AA29" s="82">
        <v>0</v>
      </c>
      <c r="AB29" s="82">
        <v>0</v>
      </c>
      <c r="AC29" s="82">
        <v>0</v>
      </c>
      <c r="AD29" s="82">
        <v>0</v>
      </c>
      <c r="AE29" s="81">
        <v>0</v>
      </c>
      <c r="AF29" s="81">
        <v>315120</v>
      </c>
      <c r="AG29" s="81">
        <v>0</v>
      </c>
      <c r="AH29" s="81">
        <v>0</v>
      </c>
      <c r="AI29" s="81">
        <v>35400</v>
      </c>
      <c r="AJ29" s="81">
        <v>0</v>
      </c>
      <c r="AK29" s="83">
        <v>0</v>
      </c>
      <c r="AL29" s="80">
        <v>69100</v>
      </c>
      <c r="AM29" s="81">
        <v>3415918</v>
      </c>
      <c r="AN29" s="81">
        <v>437874</v>
      </c>
      <c r="AO29" s="81">
        <v>0</v>
      </c>
      <c r="AP29" s="81">
        <v>0</v>
      </c>
      <c r="AQ29" s="81">
        <v>0</v>
      </c>
      <c r="AR29" s="81">
        <v>0</v>
      </c>
      <c r="AS29" s="81">
        <v>0</v>
      </c>
      <c r="AT29" s="81">
        <v>10031</v>
      </c>
      <c r="AU29" s="81">
        <v>0</v>
      </c>
      <c r="AV29" s="81">
        <v>1499</v>
      </c>
      <c r="AW29" s="81">
        <v>791544</v>
      </c>
      <c r="AX29" s="81">
        <v>3400</v>
      </c>
      <c r="AY29" s="81">
        <v>0</v>
      </c>
      <c r="AZ29" s="81">
        <v>0</v>
      </c>
      <c r="BA29" s="82">
        <f t="shared" si="2"/>
        <v>0</v>
      </c>
      <c r="BB29" s="85">
        <v>5445090</v>
      </c>
      <c r="BC29" s="83">
        <f t="shared" si="5"/>
        <v>4653546</v>
      </c>
    </row>
    <row r="30" spans="1:55" ht="20.25" customHeight="1" x14ac:dyDescent="0.2">
      <c r="A30" s="79" t="s">
        <v>110</v>
      </c>
      <c r="B30" s="80">
        <v>91700</v>
      </c>
      <c r="C30" s="81">
        <v>0</v>
      </c>
      <c r="D30" s="81">
        <v>6000</v>
      </c>
      <c r="E30" s="81">
        <v>0</v>
      </c>
      <c r="F30" s="81">
        <v>8513</v>
      </c>
      <c r="G30" s="81">
        <v>0</v>
      </c>
      <c r="H30" s="81">
        <v>8513</v>
      </c>
      <c r="I30" s="81">
        <v>0</v>
      </c>
      <c r="J30" s="81">
        <v>0</v>
      </c>
      <c r="K30" s="81">
        <v>0</v>
      </c>
      <c r="L30" s="81">
        <v>0</v>
      </c>
      <c r="M30" s="81">
        <v>0</v>
      </c>
      <c r="N30" s="81">
        <v>50829</v>
      </c>
      <c r="O30" s="81">
        <v>46853</v>
      </c>
      <c r="P30" s="81">
        <v>0</v>
      </c>
      <c r="Q30" s="81">
        <v>0</v>
      </c>
      <c r="R30" s="81">
        <v>3976</v>
      </c>
      <c r="S30" s="83">
        <v>0</v>
      </c>
      <c r="T30" s="84">
        <v>1341156</v>
      </c>
      <c r="U30" s="81">
        <v>0</v>
      </c>
      <c r="V30" s="81">
        <v>0</v>
      </c>
      <c r="W30" s="82">
        <f t="shared" si="4"/>
        <v>0</v>
      </c>
      <c r="X30" s="82">
        <v>0</v>
      </c>
      <c r="Y30" s="82">
        <v>0</v>
      </c>
      <c r="Z30" s="82">
        <v>0</v>
      </c>
      <c r="AA30" s="82">
        <v>0</v>
      </c>
      <c r="AB30" s="82">
        <v>0</v>
      </c>
      <c r="AC30" s="82">
        <v>0</v>
      </c>
      <c r="AD30" s="82">
        <v>0</v>
      </c>
      <c r="AE30" s="81">
        <v>0</v>
      </c>
      <c r="AF30" s="81">
        <v>189975</v>
      </c>
      <c r="AG30" s="81">
        <v>0</v>
      </c>
      <c r="AH30" s="81">
        <v>937534</v>
      </c>
      <c r="AI30" s="81">
        <v>206447</v>
      </c>
      <c r="AJ30" s="81">
        <v>7200</v>
      </c>
      <c r="AK30" s="83">
        <v>0</v>
      </c>
      <c r="AL30" s="80">
        <v>444864</v>
      </c>
      <c r="AM30" s="81">
        <v>2139571</v>
      </c>
      <c r="AN30" s="81">
        <v>450822</v>
      </c>
      <c r="AO30" s="81">
        <v>0</v>
      </c>
      <c r="AP30" s="81">
        <v>0</v>
      </c>
      <c r="AQ30" s="81">
        <v>0</v>
      </c>
      <c r="AR30" s="81">
        <v>0</v>
      </c>
      <c r="AS30" s="81">
        <v>0</v>
      </c>
      <c r="AT30" s="81">
        <v>2578</v>
      </c>
      <c r="AU30" s="81">
        <v>7500</v>
      </c>
      <c r="AV30" s="81">
        <v>2663</v>
      </c>
      <c r="AW30" s="81">
        <v>973244</v>
      </c>
      <c r="AX30" s="81">
        <v>0</v>
      </c>
      <c r="AY30" s="81">
        <v>0</v>
      </c>
      <c r="AZ30" s="81">
        <v>0</v>
      </c>
      <c r="BA30" s="82">
        <f t="shared" si="2"/>
        <v>0</v>
      </c>
      <c r="BB30" s="85">
        <v>5068618</v>
      </c>
      <c r="BC30" s="83">
        <f t="shared" si="5"/>
        <v>4095374</v>
      </c>
    </row>
    <row r="31" spans="1:55" ht="20.25" customHeight="1" x14ac:dyDescent="0.2">
      <c r="A31" s="79" t="s">
        <v>111</v>
      </c>
      <c r="B31" s="80">
        <v>258050</v>
      </c>
      <c r="C31" s="81">
        <v>0</v>
      </c>
      <c r="D31" s="81">
        <v>28500</v>
      </c>
      <c r="E31" s="81">
        <v>0</v>
      </c>
      <c r="F31" s="81">
        <v>115314</v>
      </c>
      <c r="G31" s="81">
        <v>21241</v>
      </c>
      <c r="H31" s="81">
        <v>94073</v>
      </c>
      <c r="I31" s="81">
        <v>0</v>
      </c>
      <c r="J31" s="81">
        <v>0</v>
      </c>
      <c r="K31" s="81">
        <v>0</v>
      </c>
      <c r="L31" s="81">
        <v>0</v>
      </c>
      <c r="M31" s="81">
        <v>0</v>
      </c>
      <c r="N31" s="81">
        <v>119505</v>
      </c>
      <c r="O31" s="81">
        <v>111352</v>
      </c>
      <c r="P31" s="81">
        <v>0</v>
      </c>
      <c r="Q31" s="81">
        <v>0</v>
      </c>
      <c r="R31" s="81">
        <v>8153</v>
      </c>
      <c r="S31" s="83">
        <v>0</v>
      </c>
      <c r="T31" s="84">
        <v>224688</v>
      </c>
      <c r="U31" s="81">
        <v>0</v>
      </c>
      <c r="V31" s="81">
        <v>0</v>
      </c>
      <c r="W31" s="82">
        <f t="shared" si="4"/>
        <v>0</v>
      </c>
      <c r="X31" s="82">
        <v>0</v>
      </c>
      <c r="Y31" s="82">
        <v>0</v>
      </c>
      <c r="Z31" s="82">
        <v>0</v>
      </c>
      <c r="AA31" s="82">
        <v>0</v>
      </c>
      <c r="AB31" s="82">
        <v>746</v>
      </c>
      <c r="AC31" s="82">
        <v>0</v>
      </c>
      <c r="AD31" s="82">
        <v>0</v>
      </c>
      <c r="AE31" s="81">
        <v>0</v>
      </c>
      <c r="AF31" s="81">
        <v>201141</v>
      </c>
      <c r="AG31" s="81">
        <v>0</v>
      </c>
      <c r="AH31" s="81">
        <v>0</v>
      </c>
      <c r="AI31" s="81">
        <v>12000</v>
      </c>
      <c r="AJ31" s="81">
        <v>0</v>
      </c>
      <c r="AK31" s="83">
        <v>0</v>
      </c>
      <c r="AL31" s="80">
        <v>487168</v>
      </c>
      <c r="AM31" s="81">
        <v>1970503</v>
      </c>
      <c r="AN31" s="81">
        <v>439795</v>
      </c>
      <c r="AO31" s="81">
        <v>0</v>
      </c>
      <c r="AP31" s="81">
        <v>0</v>
      </c>
      <c r="AQ31" s="81">
        <v>0</v>
      </c>
      <c r="AR31" s="81">
        <v>0</v>
      </c>
      <c r="AS31" s="81">
        <v>0</v>
      </c>
      <c r="AT31" s="81">
        <v>37079</v>
      </c>
      <c r="AU31" s="81">
        <v>0</v>
      </c>
      <c r="AV31" s="81">
        <v>701</v>
      </c>
      <c r="AW31" s="81">
        <v>973564</v>
      </c>
      <c r="AX31" s="81">
        <v>1575</v>
      </c>
      <c r="AY31" s="81">
        <v>0</v>
      </c>
      <c r="AZ31" s="81">
        <v>0</v>
      </c>
      <c r="BA31" s="82">
        <f t="shared" si="2"/>
        <v>0</v>
      </c>
      <c r="BB31" s="85">
        <v>4216647</v>
      </c>
      <c r="BC31" s="83">
        <f t="shared" si="5"/>
        <v>3243083</v>
      </c>
    </row>
    <row r="32" spans="1:55" ht="20.25" customHeight="1" x14ac:dyDescent="0.2">
      <c r="A32" s="79" t="s">
        <v>112</v>
      </c>
      <c r="B32" s="80">
        <v>91357</v>
      </c>
      <c r="C32" s="81">
        <v>0</v>
      </c>
      <c r="D32" s="81">
        <v>4900</v>
      </c>
      <c r="E32" s="81">
        <v>0</v>
      </c>
      <c r="F32" s="81">
        <v>27603</v>
      </c>
      <c r="G32" s="81">
        <v>0</v>
      </c>
      <c r="H32" s="81">
        <v>27603</v>
      </c>
      <c r="I32" s="81">
        <v>0</v>
      </c>
      <c r="J32" s="81">
        <v>0</v>
      </c>
      <c r="K32" s="81">
        <v>0</v>
      </c>
      <c r="L32" s="81">
        <v>0</v>
      </c>
      <c r="M32" s="81">
        <v>0</v>
      </c>
      <c r="N32" s="81">
        <v>67502</v>
      </c>
      <c r="O32" s="81">
        <v>67502</v>
      </c>
      <c r="P32" s="81">
        <v>0</v>
      </c>
      <c r="Q32" s="81">
        <v>0</v>
      </c>
      <c r="R32" s="81">
        <v>0</v>
      </c>
      <c r="S32" s="83">
        <v>0</v>
      </c>
      <c r="T32" s="84">
        <v>116453</v>
      </c>
      <c r="U32" s="81">
        <v>0</v>
      </c>
      <c r="V32" s="81">
        <v>0</v>
      </c>
      <c r="W32" s="82">
        <f t="shared" si="4"/>
        <v>0</v>
      </c>
      <c r="X32" s="82">
        <v>0</v>
      </c>
      <c r="Y32" s="82">
        <v>0</v>
      </c>
      <c r="Z32" s="82">
        <v>0</v>
      </c>
      <c r="AA32" s="82">
        <v>0</v>
      </c>
      <c r="AB32" s="82">
        <v>2181</v>
      </c>
      <c r="AC32" s="82">
        <v>0</v>
      </c>
      <c r="AD32" s="82">
        <v>0</v>
      </c>
      <c r="AE32" s="81">
        <v>0</v>
      </c>
      <c r="AF32" s="81">
        <v>114272</v>
      </c>
      <c r="AG32" s="81">
        <v>0</v>
      </c>
      <c r="AH32" s="81">
        <v>0</v>
      </c>
      <c r="AI32" s="81">
        <v>0</v>
      </c>
      <c r="AJ32" s="81">
        <v>0</v>
      </c>
      <c r="AK32" s="83">
        <v>0</v>
      </c>
      <c r="AL32" s="80">
        <v>41209</v>
      </c>
      <c r="AM32" s="81">
        <v>1396861</v>
      </c>
      <c r="AN32" s="81">
        <v>347798</v>
      </c>
      <c r="AO32" s="81">
        <v>0</v>
      </c>
      <c r="AP32" s="81">
        <v>0</v>
      </c>
      <c r="AQ32" s="81">
        <v>0</v>
      </c>
      <c r="AR32" s="81">
        <v>0</v>
      </c>
      <c r="AS32" s="81">
        <v>0</v>
      </c>
      <c r="AT32" s="81">
        <v>320</v>
      </c>
      <c r="AU32" s="81">
        <v>0</v>
      </c>
      <c r="AV32" s="81">
        <v>0</v>
      </c>
      <c r="AW32" s="81">
        <v>1053721</v>
      </c>
      <c r="AX32" s="81">
        <v>2900</v>
      </c>
      <c r="AY32" s="81">
        <v>6270</v>
      </c>
      <c r="AZ32" s="81">
        <v>6270</v>
      </c>
      <c r="BA32" s="82">
        <f t="shared" si="2"/>
        <v>0</v>
      </c>
      <c r="BB32" s="85">
        <v>2809096</v>
      </c>
      <c r="BC32" s="83">
        <f t="shared" si="5"/>
        <v>1755375</v>
      </c>
    </row>
    <row r="33" spans="1:55" ht="20.25" customHeight="1" x14ac:dyDescent="0.2">
      <c r="A33" s="79" t="s">
        <v>113</v>
      </c>
      <c r="B33" s="80">
        <v>279276</v>
      </c>
      <c r="C33" s="81">
        <v>0</v>
      </c>
      <c r="D33" s="81">
        <v>92900</v>
      </c>
      <c r="E33" s="81">
        <v>0</v>
      </c>
      <c r="F33" s="81">
        <v>58493</v>
      </c>
      <c r="G33" s="81">
        <v>24590</v>
      </c>
      <c r="H33" s="81">
        <v>33903</v>
      </c>
      <c r="I33" s="81">
        <v>16993</v>
      </c>
      <c r="J33" s="81">
        <v>0</v>
      </c>
      <c r="K33" s="81">
        <v>0</v>
      </c>
      <c r="L33" s="81">
        <v>16993</v>
      </c>
      <c r="M33" s="81">
        <v>0</v>
      </c>
      <c r="N33" s="81">
        <v>766189</v>
      </c>
      <c r="O33" s="81">
        <v>743645</v>
      </c>
      <c r="P33" s="81">
        <v>0</v>
      </c>
      <c r="Q33" s="81">
        <v>0</v>
      </c>
      <c r="R33" s="81">
        <v>22544</v>
      </c>
      <c r="S33" s="83">
        <v>0</v>
      </c>
      <c r="T33" s="84">
        <v>446060</v>
      </c>
      <c r="U33" s="81">
        <v>0</v>
      </c>
      <c r="V33" s="81">
        <v>0</v>
      </c>
      <c r="W33" s="82">
        <f t="shared" si="4"/>
        <v>0</v>
      </c>
      <c r="X33" s="82">
        <v>0</v>
      </c>
      <c r="Y33" s="82">
        <v>0</v>
      </c>
      <c r="Z33" s="82">
        <v>35900</v>
      </c>
      <c r="AA33" s="82">
        <v>0</v>
      </c>
      <c r="AB33" s="82">
        <v>0</v>
      </c>
      <c r="AC33" s="82">
        <v>0</v>
      </c>
      <c r="AD33" s="82">
        <v>0</v>
      </c>
      <c r="AE33" s="81">
        <v>0</v>
      </c>
      <c r="AF33" s="81">
        <v>147237</v>
      </c>
      <c r="AG33" s="81">
        <v>0</v>
      </c>
      <c r="AH33" s="81">
        <v>0</v>
      </c>
      <c r="AI33" s="81">
        <v>262923</v>
      </c>
      <c r="AJ33" s="81">
        <v>0</v>
      </c>
      <c r="AK33" s="83">
        <v>0</v>
      </c>
      <c r="AL33" s="80">
        <v>322307</v>
      </c>
      <c r="AM33" s="81">
        <v>1899908</v>
      </c>
      <c r="AN33" s="81">
        <v>348220</v>
      </c>
      <c r="AO33" s="81">
        <v>0</v>
      </c>
      <c r="AP33" s="81">
        <v>0</v>
      </c>
      <c r="AQ33" s="81">
        <v>0</v>
      </c>
      <c r="AR33" s="81">
        <v>0</v>
      </c>
      <c r="AS33" s="81">
        <v>0</v>
      </c>
      <c r="AT33" s="81">
        <v>0</v>
      </c>
      <c r="AU33" s="81">
        <v>5200</v>
      </c>
      <c r="AV33" s="81">
        <v>0</v>
      </c>
      <c r="AW33" s="81">
        <v>1151565</v>
      </c>
      <c r="AX33" s="81">
        <v>0</v>
      </c>
      <c r="AY33" s="81">
        <v>0</v>
      </c>
      <c r="AZ33" s="81">
        <v>0</v>
      </c>
      <c r="BA33" s="82">
        <f t="shared" si="2"/>
        <v>0</v>
      </c>
      <c r="BB33" s="85">
        <v>5038891</v>
      </c>
      <c r="BC33" s="83">
        <f t="shared" si="5"/>
        <v>3887326</v>
      </c>
    </row>
    <row r="34" spans="1:55" ht="20.25" customHeight="1" x14ac:dyDescent="0.2">
      <c r="A34" s="79" t="s">
        <v>114</v>
      </c>
      <c r="B34" s="80">
        <v>576011</v>
      </c>
      <c r="C34" s="81">
        <v>9</v>
      </c>
      <c r="D34" s="81">
        <v>82026</v>
      </c>
      <c r="E34" s="81">
        <v>97739</v>
      </c>
      <c r="F34" s="81">
        <v>287848</v>
      </c>
      <c r="G34" s="81">
        <v>155070</v>
      </c>
      <c r="H34" s="81">
        <v>132778</v>
      </c>
      <c r="I34" s="81">
        <v>0</v>
      </c>
      <c r="J34" s="81">
        <v>0</v>
      </c>
      <c r="K34" s="81">
        <v>0</v>
      </c>
      <c r="L34" s="81">
        <v>0</v>
      </c>
      <c r="M34" s="81">
        <v>0</v>
      </c>
      <c r="N34" s="81">
        <v>2897859</v>
      </c>
      <c r="O34" s="81">
        <v>2785767</v>
      </c>
      <c r="P34" s="81">
        <v>35235</v>
      </c>
      <c r="Q34" s="81">
        <v>0</v>
      </c>
      <c r="R34" s="81">
        <v>62721</v>
      </c>
      <c r="S34" s="83">
        <v>14136</v>
      </c>
      <c r="T34" s="84">
        <v>4268302</v>
      </c>
      <c r="U34" s="81">
        <v>0</v>
      </c>
      <c r="V34" s="81">
        <v>48750</v>
      </c>
      <c r="W34" s="82">
        <f t="shared" si="4"/>
        <v>48750</v>
      </c>
      <c r="X34" s="82">
        <v>970364</v>
      </c>
      <c r="Y34" s="82">
        <v>0</v>
      </c>
      <c r="Z34" s="82">
        <v>14245</v>
      </c>
      <c r="AA34" s="82">
        <v>0</v>
      </c>
      <c r="AB34" s="82">
        <v>531734</v>
      </c>
      <c r="AC34" s="82">
        <v>0</v>
      </c>
      <c r="AD34" s="82">
        <v>0</v>
      </c>
      <c r="AE34" s="81">
        <v>0</v>
      </c>
      <c r="AF34" s="81">
        <v>318913</v>
      </c>
      <c r="AG34" s="81">
        <v>0</v>
      </c>
      <c r="AH34" s="81">
        <v>1673468</v>
      </c>
      <c r="AI34" s="81">
        <v>121475</v>
      </c>
      <c r="AJ34" s="81">
        <v>1000</v>
      </c>
      <c r="AK34" s="83">
        <v>356500</v>
      </c>
      <c r="AL34" s="80">
        <v>160040</v>
      </c>
      <c r="AM34" s="81">
        <v>0</v>
      </c>
      <c r="AN34" s="81">
        <v>0</v>
      </c>
      <c r="AO34" s="81">
        <v>0</v>
      </c>
      <c r="AP34" s="81">
        <v>0</v>
      </c>
      <c r="AQ34" s="81">
        <v>0</v>
      </c>
      <c r="AR34" s="81">
        <v>0</v>
      </c>
      <c r="AS34" s="81">
        <v>0</v>
      </c>
      <c r="AT34" s="81">
        <v>562239</v>
      </c>
      <c r="AU34" s="81">
        <v>25575</v>
      </c>
      <c r="AV34" s="81">
        <v>8704</v>
      </c>
      <c r="AW34" s="81">
        <v>3508824</v>
      </c>
      <c r="AX34" s="81">
        <v>0</v>
      </c>
      <c r="AY34" s="81">
        <v>327558</v>
      </c>
      <c r="AZ34" s="81">
        <v>327558</v>
      </c>
      <c r="BA34" s="82">
        <f t="shared" si="2"/>
        <v>170387</v>
      </c>
      <c r="BB34" s="85">
        <v>12973112</v>
      </c>
      <c r="BC34" s="83">
        <f t="shared" si="5"/>
        <v>9464288</v>
      </c>
    </row>
    <row r="35" spans="1:55" ht="20.25" customHeight="1" x14ac:dyDescent="0.2">
      <c r="A35" s="79" t="s">
        <v>115</v>
      </c>
      <c r="B35" s="80">
        <v>621950</v>
      </c>
      <c r="C35" s="81">
        <v>0</v>
      </c>
      <c r="D35" s="81">
        <v>224964</v>
      </c>
      <c r="E35" s="81">
        <v>75116</v>
      </c>
      <c r="F35" s="81">
        <v>537053</v>
      </c>
      <c r="G35" s="81">
        <v>213700</v>
      </c>
      <c r="H35" s="81">
        <v>323353</v>
      </c>
      <c r="I35" s="81">
        <v>0</v>
      </c>
      <c r="J35" s="81">
        <v>0</v>
      </c>
      <c r="K35" s="81">
        <v>0</v>
      </c>
      <c r="L35" s="81">
        <v>0</v>
      </c>
      <c r="M35" s="81">
        <v>192434</v>
      </c>
      <c r="N35" s="81">
        <v>161586</v>
      </c>
      <c r="O35" s="81">
        <v>143186</v>
      </c>
      <c r="P35" s="81">
        <v>0</v>
      </c>
      <c r="Q35" s="81">
        <v>0</v>
      </c>
      <c r="R35" s="81">
        <v>18400</v>
      </c>
      <c r="S35" s="83">
        <v>0</v>
      </c>
      <c r="T35" s="84">
        <v>3859098</v>
      </c>
      <c r="U35" s="81">
        <v>0</v>
      </c>
      <c r="V35" s="81">
        <v>782</v>
      </c>
      <c r="W35" s="82">
        <f t="shared" si="4"/>
        <v>782</v>
      </c>
      <c r="X35" s="82">
        <v>2212</v>
      </c>
      <c r="Y35" s="82">
        <v>0</v>
      </c>
      <c r="Z35" s="82">
        <v>0</v>
      </c>
      <c r="AA35" s="82">
        <v>0</v>
      </c>
      <c r="AB35" s="82">
        <v>178903</v>
      </c>
      <c r="AC35" s="82">
        <v>0</v>
      </c>
      <c r="AD35" s="82">
        <v>0</v>
      </c>
      <c r="AE35" s="81">
        <v>0</v>
      </c>
      <c r="AF35" s="81">
        <v>386092</v>
      </c>
      <c r="AG35" s="81">
        <v>0</v>
      </c>
      <c r="AH35" s="81">
        <v>2355756</v>
      </c>
      <c r="AI35" s="81">
        <v>726300</v>
      </c>
      <c r="AJ35" s="81">
        <v>11563</v>
      </c>
      <c r="AK35" s="83">
        <v>17100</v>
      </c>
      <c r="AL35" s="80">
        <v>0</v>
      </c>
      <c r="AM35" s="81">
        <v>5245273</v>
      </c>
      <c r="AN35" s="81">
        <v>977249</v>
      </c>
      <c r="AO35" s="81">
        <v>0</v>
      </c>
      <c r="AP35" s="81">
        <v>0</v>
      </c>
      <c r="AQ35" s="81">
        <v>0</v>
      </c>
      <c r="AR35" s="81">
        <v>0</v>
      </c>
      <c r="AS35" s="81">
        <v>0</v>
      </c>
      <c r="AT35" s="81">
        <v>68008</v>
      </c>
      <c r="AU35" s="81">
        <v>8995</v>
      </c>
      <c r="AV35" s="81">
        <v>4291</v>
      </c>
      <c r="AW35" s="81">
        <v>2912925</v>
      </c>
      <c r="AX35" s="81">
        <v>12814</v>
      </c>
      <c r="AY35" s="81">
        <v>938035</v>
      </c>
      <c r="AZ35" s="81">
        <v>938035</v>
      </c>
      <c r="BA35" s="82">
        <f t="shared" si="2"/>
        <v>104623</v>
      </c>
      <c r="BB35" s="85">
        <v>14967165</v>
      </c>
      <c r="BC35" s="83">
        <f t="shared" si="5"/>
        <v>12054240</v>
      </c>
    </row>
    <row r="36" spans="1:55" ht="20.25" customHeight="1" x14ac:dyDescent="0.2">
      <c r="A36" s="79" t="s">
        <v>116</v>
      </c>
      <c r="B36" s="80">
        <v>171931</v>
      </c>
      <c r="C36" s="81">
        <v>14264</v>
      </c>
      <c r="D36" s="81">
        <v>0</v>
      </c>
      <c r="E36" s="81">
        <v>11085</v>
      </c>
      <c r="F36" s="81">
        <v>155319</v>
      </c>
      <c r="G36" s="81">
        <v>8500</v>
      </c>
      <c r="H36" s="81">
        <v>146819</v>
      </c>
      <c r="I36" s="81">
        <v>0</v>
      </c>
      <c r="J36" s="81">
        <v>0</v>
      </c>
      <c r="K36" s="81">
        <v>0</v>
      </c>
      <c r="L36" s="81">
        <v>0</v>
      </c>
      <c r="M36" s="81">
        <v>292735</v>
      </c>
      <c r="N36" s="81">
        <v>166734</v>
      </c>
      <c r="O36" s="81">
        <v>113673</v>
      </c>
      <c r="P36" s="81">
        <v>0</v>
      </c>
      <c r="Q36" s="81">
        <v>0</v>
      </c>
      <c r="R36" s="81">
        <v>53061</v>
      </c>
      <c r="S36" s="83">
        <v>0</v>
      </c>
      <c r="T36" s="84">
        <v>1265864</v>
      </c>
      <c r="U36" s="81">
        <v>0</v>
      </c>
      <c r="V36" s="81">
        <v>0</v>
      </c>
      <c r="W36" s="82">
        <f t="shared" si="4"/>
        <v>0</v>
      </c>
      <c r="X36" s="82">
        <v>0</v>
      </c>
      <c r="Y36" s="82">
        <v>0</v>
      </c>
      <c r="Z36" s="82">
        <v>0</v>
      </c>
      <c r="AA36" s="82">
        <v>0</v>
      </c>
      <c r="AB36" s="82">
        <v>2479</v>
      </c>
      <c r="AC36" s="82">
        <v>2695</v>
      </c>
      <c r="AD36" s="82">
        <v>0</v>
      </c>
      <c r="AE36" s="81">
        <v>6928</v>
      </c>
      <c r="AF36" s="81">
        <v>408664</v>
      </c>
      <c r="AG36" s="81">
        <v>0</v>
      </c>
      <c r="AH36" s="81">
        <v>461752</v>
      </c>
      <c r="AI36" s="81">
        <v>34900</v>
      </c>
      <c r="AJ36" s="81">
        <v>0</v>
      </c>
      <c r="AK36" s="83">
        <v>4500</v>
      </c>
      <c r="AL36" s="80">
        <v>82316</v>
      </c>
      <c r="AM36" s="81">
        <v>2564469</v>
      </c>
      <c r="AN36" s="81">
        <v>668233</v>
      </c>
      <c r="AO36" s="81">
        <v>0</v>
      </c>
      <c r="AP36" s="81">
        <v>0</v>
      </c>
      <c r="AQ36" s="81">
        <v>0</v>
      </c>
      <c r="AR36" s="81">
        <v>144499</v>
      </c>
      <c r="AS36" s="81">
        <v>0</v>
      </c>
      <c r="AT36" s="81">
        <v>50764</v>
      </c>
      <c r="AU36" s="81">
        <v>7000</v>
      </c>
      <c r="AV36" s="81">
        <v>2614</v>
      </c>
      <c r="AW36" s="81">
        <v>2077474</v>
      </c>
      <c r="AX36" s="81">
        <v>0</v>
      </c>
      <c r="AY36" s="81">
        <v>27051</v>
      </c>
      <c r="AZ36" s="81">
        <v>27051</v>
      </c>
      <c r="BA36" s="82">
        <f t="shared" si="2"/>
        <v>0</v>
      </c>
      <c r="BB36" s="85">
        <v>7019855</v>
      </c>
      <c r="BC36" s="83">
        <f t="shared" si="5"/>
        <v>4942381</v>
      </c>
    </row>
    <row r="37" spans="1:55" ht="20.25" customHeight="1" x14ac:dyDescent="0.2">
      <c r="A37" s="79" t="s">
        <v>117</v>
      </c>
      <c r="B37" s="80">
        <v>174742</v>
      </c>
      <c r="C37" s="81">
        <v>0</v>
      </c>
      <c r="D37" s="81">
        <v>105587</v>
      </c>
      <c r="E37" s="81">
        <v>0</v>
      </c>
      <c r="F37" s="81">
        <v>529466</v>
      </c>
      <c r="G37" s="81">
        <v>236052</v>
      </c>
      <c r="H37" s="81">
        <v>293414</v>
      </c>
      <c r="I37" s="81">
        <v>0</v>
      </c>
      <c r="J37" s="81">
        <v>0</v>
      </c>
      <c r="K37" s="81">
        <v>0</v>
      </c>
      <c r="L37" s="81">
        <v>0</v>
      </c>
      <c r="M37" s="81">
        <v>30545</v>
      </c>
      <c r="N37" s="81">
        <v>412471</v>
      </c>
      <c r="O37" s="81">
        <v>127463</v>
      </c>
      <c r="P37" s="81">
        <v>0</v>
      </c>
      <c r="Q37" s="81">
        <v>0</v>
      </c>
      <c r="R37" s="81">
        <v>285008</v>
      </c>
      <c r="S37" s="83">
        <v>0</v>
      </c>
      <c r="T37" s="84">
        <v>1495211</v>
      </c>
      <c r="U37" s="81">
        <v>0</v>
      </c>
      <c r="V37" s="81">
        <v>0</v>
      </c>
      <c r="W37" s="82">
        <f t="shared" si="4"/>
        <v>0</v>
      </c>
      <c r="X37" s="82">
        <v>0</v>
      </c>
      <c r="Y37" s="82">
        <v>0</v>
      </c>
      <c r="Z37" s="82">
        <v>70641</v>
      </c>
      <c r="AA37" s="82">
        <v>0</v>
      </c>
      <c r="AB37" s="82">
        <v>0</v>
      </c>
      <c r="AC37" s="82">
        <v>0</v>
      </c>
      <c r="AD37" s="82">
        <v>0</v>
      </c>
      <c r="AE37" s="81">
        <v>0</v>
      </c>
      <c r="AF37" s="81">
        <v>198305</v>
      </c>
      <c r="AG37" s="81">
        <v>0</v>
      </c>
      <c r="AH37" s="81">
        <v>831203</v>
      </c>
      <c r="AI37" s="81">
        <v>282422</v>
      </c>
      <c r="AJ37" s="81">
        <v>32300</v>
      </c>
      <c r="AK37" s="83">
        <v>0</v>
      </c>
      <c r="AL37" s="80">
        <v>0</v>
      </c>
      <c r="AM37" s="81">
        <v>5893617</v>
      </c>
      <c r="AN37" s="81">
        <v>810586</v>
      </c>
      <c r="AO37" s="81">
        <v>0</v>
      </c>
      <c r="AP37" s="81">
        <v>0</v>
      </c>
      <c r="AQ37" s="81">
        <v>0</v>
      </c>
      <c r="AR37" s="81">
        <v>3522</v>
      </c>
      <c r="AS37" s="81">
        <v>0</v>
      </c>
      <c r="AT37" s="81">
        <v>76214</v>
      </c>
      <c r="AU37" s="81">
        <v>12200</v>
      </c>
      <c r="AV37" s="81">
        <v>4696</v>
      </c>
      <c r="AW37" s="81">
        <v>2254082</v>
      </c>
      <c r="AX37" s="81">
        <v>0</v>
      </c>
      <c r="AY37" s="81">
        <v>441</v>
      </c>
      <c r="AZ37" s="81">
        <v>441</v>
      </c>
      <c r="BA37" s="82">
        <f t="shared" si="2"/>
        <v>67992</v>
      </c>
      <c r="BB37" s="85">
        <v>11060786</v>
      </c>
      <c r="BC37" s="83">
        <f t="shared" si="5"/>
        <v>8806704</v>
      </c>
    </row>
    <row r="38" spans="1:55" ht="20.25" customHeight="1" x14ac:dyDescent="0.2">
      <c r="A38" s="79" t="s">
        <v>118</v>
      </c>
      <c r="B38" s="80">
        <v>227333</v>
      </c>
      <c r="C38" s="81">
        <v>9963</v>
      </c>
      <c r="D38" s="81">
        <v>88290</v>
      </c>
      <c r="E38" s="81">
        <v>0</v>
      </c>
      <c r="F38" s="81">
        <v>184717</v>
      </c>
      <c r="G38" s="81">
        <v>30970</v>
      </c>
      <c r="H38" s="81">
        <v>153747</v>
      </c>
      <c r="I38" s="81">
        <v>0</v>
      </c>
      <c r="J38" s="81">
        <v>0</v>
      </c>
      <c r="K38" s="81">
        <v>0</v>
      </c>
      <c r="L38" s="81">
        <v>0</v>
      </c>
      <c r="M38" s="81">
        <v>0</v>
      </c>
      <c r="N38" s="81">
        <v>99656</v>
      </c>
      <c r="O38" s="81">
        <v>98794</v>
      </c>
      <c r="P38" s="81">
        <v>0</v>
      </c>
      <c r="Q38" s="81">
        <v>0</v>
      </c>
      <c r="R38" s="81">
        <v>862</v>
      </c>
      <c r="S38" s="83">
        <v>0</v>
      </c>
      <c r="T38" s="84">
        <v>203719</v>
      </c>
      <c r="U38" s="81">
        <v>0</v>
      </c>
      <c r="V38" s="81">
        <v>0</v>
      </c>
      <c r="W38" s="82">
        <f t="shared" si="4"/>
        <v>0</v>
      </c>
      <c r="X38" s="82">
        <v>0</v>
      </c>
      <c r="Y38" s="82">
        <v>0</v>
      </c>
      <c r="Z38" s="82">
        <v>33000</v>
      </c>
      <c r="AA38" s="82">
        <v>0</v>
      </c>
      <c r="AB38" s="82">
        <v>25823</v>
      </c>
      <c r="AC38" s="82">
        <v>0</v>
      </c>
      <c r="AD38" s="82">
        <v>0</v>
      </c>
      <c r="AE38" s="81">
        <v>0</v>
      </c>
      <c r="AF38" s="81">
        <v>101392</v>
      </c>
      <c r="AG38" s="81">
        <v>0</v>
      </c>
      <c r="AH38" s="81">
        <v>41404</v>
      </c>
      <c r="AI38" s="81">
        <v>2100</v>
      </c>
      <c r="AJ38" s="81">
        <v>0</v>
      </c>
      <c r="AK38" s="83">
        <v>0</v>
      </c>
      <c r="AL38" s="80">
        <v>158272</v>
      </c>
      <c r="AM38" s="81">
        <v>7296489</v>
      </c>
      <c r="AN38" s="81">
        <v>656935</v>
      </c>
      <c r="AO38" s="81">
        <v>0</v>
      </c>
      <c r="AP38" s="81">
        <v>0</v>
      </c>
      <c r="AQ38" s="81">
        <v>0</v>
      </c>
      <c r="AR38" s="81">
        <v>72223</v>
      </c>
      <c r="AS38" s="81">
        <v>0</v>
      </c>
      <c r="AT38" s="81">
        <v>51683</v>
      </c>
      <c r="AU38" s="81">
        <v>5900</v>
      </c>
      <c r="AV38" s="81">
        <v>2276</v>
      </c>
      <c r="AW38" s="81">
        <v>1766124</v>
      </c>
      <c r="AX38" s="81">
        <v>0</v>
      </c>
      <c r="AY38" s="81">
        <v>0</v>
      </c>
      <c r="AZ38" s="81">
        <v>0</v>
      </c>
      <c r="BA38" s="82">
        <f t="shared" si="2"/>
        <v>2553</v>
      </c>
      <c r="BB38" s="85">
        <v>10159235</v>
      </c>
      <c r="BC38" s="83">
        <f t="shared" si="5"/>
        <v>8393111</v>
      </c>
    </row>
    <row r="39" spans="1:55" ht="20.25" customHeight="1" x14ac:dyDescent="0.2">
      <c r="A39" s="79" t="s">
        <v>119</v>
      </c>
      <c r="B39" s="80">
        <v>368687</v>
      </c>
      <c r="C39" s="81">
        <v>0</v>
      </c>
      <c r="D39" s="81">
        <v>202804</v>
      </c>
      <c r="E39" s="81">
        <v>0</v>
      </c>
      <c r="F39" s="81">
        <v>0</v>
      </c>
      <c r="G39" s="81">
        <v>0</v>
      </c>
      <c r="H39" s="81">
        <v>0</v>
      </c>
      <c r="I39" s="81">
        <v>0</v>
      </c>
      <c r="J39" s="81">
        <v>0</v>
      </c>
      <c r="K39" s="81">
        <v>0</v>
      </c>
      <c r="L39" s="81">
        <v>0</v>
      </c>
      <c r="M39" s="81">
        <v>76500</v>
      </c>
      <c r="N39" s="81">
        <v>2320290</v>
      </c>
      <c r="O39" s="81">
        <v>900951</v>
      </c>
      <c r="P39" s="81">
        <v>17474</v>
      </c>
      <c r="Q39" s="81">
        <v>894200</v>
      </c>
      <c r="R39" s="81">
        <v>507665</v>
      </c>
      <c r="S39" s="83">
        <v>0</v>
      </c>
      <c r="T39" s="84">
        <v>791106</v>
      </c>
      <c r="U39" s="81">
        <v>14075</v>
      </c>
      <c r="V39" s="81">
        <v>0</v>
      </c>
      <c r="W39" s="82">
        <f t="shared" si="4"/>
        <v>14075</v>
      </c>
      <c r="X39" s="82">
        <v>100850</v>
      </c>
      <c r="Y39" s="82">
        <v>0</v>
      </c>
      <c r="Z39" s="82">
        <v>15500</v>
      </c>
      <c r="AA39" s="82">
        <v>0</v>
      </c>
      <c r="AB39" s="82">
        <v>178074</v>
      </c>
      <c r="AC39" s="82">
        <v>0</v>
      </c>
      <c r="AD39" s="82">
        <v>0</v>
      </c>
      <c r="AE39" s="81">
        <v>0</v>
      </c>
      <c r="AF39" s="81">
        <v>243841</v>
      </c>
      <c r="AG39" s="81">
        <v>0</v>
      </c>
      <c r="AH39" s="81">
        <v>12786</v>
      </c>
      <c r="AI39" s="81">
        <v>33300</v>
      </c>
      <c r="AJ39" s="81">
        <v>0</v>
      </c>
      <c r="AK39" s="83">
        <v>0</v>
      </c>
      <c r="AL39" s="80">
        <v>0</v>
      </c>
      <c r="AM39" s="81">
        <v>0</v>
      </c>
      <c r="AN39" s="81">
        <v>0</v>
      </c>
      <c r="AO39" s="81">
        <v>0</v>
      </c>
      <c r="AP39" s="81">
        <v>0</v>
      </c>
      <c r="AQ39" s="81">
        <v>0</v>
      </c>
      <c r="AR39" s="81">
        <v>0</v>
      </c>
      <c r="AS39" s="81">
        <v>0</v>
      </c>
      <c r="AT39" s="81">
        <v>360659</v>
      </c>
      <c r="AU39" s="81">
        <v>16100</v>
      </c>
      <c r="AV39" s="81">
        <v>2353</v>
      </c>
      <c r="AW39" s="81">
        <v>1538125</v>
      </c>
      <c r="AX39" s="81">
        <v>0</v>
      </c>
      <c r="AY39" s="81">
        <v>0</v>
      </c>
      <c r="AZ39" s="81">
        <v>0</v>
      </c>
      <c r="BA39" s="82">
        <f t="shared" si="2"/>
        <v>96391</v>
      </c>
      <c r="BB39" s="85">
        <v>5773015</v>
      </c>
      <c r="BC39" s="83">
        <f t="shared" si="5"/>
        <v>4234890</v>
      </c>
    </row>
    <row r="40" spans="1:55" ht="20.25" customHeight="1" x14ac:dyDescent="0.2">
      <c r="A40" s="79" t="s">
        <v>120</v>
      </c>
      <c r="B40" s="80">
        <v>144708</v>
      </c>
      <c r="C40" s="81">
        <v>0</v>
      </c>
      <c r="D40" s="81">
        <v>123100</v>
      </c>
      <c r="E40" s="81">
        <v>204323</v>
      </c>
      <c r="F40" s="81">
        <v>53237</v>
      </c>
      <c r="G40" s="81">
        <v>13800</v>
      </c>
      <c r="H40" s="81">
        <v>39437</v>
      </c>
      <c r="I40" s="81">
        <v>0</v>
      </c>
      <c r="J40" s="81">
        <v>0</v>
      </c>
      <c r="K40" s="81">
        <v>0</v>
      </c>
      <c r="L40" s="81">
        <v>0</v>
      </c>
      <c r="M40" s="81">
        <v>0</v>
      </c>
      <c r="N40" s="81">
        <v>391946</v>
      </c>
      <c r="O40" s="81">
        <v>229944</v>
      </c>
      <c r="P40" s="81">
        <v>0</v>
      </c>
      <c r="Q40" s="81">
        <v>0</v>
      </c>
      <c r="R40" s="81">
        <v>162002</v>
      </c>
      <c r="S40" s="83">
        <v>0</v>
      </c>
      <c r="T40" s="84">
        <v>5657529</v>
      </c>
      <c r="U40" s="81">
        <v>0</v>
      </c>
      <c r="V40" s="81">
        <v>0</v>
      </c>
      <c r="W40" s="82">
        <f t="shared" si="4"/>
        <v>0</v>
      </c>
      <c r="X40" s="82">
        <v>4174</v>
      </c>
      <c r="Y40" s="82">
        <v>0</v>
      </c>
      <c r="Z40" s="82">
        <v>1375</v>
      </c>
      <c r="AA40" s="82">
        <v>5548452</v>
      </c>
      <c r="AB40" s="82">
        <v>0</v>
      </c>
      <c r="AC40" s="82">
        <v>0</v>
      </c>
      <c r="AD40" s="82">
        <v>0</v>
      </c>
      <c r="AE40" s="81">
        <v>0</v>
      </c>
      <c r="AF40" s="81">
        <v>12265</v>
      </c>
      <c r="AG40" s="81">
        <v>0</v>
      </c>
      <c r="AH40" s="81">
        <v>0</v>
      </c>
      <c r="AI40" s="81">
        <v>90900</v>
      </c>
      <c r="AJ40" s="81">
        <v>0</v>
      </c>
      <c r="AK40" s="83">
        <v>0</v>
      </c>
      <c r="AL40" s="80">
        <v>111483</v>
      </c>
      <c r="AM40" s="81">
        <v>4038349</v>
      </c>
      <c r="AN40" s="81">
        <v>812744</v>
      </c>
      <c r="AO40" s="81">
        <v>0</v>
      </c>
      <c r="AP40" s="81">
        <v>0</v>
      </c>
      <c r="AQ40" s="81">
        <v>0</v>
      </c>
      <c r="AR40" s="81">
        <v>22628</v>
      </c>
      <c r="AS40" s="81">
        <v>0</v>
      </c>
      <c r="AT40" s="81">
        <v>73067</v>
      </c>
      <c r="AU40" s="81">
        <v>14000</v>
      </c>
      <c r="AV40" s="81">
        <v>7186</v>
      </c>
      <c r="AW40" s="81">
        <v>3592391</v>
      </c>
      <c r="AX40" s="81">
        <v>0</v>
      </c>
      <c r="AY40" s="81">
        <v>87983</v>
      </c>
      <c r="AZ40" s="81">
        <v>87983</v>
      </c>
      <c r="BA40" s="82">
        <f t="shared" si="2"/>
        <v>112405</v>
      </c>
      <c r="BB40" s="85">
        <v>14634335</v>
      </c>
      <c r="BC40" s="83">
        <f t="shared" si="5"/>
        <v>11041944</v>
      </c>
    </row>
    <row r="41" spans="1:55" ht="20.25" customHeight="1" thickBot="1" x14ac:dyDescent="0.25">
      <c r="A41" s="87" t="s">
        <v>121</v>
      </c>
      <c r="B41" s="88">
        <v>360942</v>
      </c>
      <c r="C41" s="89">
        <v>0</v>
      </c>
      <c r="D41" s="89">
        <v>54300</v>
      </c>
      <c r="E41" s="89">
        <v>43061</v>
      </c>
      <c r="F41" s="89">
        <v>0</v>
      </c>
      <c r="G41" s="89">
        <v>0</v>
      </c>
      <c r="H41" s="89">
        <v>0</v>
      </c>
      <c r="I41" s="89">
        <v>0</v>
      </c>
      <c r="J41" s="89">
        <v>0</v>
      </c>
      <c r="K41" s="89">
        <v>0</v>
      </c>
      <c r="L41" s="89">
        <v>0</v>
      </c>
      <c r="M41" s="89">
        <v>0</v>
      </c>
      <c r="N41" s="89">
        <v>567477</v>
      </c>
      <c r="O41" s="89">
        <v>553890</v>
      </c>
      <c r="P41" s="89">
        <v>0</v>
      </c>
      <c r="Q41" s="89">
        <v>0</v>
      </c>
      <c r="R41" s="89">
        <v>13587</v>
      </c>
      <c r="S41" s="90">
        <v>0</v>
      </c>
      <c r="T41" s="84">
        <v>2165534</v>
      </c>
      <c r="U41" s="81">
        <v>0</v>
      </c>
      <c r="V41" s="81">
        <v>0</v>
      </c>
      <c r="W41" s="82">
        <f t="shared" si="4"/>
        <v>0</v>
      </c>
      <c r="X41" s="82">
        <v>0</v>
      </c>
      <c r="Y41" s="82">
        <v>0</v>
      </c>
      <c r="Z41" s="82">
        <v>7808</v>
      </c>
      <c r="AA41" s="82">
        <v>0</v>
      </c>
      <c r="AB41" s="82">
        <v>34875</v>
      </c>
      <c r="AC41" s="82">
        <v>0</v>
      </c>
      <c r="AD41" s="82">
        <v>0</v>
      </c>
      <c r="AE41" s="81">
        <v>0</v>
      </c>
      <c r="AF41" s="81">
        <v>443055</v>
      </c>
      <c r="AG41" s="81">
        <v>0</v>
      </c>
      <c r="AH41" s="81">
        <v>1439796</v>
      </c>
      <c r="AI41" s="81">
        <v>0</v>
      </c>
      <c r="AJ41" s="81">
        <v>0</v>
      </c>
      <c r="AK41" s="83">
        <v>0</v>
      </c>
      <c r="AL41" s="80">
        <v>226041</v>
      </c>
      <c r="AM41" s="81">
        <v>3688254</v>
      </c>
      <c r="AN41" s="81">
        <v>998375</v>
      </c>
      <c r="AO41" s="81">
        <v>0</v>
      </c>
      <c r="AP41" s="81">
        <v>0</v>
      </c>
      <c r="AQ41" s="81">
        <v>0</v>
      </c>
      <c r="AR41" s="81">
        <v>0</v>
      </c>
      <c r="AS41" s="81">
        <v>0</v>
      </c>
      <c r="AT41" s="81">
        <v>38302</v>
      </c>
      <c r="AU41" s="81">
        <v>10300</v>
      </c>
      <c r="AV41" s="81">
        <v>3904</v>
      </c>
      <c r="AW41" s="89">
        <v>1726292</v>
      </c>
      <c r="AX41" s="81">
        <v>0</v>
      </c>
      <c r="AY41" s="81">
        <v>22039</v>
      </c>
      <c r="AZ41" s="89">
        <v>22039</v>
      </c>
      <c r="BA41" s="82">
        <f t="shared" si="2"/>
        <v>62142</v>
      </c>
      <c r="BB41" s="91">
        <v>8968588</v>
      </c>
      <c r="BC41" s="90">
        <f t="shared" si="5"/>
        <v>7242296</v>
      </c>
    </row>
    <row r="42" spans="1:55" ht="20.25" customHeight="1" thickTop="1" thickBot="1" x14ac:dyDescent="0.25">
      <c r="A42" s="92" t="s">
        <v>122</v>
      </c>
      <c r="B42" s="93">
        <f t="shared" ref="B42:BC42" si="6">SUM(B20:B41)</f>
        <v>4395662</v>
      </c>
      <c r="C42" s="94">
        <f t="shared" si="6"/>
        <v>25855</v>
      </c>
      <c r="D42" s="94">
        <f t="shared" si="6"/>
        <v>1737258</v>
      </c>
      <c r="E42" s="94">
        <f t="shared" si="6"/>
        <v>1005187</v>
      </c>
      <c r="F42" s="94">
        <f t="shared" si="6"/>
        <v>3233714</v>
      </c>
      <c r="G42" s="94">
        <f t="shared" si="6"/>
        <v>1239126</v>
      </c>
      <c r="H42" s="94">
        <f t="shared" si="6"/>
        <v>1994588</v>
      </c>
      <c r="I42" s="94">
        <f t="shared" si="6"/>
        <v>44213</v>
      </c>
      <c r="J42" s="94">
        <f t="shared" si="6"/>
        <v>18351</v>
      </c>
      <c r="K42" s="94">
        <f t="shared" si="6"/>
        <v>8869</v>
      </c>
      <c r="L42" s="94">
        <f t="shared" si="6"/>
        <v>16993</v>
      </c>
      <c r="M42" s="94">
        <f t="shared" si="6"/>
        <v>1045119</v>
      </c>
      <c r="N42" s="94">
        <f t="shared" si="6"/>
        <v>12729804</v>
      </c>
      <c r="O42" s="94">
        <f t="shared" si="6"/>
        <v>10271601</v>
      </c>
      <c r="P42" s="94">
        <f t="shared" si="6"/>
        <v>58080</v>
      </c>
      <c r="Q42" s="94">
        <f t="shared" si="6"/>
        <v>894200</v>
      </c>
      <c r="R42" s="94">
        <f t="shared" si="6"/>
        <v>1437886</v>
      </c>
      <c r="S42" s="95">
        <f t="shared" si="6"/>
        <v>68037</v>
      </c>
      <c r="T42" s="96">
        <f t="shared" si="6"/>
        <v>28914889</v>
      </c>
      <c r="U42" s="94">
        <f t="shared" si="6"/>
        <v>14075</v>
      </c>
      <c r="V42" s="94">
        <f t="shared" si="6"/>
        <v>49532</v>
      </c>
      <c r="W42" s="97">
        <f t="shared" si="6"/>
        <v>63607</v>
      </c>
      <c r="X42" s="97">
        <f t="shared" si="6"/>
        <v>1089365</v>
      </c>
      <c r="Y42" s="97">
        <f t="shared" si="6"/>
        <v>4951</v>
      </c>
      <c r="Z42" s="97">
        <f t="shared" si="6"/>
        <v>188110</v>
      </c>
      <c r="AA42" s="97">
        <f t="shared" si="6"/>
        <v>5548452</v>
      </c>
      <c r="AB42" s="97">
        <f t="shared" si="6"/>
        <v>1337520</v>
      </c>
      <c r="AC42" s="97">
        <f t="shared" si="6"/>
        <v>2695</v>
      </c>
      <c r="AD42" s="97">
        <f t="shared" si="6"/>
        <v>5851</v>
      </c>
      <c r="AE42" s="94">
        <f t="shared" si="6"/>
        <v>6928</v>
      </c>
      <c r="AF42" s="94">
        <f t="shared" si="6"/>
        <v>5595091</v>
      </c>
      <c r="AG42" s="94">
        <f t="shared" si="6"/>
        <v>0</v>
      </c>
      <c r="AH42" s="94">
        <f t="shared" si="6"/>
        <v>9927892</v>
      </c>
      <c r="AI42" s="94">
        <f t="shared" si="6"/>
        <v>2629592</v>
      </c>
      <c r="AJ42" s="94">
        <f t="shared" si="6"/>
        <v>86763</v>
      </c>
      <c r="AK42" s="95">
        <f>SUM(AK20:AK41)</f>
        <v>403200</v>
      </c>
      <c r="AL42" s="93">
        <f t="shared" si="6"/>
        <v>2874311</v>
      </c>
      <c r="AM42" s="94">
        <f t="shared" si="6"/>
        <v>54344989</v>
      </c>
      <c r="AN42" s="94">
        <f t="shared" si="6"/>
        <v>9948917</v>
      </c>
      <c r="AO42" s="94">
        <f t="shared" si="6"/>
        <v>0</v>
      </c>
      <c r="AP42" s="94">
        <f t="shared" si="6"/>
        <v>0</v>
      </c>
      <c r="AQ42" s="94">
        <f t="shared" si="6"/>
        <v>0</v>
      </c>
      <c r="AR42" s="94">
        <f t="shared" si="6"/>
        <v>396179</v>
      </c>
      <c r="AS42" s="94">
        <f t="shared" si="6"/>
        <v>0</v>
      </c>
      <c r="AT42" s="93">
        <f t="shared" si="6"/>
        <v>1783755</v>
      </c>
      <c r="AU42" s="93">
        <f t="shared" si="6"/>
        <v>158649</v>
      </c>
      <c r="AV42" s="94">
        <f t="shared" si="6"/>
        <v>69897</v>
      </c>
      <c r="AW42" s="94">
        <f t="shared" si="6"/>
        <v>39923624</v>
      </c>
      <c r="AX42" s="94">
        <f t="shared" si="6"/>
        <v>40045</v>
      </c>
      <c r="AY42" s="94">
        <f t="shared" si="6"/>
        <v>1851572</v>
      </c>
      <c r="AZ42" s="94">
        <f t="shared" si="6"/>
        <v>1851572</v>
      </c>
      <c r="BA42" s="97">
        <f t="shared" si="6"/>
        <v>858472</v>
      </c>
      <c r="BB42" s="98">
        <f t="shared" si="6"/>
        <v>155407339</v>
      </c>
      <c r="BC42" s="95">
        <f t="shared" si="6"/>
        <v>115483715</v>
      </c>
    </row>
    <row r="43" spans="1:55" ht="20.25" customHeight="1" thickTop="1" thickBot="1" x14ac:dyDescent="0.25">
      <c r="A43" s="102" t="s">
        <v>123</v>
      </c>
      <c r="B43" s="103">
        <f t="shared" ref="B43:BC43" si="7">B19+B42</f>
        <v>29499978</v>
      </c>
      <c r="C43" s="104">
        <f t="shared" si="7"/>
        <v>497857</v>
      </c>
      <c r="D43" s="104">
        <f t="shared" si="7"/>
        <v>9615265</v>
      </c>
      <c r="E43" s="104">
        <f t="shared" si="7"/>
        <v>3915419</v>
      </c>
      <c r="F43" s="104">
        <f t="shared" si="7"/>
        <v>4760858</v>
      </c>
      <c r="G43" s="104">
        <f t="shared" si="7"/>
        <v>1572624</v>
      </c>
      <c r="H43" s="104">
        <f t="shared" si="7"/>
        <v>3188234</v>
      </c>
      <c r="I43" s="104">
        <f t="shared" si="7"/>
        <v>77673</v>
      </c>
      <c r="J43" s="104">
        <f t="shared" si="7"/>
        <v>29721</v>
      </c>
      <c r="K43" s="104">
        <f t="shared" si="7"/>
        <v>30959</v>
      </c>
      <c r="L43" s="104">
        <f t="shared" si="7"/>
        <v>16993</v>
      </c>
      <c r="M43" s="104">
        <f t="shared" si="7"/>
        <v>2275992</v>
      </c>
      <c r="N43" s="104">
        <f t="shared" si="7"/>
        <v>61692426</v>
      </c>
      <c r="O43" s="104">
        <f t="shared" si="7"/>
        <v>44559399</v>
      </c>
      <c r="P43" s="104">
        <f t="shared" si="7"/>
        <v>1986943</v>
      </c>
      <c r="Q43" s="104">
        <f t="shared" si="7"/>
        <v>2594752</v>
      </c>
      <c r="R43" s="104">
        <f t="shared" si="7"/>
        <v>11528371</v>
      </c>
      <c r="S43" s="105">
        <f t="shared" si="7"/>
        <v>1022961</v>
      </c>
      <c r="T43" s="106">
        <f t="shared" si="7"/>
        <v>149618340</v>
      </c>
      <c r="U43" s="104">
        <f t="shared" si="7"/>
        <v>14075</v>
      </c>
      <c r="V43" s="104">
        <f t="shared" si="7"/>
        <v>478217</v>
      </c>
      <c r="W43" s="107">
        <f t="shared" si="7"/>
        <v>492292</v>
      </c>
      <c r="X43" s="107">
        <f t="shared" si="7"/>
        <v>7909889</v>
      </c>
      <c r="Y43" s="107">
        <f t="shared" si="7"/>
        <v>4951</v>
      </c>
      <c r="Z43" s="107">
        <f t="shared" si="7"/>
        <v>1616219</v>
      </c>
      <c r="AA43" s="107">
        <f t="shared" si="7"/>
        <v>35218375</v>
      </c>
      <c r="AB43" s="107">
        <f t="shared" si="7"/>
        <v>18744420</v>
      </c>
      <c r="AC43" s="107">
        <f t="shared" si="7"/>
        <v>39649</v>
      </c>
      <c r="AD43" s="107">
        <f t="shared" si="7"/>
        <v>32553</v>
      </c>
      <c r="AE43" s="104">
        <f t="shared" si="7"/>
        <v>46823</v>
      </c>
      <c r="AF43" s="104">
        <f t="shared" si="7"/>
        <v>22887643</v>
      </c>
      <c r="AG43" s="104">
        <f t="shared" si="7"/>
        <v>0</v>
      </c>
      <c r="AH43" s="104">
        <f t="shared" si="7"/>
        <v>32190572</v>
      </c>
      <c r="AI43" s="104">
        <f t="shared" si="7"/>
        <v>7944638</v>
      </c>
      <c r="AJ43" s="104">
        <f t="shared" si="7"/>
        <v>176020</v>
      </c>
      <c r="AK43" s="105">
        <f>AK19+AK42</f>
        <v>630100</v>
      </c>
      <c r="AL43" s="103">
        <f t="shared" si="7"/>
        <v>3931016</v>
      </c>
      <c r="AM43" s="104">
        <f t="shared" si="7"/>
        <v>88321875</v>
      </c>
      <c r="AN43" s="104">
        <f t="shared" si="7"/>
        <v>14952382</v>
      </c>
      <c r="AO43" s="104">
        <f t="shared" si="7"/>
        <v>0</v>
      </c>
      <c r="AP43" s="104">
        <f t="shared" si="7"/>
        <v>18403</v>
      </c>
      <c r="AQ43" s="104">
        <f t="shared" si="7"/>
        <v>866628</v>
      </c>
      <c r="AR43" s="104">
        <f t="shared" si="7"/>
        <v>970375</v>
      </c>
      <c r="AS43" s="104">
        <f t="shared" si="7"/>
        <v>183813</v>
      </c>
      <c r="AT43" s="103">
        <f t="shared" si="7"/>
        <v>18952791</v>
      </c>
      <c r="AU43" s="103">
        <f t="shared" si="7"/>
        <v>1238707</v>
      </c>
      <c r="AV43" s="104">
        <f t="shared" si="7"/>
        <v>501943</v>
      </c>
      <c r="AW43" s="104">
        <f t="shared" si="7"/>
        <v>177362496</v>
      </c>
      <c r="AX43" s="104">
        <f t="shared" si="7"/>
        <v>250152</v>
      </c>
      <c r="AY43" s="104">
        <f t="shared" si="7"/>
        <v>8709616</v>
      </c>
      <c r="AZ43" s="104">
        <f t="shared" si="7"/>
        <v>8709616</v>
      </c>
      <c r="BA43" s="107">
        <f t="shared" si="7"/>
        <v>7504487</v>
      </c>
      <c r="BB43" s="108">
        <f t="shared" si="7"/>
        <v>570084440</v>
      </c>
      <c r="BC43" s="109">
        <f t="shared" si="7"/>
        <v>392721944</v>
      </c>
    </row>
    <row r="44" spans="1:55" ht="20.25" customHeight="1" thickBot="1" x14ac:dyDescent="0.25">
      <c r="A44" s="110" t="s">
        <v>124</v>
      </c>
      <c r="B44" s="111">
        <f t="shared" ref="B44:BC44" si="8">B43/$BB$43*100</f>
        <v>5.1746681596852566</v>
      </c>
      <c r="C44" s="112">
        <f t="shared" si="8"/>
        <v>8.7330396177801306E-2</v>
      </c>
      <c r="D44" s="112">
        <f t="shared" si="8"/>
        <v>1.6866387372368907</v>
      </c>
      <c r="E44" s="112">
        <f t="shared" si="8"/>
        <v>0.68681386918751897</v>
      </c>
      <c r="F44" s="112">
        <f t="shared" si="8"/>
        <v>0.83511453145432268</v>
      </c>
      <c r="G44" s="112">
        <f t="shared" si="8"/>
        <v>0.27585808165541231</v>
      </c>
      <c r="H44" s="112">
        <f t="shared" si="8"/>
        <v>0.55925644979891054</v>
      </c>
      <c r="I44" s="112">
        <f t="shared" si="8"/>
        <v>1.3624823719096771E-2</v>
      </c>
      <c r="J44" s="112">
        <f t="shared" si="8"/>
        <v>5.2134382057507133E-3</v>
      </c>
      <c r="K44" s="112">
        <f t="shared" si="8"/>
        <v>5.4305990179279407E-3</v>
      </c>
      <c r="L44" s="112">
        <f t="shared" si="8"/>
        <v>2.9807864954181171E-3</v>
      </c>
      <c r="M44" s="112">
        <f t="shared" si="8"/>
        <v>0.3992376988924658</v>
      </c>
      <c r="N44" s="112">
        <f t="shared" si="8"/>
        <v>10.821629511586037</v>
      </c>
      <c r="O44" s="112">
        <f t="shared" si="8"/>
        <v>7.8162805145146566</v>
      </c>
      <c r="P44" s="112">
        <f t="shared" si="8"/>
        <v>0.34853485915174248</v>
      </c>
      <c r="Q44" s="112">
        <f t="shared" si="8"/>
        <v>0.45515222271283184</v>
      </c>
      <c r="R44" s="112">
        <f t="shared" si="8"/>
        <v>2.0222216554445867</v>
      </c>
      <c r="S44" s="113">
        <f t="shared" si="8"/>
        <v>0.17944025976222047</v>
      </c>
      <c r="T44" s="114">
        <f t="shared" si="8"/>
        <v>26.244943643787227</v>
      </c>
      <c r="U44" s="112">
        <f t="shared" si="8"/>
        <v>2.4689324970876246E-3</v>
      </c>
      <c r="V44" s="112">
        <f t="shared" si="8"/>
        <v>8.3885292501580985E-2</v>
      </c>
      <c r="W44" s="115">
        <f t="shared" si="8"/>
        <v>8.6354224998668627E-2</v>
      </c>
      <c r="X44" s="115">
        <f t="shared" si="8"/>
        <v>1.3874942806718247</v>
      </c>
      <c r="Y44" s="115">
        <f t="shared" si="8"/>
        <v>8.6846783609810508E-4</v>
      </c>
      <c r="Z44" s="115">
        <f t="shared" si="8"/>
        <v>0.28350519442347877</v>
      </c>
      <c r="AA44" s="115">
        <f t="shared" si="8"/>
        <v>6.1777471070776819</v>
      </c>
      <c r="AB44" s="115">
        <f t="shared" si="8"/>
        <v>3.2880076502351128</v>
      </c>
      <c r="AC44" s="115">
        <f t="shared" si="8"/>
        <v>6.9549346058278665E-3</v>
      </c>
      <c r="AD44" s="115">
        <f t="shared" si="8"/>
        <v>5.7102067195519317E-3</v>
      </c>
      <c r="AE44" s="112">
        <f t="shared" si="8"/>
        <v>8.2133446757466314E-3</v>
      </c>
      <c r="AF44" s="112">
        <f t="shared" si="8"/>
        <v>4.0147812138145706</v>
      </c>
      <c r="AG44" s="112">
        <f t="shared" si="8"/>
        <v>0</v>
      </c>
      <c r="AH44" s="112">
        <f t="shared" si="8"/>
        <v>5.6466322778429108</v>
      </c>
      <c r="AI44" s="112">
        <f t="shared" si="8"/>
        <v>1.3935896934847056</v>
      </c>
      <c r="AJ44" s="112">
        <f t="shared" si="8"/>
        <v>3.0876127753986762E-2</v>
      </c>
      <c r="AK44" s="113">
        <f t="shared" si="8"/>
        <v>0.11052748606855504</v>
      </c>
      <c r="AL44" s="111">
        <f t="shared" si="8"/>
        <v>0.68954977967825259</v>
      </c>
      <c r="AM44" s="112">
        <f t="shared" si="8"/>
        <v>15.492770684988349</v>
      </c>
      <c r="AN44" s="112">
        <f t="shared" si="8"/>
        <v>2.622836364381389</v>
      </c>
      <c r="AO44" s="112">
        <f t="shared" si="8"/>
        <v>0</v>
      </c>
      <c r="AP44" s="112">
        <f t="shared" si="8"/>
        <v>3.2281182766538937E-3</v>
      </c>
      <c r="AQ44" s="112">
        <f t="shared" si="8"/>
        <v>0.1520174800771619</v>
      </c>
      <c r="AR44" s="112">
        <f t="shared" si="8"/>
        <v>0.17021601221040167</v>
      </c>
      <c r="AS44" s="112">
        <f t="shared" si="8"/>
        <v>3.2243118229994136E-2</v>
      </c>
      <c r="AT44" s="112">
        <f t="shared" si="8"/>
        <v>3.3245585513612688</v>
      </c>
      <c r="AU44" s="112">
        <f t="shared" si="8"/>
        <v>0.21728482889306713</v>
      </c>
      <c r="AV44" s="112">
        <f t="shared" si="8"/>
        <v>8.8047132105552636E-2</v>
      </c>
      <c r="AW44" s="112">
        <f t="shared" si="8"/>
        <v>31.111618482342724</v>
      </c>
      <c r="AX44" s="112">
        <f t="shared" si="8"/>
        <v>4.3879815418221203E-2</v>
      </c>
      <c r="AY44" s="112">
        <f t="shared" si="8"/>
        <v>1.5277764816734869</v>
      </c>
      <c r="AZ44" s="112">
        <f t="shared" si="8"/>
        <v>1.5277764816734869</v>
      </c>
      <c r="BA44" s="115">
        <f t="shared" si="8"/>
        <v>1.3163816574260472</v>
      </c>
      <c r="BB44" s="116">
        <f t="shared" si="8"/>
        <v>100</v>
      </c>
      <c r="BC44" s="113">
        <f t="shared" si="8"/>
        <v>68.88838151765728</v>
      </c>
    </row>
    <row r="45" spans="1:55" s="117" customFormat="1" ht="20.25" customHeight="1" x14ac:dyDescent="0.2">
      <c r="A45" s="118"/>
      <c r="B45" s="119" t="s">
        <v>125</v>
      </c>
      <c r="C45" s="119"/>
      <c r="D45" s="119"/>
      <c r="E45" s="119"/>
      <c r="F45" s="119"/>
      <c r="G45" s="119"/>
      <c r="H45" s="119"/>
      <c r="I45" s="119"/>
      <c r="J45" s="119"/>
      <c r="K45" s="119"/>
      <c r="L45" s="119"/>
      <c r="M45" s="119"/>
      <c r="N45" s="119"/>
      <c r="O45" s="119"/>
      <c r="P45" s="119"/>
      <c r="Q45" s="119"/>
      <c r="R45" s="119"/>
      <c r="S45" s="119"/>
      <c r="T45" s="120"/>
      <c r="U45" s="120"/>
      <c r="V45" s="120"/>
      <c r="W45" s="120"/>
      <c r="X45" s="120"/>
      <c r="Y45" s="120"/>
      <c r="Z45" s="120"/>
      <c r="AA45" s="120"/>
      <c r="AB45" s="120"/>
      <c r="AC45" s="120"/>
      <c r="AD45" s="120"/>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21"/>
    </row>
    <row r="46" spans="1:55" x14ac:dyDescent="0.2">
      <c r="AU46" s="2"/>
      <c r="AV46" s="2"/>
    </row>
    <row r="47" spans="1:55" x14ac:dyDescent="0.2">
      <c r="AU47" s="2"/>
      <c r="AV47" s="2"/>
    </row>
    <row r="48" spans="1:55" x14ac:dyDescent="0.2">
      <c r="AU48" s="2"/>
      <c r="AV48" s="2"/>
    </row>
    <row r="49" spans="47:48" x14ac:dyDescent="0.2">
      <c r="AU49" s="2"/>
      <c r="AV49" s="2"/>
    </row>
    <row r="50" spans="47:48" x14ac:dyDescent="0.2">
      <c r="AU50" s="2"/>
      <c r="AV50" s="2"/>
    </row>
    <row r="51" spans="47:48" x14ac:dyDescent="0.2">
      <c r="AU51" s="2"/>
      <c r="AV51" s="2"/>
    </row>
    <row r="52" spans="47:48" x14ac:dyDescent="0.2">
      <c r="AU52" s="2"/>
      <c r="AV52" s="2"/>
    </row>
    <row r="53" spans="47:48" x14ac:dyDescent="0.2">
      <c r="AU53" s="2"/>
      <c r="AV53" s="2"/>
    </row>
    <row r="54" spans="47:48" x14ac:dyDescent="0.2">
      <c r="AU54" s="2"/>
      <c r="AV54" s="2"/>
    </row>
  </sheetData>
  <phoneticPr fontId="2"/>
  <pageMargins left="0.70866141732283472" right="0.55118110236220474" top="0.47244094488188981" bottom="0.59055118110236227" header="0.51181102362204722" footer="0.51181102362204722"/>
  <pageSetup paperSize="9" scale="55" fitToWidth="2" orientation="landscape" horizontalDpi="300" verticalDpi="300" r:id="rId1"/>
  <headerFooter alignWithMargins="0"/>
  <colBreaks count="2" manualBreakCount="2">
    <brk id="19" max="48" man="1"/>
    <brk id="37" max="4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第9表　市町村別地方債現在高の状況</vt:lpstr>
      <vt:lpstr>'第9表　市町村別地方債現在高の状況'!Print_Titles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dcterms:created xsi:type="dcterms:W3CDTF">2025-04-04T06:51:43Z</dcterms:created>
  <dcterms:modified xsi:type="dcterms:W3CDTF">2025-04-04T08:14:12Z</dcterms:modified>
</cp:coreProperties>
</file>