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23040" windowHeight="8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U34" i="10"/>
  <c r="U35" i="10" s="1"/>
  <c r="C34" i="10"/>
  <c r="U36"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<sst xmlns="http://schemas.openxmlformats.org/spreadsheetml/2006/main" count="1119" uniqueCount="618">
  <si>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</si>
  <si>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</si>
  <si>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</si>
  <si>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</si>
  <si>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</si>
  <si>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</si>
  <si>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</si>
  <si>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</si>
  <si>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</si>
  <si>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</si>
  <si>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</si>
  <si>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</si>
  <si>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</si>
  <si>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</si>
  <si>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</si>
  <si>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</si>
  <si>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</si>
  <si>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</si>
  <si>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</si>
  <si>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</si>
  <si>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</si>
  <si>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</si>
  <si>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</si>
  <si>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</si>
  <si>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</si>
  <si>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</si>
  <si>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</si>
  <si>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</si>
  <si>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</si>
  <si>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</si>
  <si>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</si>
  <si>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</si>
  <si>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</si>
  <si>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</si>
  <si>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</si>
  <si>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</si>
  <si>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</si>
  <si>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</si>
  <si>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</si>
  <si>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</si>
  <si>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</si>
  <si>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</si>
  <si>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</si>
  <si>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</si>
  <si>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</si>
  <si>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</si>
  <si>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</si>
  <si>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</si>
  <si>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</si>
  <si>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</si>
  <si>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</si>
  <si>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</si>
  <si>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</si>
  <si>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</si>
  <si>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</si>
  <si>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</si>
  <si>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</si>
  <si>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</si>
  <si>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</si>
  <si>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</si>
  <si>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</si>
  <si>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</si>
  <si>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</si>
  <si>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</si>
  <si>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</si>
  <si>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</si>
  <si>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</si>
  <si>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</si>
  <si>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</si>
  <si>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</si>
  <si>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</si>
  <si>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</si>
  <si>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</si>
  <si>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</si>
  <si>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</si>
  <si>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</si>
  <si>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</si>
  <si>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</si>
  <si>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</si>
  <si>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</si>
  <si>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</si>
  <si>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</si>
  <si>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</si>
  <si>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</si>
  <si>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</si>
  <si>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</si>
  <si>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</si>
  <si>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</si>
  <si>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</si>
  <si>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</si>
  <si>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</si>
  <si>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</si>
  <si>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</si>
  <si>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</si>
  <si>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</si>
  <si>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</si>
  <si>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</si>
  <si>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真室川町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</si>
  <si>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</si>
  <si>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</si>
  <si>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</si>
  <si>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</si>
  <si>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</si>
  <si>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</si>
  <si>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</si>
  <si>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</si>
  <si>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</si>
  <si>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</si>
  <si>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</si>
  <si>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</si>
  <si>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</si>
  <si>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</si>
  <si>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</si>
  <si>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</si>
  <si>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</si>
  <si>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</si>
  <si>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</si>
  <si>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</si>
  <si>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</si>
  <si>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</si>
  <si>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</si>
  <si>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</si>
  <si>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</si>
  <si>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</si>
  <si>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</si>
  <si>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</si>
  <si>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</si>
  <si>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</si>
  <si>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</si>
  <si>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</si>
  <si>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</si>
  <si>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</si>
  <si>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</si>
  <si>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</si>
  <si>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</si>
  <si>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</si>
  <si>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</si>
  <si>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</si>
  <si>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</si>
  <si>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</si>
  <si>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</si>
  <si>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</si>
  <si>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</si>
  <si>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</si>
  <si>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</si>
  <si>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</si>
  <si>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</si>
  <si>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</si>
  <si>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</si>
  <si>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</si>
  <si>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</si>
  <si>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</si>
  <si>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</si>
  <si>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</si>
  <si>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</si>
  <si>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</si>
  <si>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</si>
  <si>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</si>
  <si>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</si>
  <si>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</si>
  <si>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</si>
  <si>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</si>
  <si>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</si>
  <si>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</si>
  <si>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</si>
  <si>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</si>
  <si>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</si>
  <si>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</si>
  <si>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</si>
  <si>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</si>
  <si>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</si>
  <si>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</si>
  <si>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</si>
  <si>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</si>
  <si>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</si>
  <si>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</si>
  <si>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</si>
  <si>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</si>
  <si>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</si>
  <si>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</si>
  <si>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</si>
  <si>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</si>
  <si>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</si>
  <si>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</si>
  <si>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</si>
  <si>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</si>
  <si>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</si>
  <si>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</si>
  <si>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</si>
  <si>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</si>
  <si>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</si>
  <si>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</si>
  <si>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</si>
  <si>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</si>
  <si>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</si>
  <si>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</si>
  <si>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</si>
  <si>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</si>
  <si>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</si>
  <si>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</si>
  <si>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</si>
  <si>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</si>
  <si>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</si>
  <si>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</si>
  <si>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</si>
  <si>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</si>
  <si>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</si>
  <si>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</si>
  <si>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</si>
  <si>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</si>
  <si>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</si>
  <si>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</si>
  <si>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</si>
  <si>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</si>
  <si>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</si>
  <si>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</si>
  <si>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</si>
  <si>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</si>
  <si>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山形県真室川町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</si>
  <si>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</si>
  <si>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</si>
  <si>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</si>
  <si>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</si>
  <si>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</si>
  <si>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</si>
  <si>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</si>
  <si>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</si>
  <si>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</si>
  <si>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</si>
  <si>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</si>
  <si>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</si>
  <si>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</si>
  <si>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</si>
  <si>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</si>
  <si>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</si>
  <si>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</si>
  <si>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</si>
  <si>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</si>
  <si>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</si>
  <si>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</si>
  <si>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</si>
  <si>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</si>
  <si>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</si>
  <si>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</si>
  <si>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</si>
  <si>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</si>
  <si>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</si>
  <si>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</si>
  <si>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</si>
  <si>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</si>
  <si>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</si>
  <si>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</si>
  <si>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</si>
  <si>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</si>
  <si>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</si>
  <si>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</si>
  <si>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</si>
  <si>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</si>
  <si>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</si>
  <si>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</si>
  <si>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</si>
  <si>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</si>
  <si>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</si>
  <si>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</si>
  <si>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</si>
  <si>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</si>
  <si>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</si>
  <si>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</si>
  <si>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</si>
  <si>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</si>
  <si>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</si>
  <si>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</si>
  <si>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</si>
  <si>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</si>
  <si>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</si>
  <si>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</si>
  <si>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</si>
  <si>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</si>
  <si>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</si>
  <si>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</si>
  <si>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</si>
  <si>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</si>
  <si>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</si>
  <si>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</si>
  <si>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</si>
  <si>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</si>
  <si>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</si>
  <si>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</si>
  <si>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</si>
  <si>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</si>
  <si>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</si>
  <si>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</si>
  <si>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</si>
  <si>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</si>
  <si>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</si>
  <si>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</si>
  <si>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</si>
  <si>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</si>
  <si>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</si>
  <si>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</si>
  <si>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</si>
  <si>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</si>
  <si>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</si>
  <si>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</si>
  <si>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</si>
  <si>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</si>
  <si>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</si>
  <si>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</si>
  <si>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</si>
  <si>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</si>
  <si>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</si>
  <si>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</si>
  <si>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</si>
  <si>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</si>
  <si>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</si>
  <si>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</si>
  <si>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</si>
  <si>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</si>
  <si>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</si>
  <si>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</si>
  <si>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</si>
  <si>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</si>
  <si>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</si>
  <si>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</si>
  <si>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</si>
  <si>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</si>
  <si>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</si>
  <si>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</si>
  <si>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</si>
  <si>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</si>
  <si>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</si>
  <si>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</si>
  <si>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</si>
  <si>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</si>
  <si>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</si>
  <si>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</si>
  <si>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</si>
  <si>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</si>
  <si>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</si>
  <si>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</si>
  <si>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</si>
  <si>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</si>
  <si>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</si>
  <si>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</si>
  <si>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</si>
  <si>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</si>
  <si>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</si>
  <si>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</si>
  <si>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</si>
  <si>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</si>
  <si>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</si>
  <si>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</si>
  <si>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</si>
  <si>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</si>
  <si>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</si>
  <si>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</si>
  <si>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</si>
  <si>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</si>
  <si>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</si>
  <si>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</si>
  <si>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</si>
  <si>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</si>
  <si>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</si>
  <si>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</si>
  <si>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</si>
  <si>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</si>
  <si>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</si>
  <si>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</si>
  <si>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</si>
  <si>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</si>
  <si>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</si>
  <si>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</si>
  <si>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山形県真室川町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</si>
  <si>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</si>
  <si>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</si>
  <si>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</si>
  <si>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</si>
  <si>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</si>
  <si>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</si>
  <si>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</si>
  <si>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</si>
  <si>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</si>
  <si>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</si>
  <si>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</si>
  <si>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</si>
  <si>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</si>
  <si>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</si>
  <si>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</si>
  <si>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</si>
  <si>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</si>
  <si>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</si>
  <si>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</si>
  <si>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</si>
  <si>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</si>
  <si>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</si>
  <si>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</si>
  <si>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</si>
  <si>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</si>
  <si>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</si>
  <si>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</si>
  <si>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</si>
  <si>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</si>
  <si>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</si>
  <si>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</si>
  <si>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</si>
  <si>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</si>
  <si>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</si>
  <si>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</si>
  <si>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</si>
  <si>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</si>
  <si>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真室川町水道事業特別会計</t>
    <phoneticPr fontId="5"/>
  </si>
  <si>
    <t>法適用企業</t>
    <phoneticPr fontId="5"/>
  </si>
  <si>
    <t>病院事業会計</t>
    <phoneticPr fontId="5"/>
  </si>
  <si>
    <t>真室川町公共下水道事業特別会計</t>
    <phoneticPr fontId="5"/>
  </si>
  <si>
    <t>法非適用企業</t>
    <phoneticPr fontId="5"/>
  </si>
  <si>
    <t>まむろ川温泉梅里苑事業特別会計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</si>
  <si>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</si>
  <si>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</si>
  <si>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</si>
  <si>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</si>
  <si>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</si>
  <si>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</si>
  <si>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</si>
  <si>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</si>
  <si>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</si>
  <si>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</si>
  <si>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</si>
  <si>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</si>
  <si>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</si>
  <si>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</si>
  <si>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</si>
  <si>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</si>
  <si>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</si>
  <si>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</si>
  <si>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</si>
  <si>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</si>
  <si>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</si>
  <si>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</si>
  <si>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</si>
  <si>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</si>
  <si>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</si>
  <si>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</si>
  <si>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</si>
  <si>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</si>
  <si>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</si>
  <si>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</si>
  <si>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</si>
  <si>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</si>
  <si>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</si>
  <si>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</si>
  <si>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</si>
  <si>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</si>
  <si>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</si>
  <si>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</si>
  <si>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</si>
  <si>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</si>
  <si>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</si>
  <si>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</si>
  <si>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</si>
  <si>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</si>
  <si>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</si>
  <si>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</si>
  <si>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</si>
  <si>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</si>
  <si>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</si>
  <si>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</si>
  <si>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</si>
  <si>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</si>
  <si>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</si>
  <si>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</si>
  <si>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</si>
  <si>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</si>
  <si>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</si>
  <si>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</si>
  <si>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</si>
  <si>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</si>
  <si>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</si>
  <si>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</si>
  <si>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</si>
  <si>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</si>
  <si>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真室川町水道事業特別会計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</si>
  <si>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</si>
  <si>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</si>
  <si>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真室川町公共下水道事業特別会計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</si>
  <si>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</si>
  <si>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</si>
  <si>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</si>
  <si>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まむろ川温泉梅里苑事業特別会計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</si>
  <si>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</si>
  <si>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</si>
  <si>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</si>
  <si>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</si>
  <si>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</si>
  <si>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</si>
  <si>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</si>
  <si>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</si>
  <si>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</si>
  <si>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</si>
  <si>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</si>
  <si>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</si>
  <si>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</si>
  <si>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</si>
  <si>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</si>
  <si>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</si>
  <si>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</si>
  <si>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</si>
  <si>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</si>
  <si>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</si>
  <si>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</si>
  <si>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</si>
  <si>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</si>
  <si>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</si>
  <si>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</si>
  <si>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</si>
  <si>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</si>
  <si>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</si>
  <si>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</si>
  <si>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</si>
  <si>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</si>
  <si>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</si>
  <si>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</si>
  <si>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</si>
  <si>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</si>
  <si>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</si>
  <si>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</si>
  <si>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</si>
  <si>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</si>
  <si>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</si>
  <si>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</si>
  <si>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</si>
  <si>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</si>
  <si>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</si>
  <si>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</si>
  <si>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</si>
  <si>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</si>
  <si>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</si>
  <si>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</si>
  <si>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</si>
  <si>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</si>
  <si>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</si>
  <si>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</si>
  <si>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</si>
  <si>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</si>
  <si>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</si>
  <si>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</si>
  <si>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</si>
  <si>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</si>
  <si>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</si>
  <si>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</si>
  <si>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</si>
  <si>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</si>
  <si>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</si>
  <si>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</si>
  <si>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</si>
  <si>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</si>
  <si>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</si>
  <si>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</si>
  <si>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</si>
  <si>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</si>
  <si>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</si>
  <si>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</si>
  <si>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</si>
  <si>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</si>
  <si>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</si>
  <si>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</si>
  <si>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</si>
  <si>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</si>
  <si>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</si>
  <si>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</si>
  <si>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</si>
  <si>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</si>
  <si>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</si>
  <si>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5.81</t>
  </si>
  <si>
    <t>▲ 3.27</t>
  </si>
  <si>
    <t>病院事業会計</t>
  </si>
  <si>
    <t>一般会計</t>
  </si>
  <si>
    <t>真室川町水道事業特別会計</t>
  </si>
  <si>
    <t>介護保険特別会計</t>
  </si>
  <si>
    <t>まむろ川温泉梅里苑事業特別会計</t>
  </si>
  <si>
    <t>真室川町公共下水道事業特別会計</t>
  </si>
  <si>
    <t>国民健康保険特別会計</t>
  </si>
  <si>
    <t>後期高齢者医療特別会計</t>
  </si>
  <si>
    <t>▲ 0.02</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</si>
  <si>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</si>
  <si>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</si>
  <si>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</si>
  <si>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</si>
  <si>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</si>
  <si>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</si>
  <si>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</si>
  <si>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</si>
  <si>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</si>
  <si>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</si>
  <si>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</si>
  <si>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</si>
  <si>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</si>
  <si>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</si>
  <si>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</si>
  <si>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</si>
  <si>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</si>
  <si>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山形県後期高齢医療広域連合（普通会計分）</t>
    <rPh sb="0" eb="3">
      <t>ヤマガタケン</t>
    </rPh>
    <rPh sb="3" eb="5">
      <t>コウキ</t>
    </rPh>
    <rPh sb="5" eb="7">
      <t>コウレイ</t>
    </rPh>
    <rPh sb="7" eb="9">
      <t>イリョウ</t>
    </rPh>
    <rPh sb="9" eb="11">
      <t>コウイキ</t>
    </rPh>
    <rPh sb="11" eb="13">
      <t>レンゴウ</t>
    </rPh>
    <rPh sb="14" eb="16">
      <t>フツウ</t>
    </rPh>
    <rPh sb="16" eb="18">
      <t>カイケイ</t>
    </rPh>
    <rPh sb="18" eb="19">
      <t>ブン</t>
    </rPh>
    <phoneticPr fontId="2"/>
  </si>
  <si>
    <t>山形県後期高齢医療広域連合（事業会計分）</t>
    <rPh sb="0" eb="3">
      <t>ヤマガタケン</t>
    </rPh>
    <rPh sb="3" eb="5">
      <t>コウキ</t>
    </rPh>
    <rPh sb="5" eb="7">
      <t>コウレイ</t>
    </rPh>
    <rPh sb="7" eb="9">
      <t>イリョウ</t>
    </rPh>
    <rPh sb="9" eb="11">
      <t>コウイキ</t>
    </rPh>
    <rPh sb="11" eb="13">
      <t>レンゴウ</t>
    </rPh>
    <rPh sb="14" eb="16">
      <t>ジギョウ</t>
    </rPh>
    <rPh sb="16" eb="18">
      <t>カイケイ</t>
    </rPh>
    <rPh sb="18" eb="19">
      <t>ブン</t>
    </rPh>
    <phoneticPr fontId="2"/>
  </si>
  <si>
    <t>町有施設整備基金</t>
    <rPh sb="0" eb="8">
      <t>チョウユウシセツセイビキキン</t>
    </rPh>
    <phoneticPr fontId="2"/>
  </si>
  <si>
    <t>青木推奨基金</t>
    <rPh sb="0" eb="2">
      <t>アオキ</t>
    </rPh>
    <rPh sb="2" eb="4">
      <t>スイショウ</t>
    </rPh>
    <rPh sb="4" eb="6">
      <t>キキン</t>
    </rPh>
    <phoneticPr fontId="2"/>
  </si>
  <si>
    <t>森林環境譲与税基金</t>
    <rPh sb="0" eb="2">
      <t>シンリン</t>
    </rPh>
    <rPh sb="2" eb="4">
      <t>カンキョウ</t>
    </rPh>
    <rPh sb="4" eb="6">
      <t>ジョウヨ</t>
    </rPh>
    <rPh sb="6" eb="7">
      <t>ゼイ</t>
    </rPh>
    <rPh sb="7" eb="9">
      <t>キキン</t>
    </rPh>
    <phoneticPr fontId="2"/>
  </si>
  <si>
    <t>新型コロナウイルス感染症対策資金利子補給基金</t>
    <rPh sb="0" eb="2">
      <t>シンガタ</t>
    </rPh>
    <rPh sb="9" eb="12">
      <t>カンセンショウ</t>
    </rPh>
    <rPh sb="12" eb="14">
      <t>タイサク</t>
    </rPh>
    <rPh sb="14" eb="16">
      <t>シキン</t>
    </rPh>
    <rPh sb="16" eb="18">
      <t>リシ</t>
    </rPh>
    <rPh sb="18" eb="20">
      <t>ホキュウ</t>
    </rPh>
    <rPh sb="20" eb="2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</si>
  <si>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</si>
  <si>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</si>
  <si>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</si>
  <si>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</si>
  <si>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</si>
  <si>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</si>
  <si>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</si>
  <si>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</si>
  <si>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</si>
  <si>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</si>
  <si>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</si>
  <si>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新庁舎建設による地方債残高の増加と財政調整基金や町有施設整備基金の取り崩しによる充当可能基金の減少により、大幅な増となっている。将来負担の削減として、令和2年度より繰上償還を計画的に実施し、地方債残高の減少に努めている。
　実質公債比率については、地方債の償還終了による公債費の減少はあるものの、事業費補正や災害復旧費等の基準財政需要額の減、臨時財政対策債発行可能額の減により数値は微増となっている。新庁舎建設に係る借入の元金償還が令和4年度から開始されることから、数値は増加傾向となる見込みである。</t>
    <rPh sb="30" eb="32">
      <t>ザイセイ</t>
    </rPh>
    <rPh sb="32" eb="34">
      <t>チョウセイ</t>
    </rPh>
    <rPh sb="34" eb="36">
      <t>キキン</t>
    </rPh>
    <rPh sb="161" eb="164">
      <t>ジギョウヒ</t>
    </rPh>
    <rPh sb="164" eb="166">
      <t>ホセイ</t>
    </rPh>
    <rPh sb="167" eb="169">
      <t>サイガイ</t>
    </rPh>
    <rPh sb="169" eb="171">
      <t>フッキュウ</t>
    </rPh>
    <rPh sb="171" eb="172">
      <t>ヒ</t>
    </rPh>
    <rPh sb="172" eb="173">
      <t>トウ</t>
    </rPh>
    <rPh sb="174" eb="176">
      <t>キジュン</t>
    </rPh>
    <rPh sb="176" eb="178">
      <t>ザイセイ</t>
    </rPh>
    <rPh sb="178" eb="180">
      <t>ジュヨウ</t>
    </rPh>
    <rPh sb="180" eb="181">
      <t>ガク</t>
    </rPh>
    <rPh sb="182" eb="183">
      <t>ゲン</t>
    </rPh>
    <rPh sb="184" eb="186">
      <t>リンジ</t>
    </rPh>
    <rPh sb="186" eb="188">
      <t>ザイセイ</t>
    </rPh>
    <rPh sb="188" eb="190">
      <t>タイサク</t>
    </rPh>
    <rPh sb="190" eb="191">
      <t>サイ</t>
    </rPh>
    <rPh sb="191" eb="193">
      <t>ハッコウ</t>
    </rPh>
    <rPh sb="193" eb="196">
      <t>カノウガク</t>
    </rPh>
    <rPh sb="197" eb="198">
      <t>ゲン</t>
    </rPh>
    <rPh sb="204" eb="206">
      <t>ビゾウ</t>
    </rPh>
    <rPh sb="224" eb="226">
      <t>ガンキン</t>
    </rPh>
    <rPh sb="226" eb="228">
      <t>ショウカン</t>
    </rPh>
    <rPh sb="229" eb="231">
      <t>レイワ</t>
    </rPh>
    <rPh sb="232" eb="23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</si>
</sst>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23EE-4410-8D9D-78A2EA48C6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145992</c:v>
                </c:pt>
                <c:pt idx="1">
                  <c:v>140517</c:v>
                </c:pt>
                <c:pt idx="2">
                  <c:v>156166</c:v>
                </c:pt>
                <c:pt idx="3">
                  <c:v>175824</c:v>
                </c:pt>
                <c:pt idx="4">
                  <c:v>377216</c:v>
                </c:pt>
              </c:numCache>
            </c:numRef>
          </c:val>
          <c:smooth val="0"/>
          <c:extLst xmlns:c16r2="http://schemas.microsoft.com/office/drawing/2015/06/chart">
            <c:ext xmlns:c16="http://schemas.microsoft.com/office/drawing/2014/chart" uri="{C3380CC4-5D6E-409C-BE32-E72D297353CC}">
              <c16:uniqueId val="{00000001-23EE-4410-8D9D-78A2EA48C683}"/>
            </c:ext>
          </c:extLst>
        </c:ser>
        <c:dLbls>
          <c:showLegendKey val="0"/>
          <c:showVal val="0"/>
          <c:showCatName val="0"/>
          <c:showSerName val="0"/>
          <c:showPercent val="0"/>
          <c:showBubbleSize val="0"/>
        </c:dLbls>
        <c:marker val="1"/>
        <c:smooth val="0"/>
        <c:axId val="755306048"/>
        <c:axId val="755304480"/>
      </c:lineChart>
      <c:catAx>
        <c:axId val="755306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5304480"/>
        <c:crosses val="autoZero"/>
        <c:auto val="1"/>
        <c:lblAlgn val="ctr"/>
        <c:lblOffset val="100"/>
        <c:tickLblSkip val="1"/>
        <c:tickMarkSkip val="1"/>
        <c:noMultiLvlLbl val="0"/>
      </c:catAx>
      <c:valAx>
        <c:axId val="7553044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530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5.21</c:v>
                </c:pt>
                <c:pt idx="1">
                  <c:v>8.4600000000000009</c:v>
                </c:pt>
                <c:pt idx="2">
                  <c:v>4.4400000000000004</c:v>
                </c:pt>
                <c:pt idx="3">
                  <c:v>4.5199999999999996</c:v>
                </c:pt>
                <c:pt idx="4">
                  <c:v>6.54</c:v>
                </c:pt>
              </c:numCache>
            </c:numRef>
          </c:val>
          <c:extLst xmlns:c16r2="http://schemas.microsoft.com/office/drawing/2015/06/chart">
            <c:ext xmlns:c16="http://schemas.microsoft.com/office/drawing/2014/chart" uri="{C3380CC4-5D6E-409C-BE32-E72D297353CC}">
              <c16:uniqueId val="{00000000-50D7-42EC-A79A-92C776E80D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25.99</c:v>
                </c:pt>
                <c:pt idx="1">
                  <c:v>27.48</c:v>
                </c:pt>
                <c:pt idx="2">
                  <c:v>26.31</c:v>
                </c:pt>
                <c:pt idx="3">
                  <c:v>26.25</c:v>
                </c:pt>
                <c:pt idx="4">
                  <c:v>16.670000000000002</c:v>
                </c:pt>
              </c:numCache>
            </c:numRef>
          </c:val>
          <c:extLst xmlns:c16r2="http://schemas.microsoft.com/office/drawing/2015/06/chart">
            <c:ext xmlns:c16="http://schemas.microsoft.com/office/drawing/2014/chart" uri="{C3380CC4-5D6E-409C-BE32-E72D297353CC}">
              <c16:uniqueId val="{00000001-50D7-42EC-A79A-92C776E80DAE}"/>
            </c:ext>
          </c:extLst>
        </c:ser>
        <c:dLbls>
          <c:showLegendKey val="0"/>
          <c:showVal val="0"/>
          <c:showCatName val="0"/>
          <c:showSerName val="0"/>
          <c:showPercent val="0"/>
          <c:showBubbleSize val="0"/>
        </c:dLbls>
        <c:gapWidth val="250"/>
        <c:overlap val="100"/>
        <c:axId val="755303696"/>
        <c:axId val="755312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2.59</c:v>
                </c:pt>
                <c:pt idx="1">
                  <c:v>3.88</c:v>
                </c:pt>
                <c:pt idx="2">
                  <c:v>-5.81</c:v>
                </c:pt>
                <c:pt idx="3">
                  <c:v>0.1</c:v>
                </c:pt>
                <c:pt idx="4">
                  <c:v>-3.27</c:v>
                </c:pt>
              </c:numCache>
            </c:numRef>
          </c:val>
          <c:smooth val="0"/>
          <c:extLst xmlns:c16r2="http://schemas.microsoft.com/office/drawing/2015/06/chart">
            <c:ext xmlns:c16="http://schemas.microsoft.com/office/drawing/2014/chart" uri="{C3380CC4-5D6E-409C-BE32-E72D297353CC}">
              <c16:uniqueId val="{00000002-50D7-42EC-A79A-92C776E80DAE}"/>
            </c:ext>
          </c:extLst>
        </c:ser>
        <c:dLbls>
          <c:showLegendKey val="0"/>
          <c:showVal val="0"/>
          <c:showCatName val="0"/>
          <c:showSerName val="0"/>
          <c:showPercent val="0"/>
          <c:showBubbleSize val="0"/>
        </c:dLbls>
        <c:marker val="1"/>
        <c:smooth val="0"/>
        <c:axId val="755303696"/>
        <c:axId val="755312712"/>
      </c:lineChart>
      <c:catAx>
        <c:axId val="75530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5312712"/>
        <c:crosses val="autoZero"/>
        <c:auto val="1"/>
        <c:lblAlgn val="ctr"/>
        <c:lblOffset val="100"/>
        <c:tickLblSkip val="1"/>
        <c:tickMarkSkip val="1"/>
        <c:noMultiLvlLbl val="0"/>
      </c:catAx>
      <c:valAx>
        <c:axId val="755312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30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74B-4BC9-9D33-C7DD6E3C5E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74B-4BC9-9D33-C7DD6E3C5E4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0.02</c:v>
                </c:pt>
                <c:pt idx="1">
                  <c:v>#N/A</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74B-4BC9-9D33-C7DD6E3C5E4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74B-4BC9-9D33-C7DD6E3C5E4C}"/>
            </c:ext>
          </c:extLst>
        </c:ser>
        <c:ser>
          <c:idx val="4"/>
          <c:order val="4"/>
          <c:tx>
            <c:strRef>
              <c:f>データシート!$A$31</c:f>
              <c:strCache>
                <c:ptCount val="1"/>
                <c:pt idx="0">
                  <c:v>真室川町公共下水道事業特別会計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74B-4BC9-9D33-C7DD6E3C5E4C}"/>
            </c:ext>
          </c:extLst>
        </c:ser>
        <c:ser>
          <c:idx val="5"/>
          <c:order val="5"/>
          <c:tx>
            <c:strRef>
              <c:f>データシート!$A$32</c:f>
              <c:strCache>
                <c:ptCount val="1"/>
                <c:pt idx="0">
                  <c:v>まむろ川温泉梅里苑事業特別会計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0.14000000000000001</c:v>
                </c:pt>
                <c:pt idx="4">
                  <c:v>#N/A</c:v>
                </c:pt>
                <c:pt idx="5">
                  <c:v>0.31</c:v>
                </c:pt>
                <c:pt idx="6">
                  <c:v>#N/A</c:v>
                </c:pt>
                <c:pt idx="7">
                  <c:v>0.02</c:v>
                </c:pt>
                <c:pt idx="8">
                  <c:v>#N/A</c:v>
                </c:pt>
                <c:pt idx="9">
                  <c:v>0.14000000000000001</c:v>
                </c:pt>
              </c:numCache>
            </c:numRef>
          </c:val>
          <c:extLst xmlns:c16r2="http://schemas.microsoft.com/office/drawing/2015/06/chart">
            <c:ext xmlns:c16="http://schemas.microsoft.com/office/drawing/2014/chart" uri="{C3380CC4-5D6E-409C-BE32-E72D297353CC}">
              <c16:uniqueId val="{00000005-E74B-4BC9-9D33-C7DD6E3C5E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0.73</c:v>
                </c:pt>
                <c:pt idx="4">
                  <c:v>#N/A</c:v>
                </c:pt>
                <c:pt idx="5">
                  <c:v>1.19</c:v>
                </c:pt>
                <c:pt idx="6">
                  <c:v>#N/A</c:v>
                </c:pt>
                <c:pt idx="7">
                  <c:v>0.26</c:v>
                </c:pt>
                <c:pt idx="8">
                  <c:v>#N/A</c:v>
                </c:pt>
                <c:pt idx="9">
                  <c:v>0.31</c:v>
                </c:pt>
              </c:numCache>
            </c:numRef>
          </c:val>
          <c:extLst xmlns:c16r2="http://schemas.microsoft.com/office/drawing/2015/06/chart">
            <c:ext xmlns:c16="http://schemas.microsoft.com/office/drawing/2014/chart" uri="{C3380CC4-5D6E-409C-BE32-E72D297353CC}">
              <c16:uniqueId val="{00000006-E74B-4BC9-9D33-C7DD6E3C5E4C}"/>
            </c:ext>
          </c:extLst>
        </c:ser>
        <c:ser>
          <c:idx val="7"/>
          <c:order val="7"/>
          <c:tx>
            <c:strRef>
              <c:f>データシート!$A$34</c:f>
              <c:strCache>
                <c:ptCount val="1"/>
                <c:pt idx="0">
                  <c:v>真室川町水道事業特別会計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5.71</c:v>
                </c:pt>
                <c:pt idx="2">
                  <c:v>#N/A</c:v>
                </c:pt>
                <c:pt idx="3">
                  <c:v>7.36</c:v>
                </c:pt>
                <c:pt idx="4">
                  <c:v>#N/A</c:v>
                </c:pt>
                <c:pt idx="5">
                  <c:v>4.22</c:v>
                </c:pt>
                <c:pt idx="6">
                  <c:v>#N/A</c:v>
                </c:pt>
                <c:pt idx="7">
                  <c:v>4.62</c:v>
                </c:pt>
                <c:pt idx="8">
                  <c:v>#N/A</c:v>
                </c:pt>
                <c:pt idx="9">
                  <c:v>5.17</c:v>
                </c:pt>
              </c:numCache>
            </c:numRef>
          </c:val>
          <c:extLst xmlns:c16r2="http://schemas.microsoft.com/office/drawing/2015/06/chart">
            <c:ext xmlns:c16="http://schemas.microsoft.com/office/drawing/2014/chart" uri="{C3380CC4-5D6E-409C-BE32-E72D297353CC}">
              <c16:uniqueId val="{00000007-E74B-4BC9-9D33-C7DD6E3C5E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c:v>
                </c:pt>
                <c:pt idx="2">
                  <c:v>#N/A</c:v>
                </c:pt>
                <c:pt idx="3">
                  <c:v>8.4499999999999993</c:v>
                </c:pt>
                <c:pt idx="4">
                  <c:v>#N/A</c:v>
                </c:pt>
                <c:pt idx="5">
                  <c:v>4.43</c:v>
                </c:pt>
                <c:pt idx="6">
                  <c:v>#N/A</c:v>
                </c:pt>
                <c:pt idx="7">
                  <c:v>4.5199999999999996</c:v>
                </c:pt>
                <c:pt idx="8">
                  <c:v>#N/A</c:v>
                </c:pt>
                <c:pt idx="9">
                  <c:v>6.54</c:v>
                </c:pt>
              </c:numCache>
            </c:numRef>
          </c:val>
          <c:extLst xmlns:c16r2="http://schemas.microsoft.com/office/drawing/2015/06/chart">
            <c:ext xmlns:c16="http://schemas.microsoft.com/office/drawing/2014/chart" uri="{C3380CC4-5D6E-409C-BE32-E72D297353CC}">
              <c16:uniqueId val="{00000008-E74B-4BC9-9D33-C7DD6E3C5E4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8.17</c:v>
                </c:pt>
                <c:pt idx="2">
                  <c:v>#N/A</c:v>
                </c:pt>
                <c:pt idx="3">
                  <c:v>5.2</c:v>
                </c:pt>
                <c:pt idx="4">
                  <c:v>#N/A</c:v>
                </c:pt>
                <c:pt idx="5">
                  <c:v>7.27</c:v>
                </c:pt>
                <c:pt idx="6">
                  <c:v>#N/A</c:v>
                </c:pt>
                <c:pt idx="7">
                  <c:v>7.11</c:v>
                </c:pt>
                <c:pt idx="8">
                  <c:v>#N/A</c:v>
                </c:pt>
                <c:pt idx="9">
                  <c:v>7.21</c:v>
                </c:pt>
              </c:numCache>
            </c:numRef>
          </c:val>
          <c:extLst xmlns:c16r2="http://schemas.microsoft.com/office/drawing/2015/06/chart">
            <c:ext xmlns:c16="http://schemas.microsoft.com/office/drawing/2014/chart" uri="{C3380CC4-5D6E-409C-BE32-E72D297353CC}">
              <c16:uniqueId val="{00000009-E74B-4BC9-9D33-C7DD6E3C5E4C}"/>
            </c:ext>
          </c:extLst>
        </c:ser>
        <c:dLbls>
          <c:showLegendKey val="0"/>
          <c:showVal val="0"/>
          <c:showCatName val="0"/>
          <c:showSerName val="0"/>
          <c:showPercent val="0"/>
          <c:showBubbleSize val="0"/>
        </c:dLbls>
        <c:gapWidth val="150"/>
        <c:overlap val="100"/>
        <c:axId val="755309576"/>
        <c:axId val="755308008"/>
      </c:barChart>
      <c:catAx>
        <c:axId val="75530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5308008"/>
        <c:crosses val="autoZero"/>
        <c:auto val="1"/>
        <c:lblAlgn val="ctr"/>
        <c:lblOffset val="100"/>
        <c:tickLblSkip val="1"/>
        <c:tickMarkSkip val="1"/>
        <c:noMultiLvlLbl val="0"/>
      </c:catAx>
      <c:valAx>
        <c:axId val="755308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309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573</c:v>
                </c:pt>
                <c:pt idx="5">
                  <c:v>534</c:v>
                </c:pt>
                <c:pt idx="8">
                  <c:v>516</c:v>
                </c:pt>
                <c:pt idx="11">
                  <c:v>500</c:v>
                </c:pt>
                <c:pt idx="14">
                  <c:v>479</c:v>
                </c:pt>
              </c:numCache>
            </c:numRef>
          </c:val>
          <c:extLst xmlns:c16r2="http://schemas.microsoft.com/office/drawing/2015/06/chart">
            <c:ext xmlns:c16="http://schemas.microsoft.com/office/drawing/2014/chart" uri="{C3380CC4-5D6E-409C-BE32-E72D297353CC}">
              <c16:uniqueId val="{00000000-2FEB-4EBA-BB17-D80B4B2D0E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EB-4EBA-BB17-D80B4B2D0E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52</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2-2FEB-4EBA-BB17-D80B4B2D0E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17</c:v>
                </c:pt>
                <c:pt idx="6">
                  <c:v>8</c:v>
                </c:pt>
                <c:pt idx="9">
                  <c:v>12</c:v>
                </c:pt>
                <c:pt idx="12">
                  <c:v>10</c:v>
                </c:pt>
              </c:numCache>
            </c:numRef>
          </c:val>
          <c:extLst xmlns:c16r2="http://schemas.microsoft.com/office/drawing/2015/06/chart">
            <c:ext xmlns:c16="http://schemas.microsoft.com/office/drawing/2014/chart" uri="{C3380CC4-5D6E-409C-BE32-E72D297353CC}">
              <c16:uniqueId val="{00000003-2FEB-4EBA-BB17-D80B4B2D0E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196</c:v>
                </c:pt>
                <c:pt idx="3">
                  <c:v>224</c:v>
                </c:pt>
                <c:pt idx="6">
                  <c:v>221</c:v>
                </c:pt>
                <c:pt idx="9">
                  <c:v>228</c:v>
                </c:pt>
                <c:pt idx="12">
                  <c:v>225</c:v>
                </c:pt>
              </c:numCache>
            </c:numRef>
          </c:val>
          <c:extLst xmlns:c16r2="http://schemas.microsoft.com/office/drawing/2015/06/chart">
            <c:ext xmlns:c16="http://schemas.microsoft.com/office/drawing/2014/chart" uri="{C3380CC4-5D6E-409C-BE32-E72D297353CC}">
              <c16:uniqueId val="{00000004-2FEB-4EBA-BB17-D80B4B2D0E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EB-4EBA-BB17-D80B4B2D0E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EB-4EBA-BB17-D80B4B2D0E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508</c:v>
                </c:pt>
                <c:pt idx="3">
                  <c:v>470</c:v>
                </c:pt>
                <c:pt idx="6">
                  <c:v>454</c:v>
                </c:pt>
                <c:pt idx="9">
                  <c:v>451</c:v>
                </c:pt>
                <c:pt idx="12">
                  <c:v>443</c:v>
                </c:pt>
              </c:numCache>
            </c:numRef>
          </c:val>
          <c:extLst xmlns:c16r2="http://schemas.microsoft.com/office/drawing/2015/06/chart">
            <c:ext xmlns:c16="http://schemas.microsoft.com/office/drawing/2014/chart" uri="{C3380CC4-5D6E-409C-BE32-E72D297353CC}">
              <c16:uniqueId val="{00000007-2FEB-4EBA-BB17-D80B4B2D0EAC}"/>
            </c:ext>
          </c:extLst>
        </c:ser>
        <c:dLbls>
          <c:showLegendKey val="0"/>
          <c:showVal val="0"/>
          <c:showCatName val="0"/>
          <c:showSerName val="0"/>
          <c:showPercent val="0"/>
          <c:showBubbleSize val="0"/>
        </c:dLbls>
        <c:gapWidth val="100"/>
        <c:overlap val="100"/>
        <c:axId val="755311144"/>
        <c:axId val="755304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196</c:v>
                </c:pt>
                <c:pt idx="2">
                  <c:v>#N/A</c:v>
                </c:pt>
                <c:pt idx="3">
                  <c:v>#N/A</c:v>
                </c:pt>
                <c:pt idx="4">
                  <c:v>179</c:v>
                </c:pt>
                <c:pt idx="5">
                  <c:v>#N/A</c:v>
                </c:pt>
                <c:pt idx="6">
                  <c:v>#N/A</c:v>
                </c:pt>
                <c:pt idx="7">
                  <c:v>169</c:v>
                </c:pt>
                <c:pt idx="8">
                  <c:v>#N/A</c:v>
                </c:pt>
                <c:pt idx="9">
                  <c:v>#N/A</c:v>
                </c:pt>
                <c:pt idx="10">
                  <c:v>192</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8-2FEB-4EBA-BB17-D80B4B2D0EAC}"/>
            </c:ext>
          </c:extLst>
        </c:ser>
        <c:dLbls>
          <c:showLegendKey val="0"/>
          <c:showVal val="0"/>
          <c:showCatName val="0"/>
          <c:showSerName val="0"/>
          <c:showPercent val="0"/>
          <c:showBubbleSize val="0"/>
        </c:dLbls>
        <c:marker val="1"/>
        <c:smooth val="0"/>
        <c:axId val="755311144"/>
        <c:axId val="755304088"/>
      </c:lineChart>
      <c:catAx>
        <c:axId val="75531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5304088"/>
        <c:crosses val="autoZero"/>
        <c:auto val="1"/>
        <c:lblAlgn val="ctr"/>
        <c:lblOffset val="100"/>
        <c:tickLblSkip val="1"/>
        <c:tickMarkSkip val="1"/>
        <c:noMultiLvlLbl val="0"/>
      </c:catAx>
      <c:valAx>
        <c:axId val="755304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31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4580</c:v>
                </c:pt>
                <c:pt idx="5">
                  <c:v>4523</c:v>
                </c:pt>
                <c:pt idx="8">
                  <c:v>4401</c:v>
                </c:pt>
                <c:pt idx="11">
                  <c:v>4344</c:v>
                </c:pt>
                <c:pt idx="14">
                  <c:v>4631</c:v>
                </c:pt>
              </c:numCache>
            </c:numRef>
          </c:val>
          <c:extLst xmlns:c16r2="http://schemas.microsoft.com/office/drawing/2015/06/chart">
            <c:ext xmlns:c16="http://schemas.microsoft.com/office/drawing/2014/chart" uri="{C3380CC4-5D6E-409C-BE32-E72D297353CC}">
              <c16:uniqueId val="{00000000-C110-4AB2-84B1-A9C3485278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c:v>
                </c:pt>
                <c:pt idx="5">
                  <c:v>68</c:v>
                </c:pt>
                <c:pt idx="8">
                  <c:v>66</c:v>
                </c:pt>
                <c:pt idx="11">
                  <c:v>60</c:v>
                </c:pt>
                <c:pt idx="14">
                  <c:v>59</c:v>
                </c:pt>
              </c:numCache>
            </c:numRef>
          </c:val>
          <c:extLst xmlns:c16r2="http://schemas.microsoft.com/office/drawing/2015/06/chart">
            <c:ext xmlns:c16="http://schemas.microsoft.com/office/drawing/2014/chart" uri="{C3380CC4-5D6E-409C-BE32-E72D297353CC}">
              <c16:uniqueId val="{00000001-C110-4AB2-84B1-A9C3485278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2369</c:v>
                </c:pt>
                <c:pt idx="5">
                  <c:v>2433</c:v>
                </c:pt>
                <c:pt idx="8">
                  <c:v>2608</c:v>
                </c:pt>
                <c:pt idx="11">
                  <c:v>2557</c:v>
                </c:pt>
                <c:pt idx="14">
                  <c:v>1862</c:v>
                </c:pt>
              </c:numCache>
            </c:numRef>
          </c:val>
          <c:extLst xmlns:c16r2="http://schemas.microsoft.com/office/drawing/2015/06/chart">
            <c:ext xmlns:c16="http://schemas.microsoft.com/office/drawing/2014/chart" uri="{C3380CC4-5D6E-409C-BE32-E72D297353CC}">
              <c16:uniqueId val="{00000002-C110-4AB2-84B1-A9C3485278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10-4AB2-84B1-A9C3485278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10-4AB2-84B1-A9C3485278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10-4AB2-84B1-A9C3485278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862</c:v>
                </c:pt>
                <c:pt idx="3">
                  <c:v>840</c:v>
                </c:pt>
                <c:pt idx="6">
                  <c:v>768</c:v>
                </c:pt>
                <c:pt idx="9">
                  <c:v>768</c:v>
                </c:pt>
                <c:pt idx="12">
                  <c:v>752</c:v>
                </c:pt>
              </c:numCache>
            </c:numRef>
          </c:val>
          <c:extLst xmlns:c16r2="http://schemas.microsoft.com/office/drawing/2015/06/chart">
            <c:ext xmlns:c16="http://schemas.microsoft.com/office/drawing/2014/chart" uri="{C3380CC4-5D6E-409C-BE32-E72D297353CC}">
              <c16:uniqueId val="{00000006-C110-4AB2-84B1-A9C3485278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c:v>
                </c:pt>
                <c:pt idx="3">
                  <c:v>13</c:v>
                </c:pt>
                <c:pt idx="6">
                  <c:v>35</c:v>
                </c:pt>
                <c:pt idx="9">
                  <c:v>23</c:v>
                </c:pt>
                <c:pt idx="12">
                  <c:v>14</c:v>
                </c:pt>
              </c:numCache>
            </c:numRef>
          </c:val>
          <c:extLst xmlns:c16r2="http://schemas.microsoft.com/office/drawing/2015/06/chart">
            <c:ext xmlns:c16="http://schemas.microsoft.com/office/drawing/2014/chart" uri="{C3380CC4-5D6E-409C-BE32-E72D297353CC}">
              <c16:uniqueId val="{00000007-C110-4AB2-84B1-A9C3485278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2477</c:v>
                </c:pt>
                <c:pt idx="3">
                  <c:v>2424</c:v>
                </c:pt>
                <c:pt idx="6">
                  <c:v>2361</c:v>
                </c:pt>
                <c:pt idx="9">
                  <c:v>2351</c:v>
                </c:pt>
                <c:pt idx="12">
                  <c:v>2219</c:v>
                </c:pt>
              </c:numCache>
            </c:numRef>
          </c:val>
          <c:extLst xmlns:c16r2="http://schemas.microsoft.com/office/drawing/2015/06/chart">
            <c:ext xmlns:c16="http://schemas.microsoft.com/office/drawing/2014/chart" uri="{C3380CC4-5D6E-409C-BE32-E72D297353CC}">
              <c16:uniqueId val="{00000008-C110-4AB2-84B1-A9C3485278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141</c:v>
                </c:pt>
                <c:pt idx="3">
                  <c:v>117</c:v>
                </c:pt>
                <c:pt idx="6">
                  <c:v>93</c:v>
                </c:pt>
                <c:pt idx="9">
                  <c:v>69</c:v>
                </c:pt>
                <c:pt idx="12">
                  <c:v>46</c:v>
                </c:pt>
              </c:numCache>
            </c:numRef>
          </c:val>
          <c:extLst xmlns:c16r2="http://schemas.microsoft.com/office/drawing/2015/06/chart">
            <c:ext xmlns:c16="http://schemas.microsoft.com/office/drawing/2014/chart" uri="{C3380CC4-5D6E-409C-BE32-E72D297353CC}">
              <c16:uniqueId val="{00000009-C110-4AB2-84B1-A9C3485278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3722</c:v>
                </c:pt>
                <c:pt idx="3">
                  <c:v>3800</c:v>
                </c:pt>
                <c:pt idx="6">
                  <c:v>3842</c:v>
                </c:pt>
                <c:pt idx="9">
                  <c:v>4132</c:v>
                </c:pt>
                <c:pt idx="12">
                  <c:v>4879</c:v>
                </c:pt>
              </c:numCache>
            </c:numRef>
          </c:val>
          <c:extLst xmlns:c16r2="http://schemas.microsoft.com/office/drawing/2015/06/chart">
            <c:ext xmlns:c16="http://schemas.microsoft.com/office/drawing/2014/chart" uri="{C3380CC4-5D6E-409C-BE32-E72D297353CC}">
              <c16:uniqueId val="{0000000A-C110-4AB2-84B1-A9C348527897}"/>
            </c:ext>
          </c:extLst>
        </c:ser>
        <c:dLbls>
          <c:showLegendKey val="0"/>
          <c:showVal val="0"/>
          <c:showCatName val="0"/>
          <c:showSerName val="0"/>
          <c:showPercent val="0"/>
          <c:showBubbleSize val="0"/>
        </c:dLbls>
        <c:gapWidth val="100"/>
        <c:overlap val="100"/>
        <c:axId val="755313104"/>
        <c:axId val="755314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205</c:v>
                </c:pt>
                <c:pt idx="2">
                  <c:v>#N/A</c:v>
                </c:pt>
                <c:pt idx="3">
                  <c:v>#N/A</c:v>
                </c:pt>
                <c:pt idx="4">
                  <c:v>171</c:v>
                </c:pt>
                <c:pt idx="5">
                  <c:v>#N/A</c:v>
                </c:pt>
                <c:pt idx="6">
                  <c:v>#N/A</c:v>
                </c:pt>
                <c:pt idx="7">
                  <c:v>24</c:v>
                </c:pt>
                <c:pt idx="8">
                  <c:v>#N/A</c:v>
                </c:pt>
                <c:pt idx="9">
                  <c:v>#N/A</c:v>
                </c:pt>
                <c:pt idx="10">
                  <c:v>381</c:v>
                </c:pt>
                <c:pt idx="11">
                  <c:v>#N/A</c:v>
                </c:pt>
                <c:pt idx="12">
                  <c:v>#N/A</c:v>
                </c:pt>
                <c:pt idx="13">
                  <c:v>1358</c:v>
                </c:pt>
                <c:pt idx="14">
                  <c:v>#N/A</c:v>
                </c:pt>
              </c:numCache>
            </c:numRef>
          </c:val>
          <c:smooth val="0"/>
          <c:extLst xmlns:c16r2="http://schemas.microsoft.com/office/drawing/2015/06/chart">
            <c:ext xmlns:c16="http://schemas.microsoft.com/office/drawing/2014/chart" uri="{C3380CC4-5D6E-409C-BE32-E72D297353CC}">
              <c16:uniqueId val="{0000000B-C110-4AB2-84B1-A9C348527897}"/>
            </c:ext>
          </c:extLst>
        </c:ser>
        <c:dLbls>
          <c:showLegendKey val="0"/>
          <c:showVal val="0"/>
          <c:showCatName val="0"/>
          <c:showSerName val="0"/>
          <c:showPercent val="0"/>
          <c:showBubbleSize val="0"/>
        </c:dLbls>
        <c:marker val="1"/>
        <c:smooth val="0"/>
        <c:axId val="755313104"/>
        <c:axId val="755314280"/>
      </c:lineChart>
      <c:catAx>
        <c:axId val="75531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5314280"/>
        <c:crosses val="autoZero"/>
        <c:auto val="1"/>
        <c:lblAlgn val="ctr"/>
        <c:lblOffset val="100"/>
        <c:tickLblSkip val="1"/>
        <c:tickMarkSkip val="1"/>
        <c:noMultiLvlLbl val="0"/>
      </c:catAx>
      <c:valAx>
        <c:axId val="755314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31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938</c:v>
                </c:pt>
                <c:pt idx="1">
                  <c:v>938</c:v>
                </c:pt>
                <c:pt idx="2">
                  <c:v>621</c:v>
                </c:pt>
              </c:numCache>
            </c:numRef>
          </c:val>
          <c:extLst xmlns:c16r2="http://schemas.microsoft.com/office/drawing/2015/06/chart">
            <c:ext xmlns:c16="http://schemas.microsoft.com/office/drawing/2014/chart" uri="{C3380CC4-5D6E-409C-BE32-E72D297353CC}">
              <c16:uniqueId val="{00000000-07FD-47C2-8625-8ABFA7ABE7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148</c:v>
                </c:pt>
                <c:pt idx="1">
                  <c:v>148</c:v>
                </c:pt>
                <c:pt idx="2">
                  <c:v>148</c:v>
                </c:pt>
              </c:numCache>
            </c:numRef>
          </c:val>
          <c:extLst xmlns:c16r2="http://schemas.microsoft.com/office/drawing/2015/06/chart">
            <c:ext xmlns:c16="http://schemas.microsoft.com/office/drawing/2014/chart" uri="{C3380CC4-5D6E-409C-BE32-E72D297353CC}">
              <c16:uniqueId val="{00000001-07FD-47C2-8625-8ABFA7ABE7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997</c:v>
                </c:pt>
                <c:pt idx="1">
                  <c:v>914</c:v>
                </c:pt>
                <c:pt idx="2">
                  <c:v>551</c:v>
                </c:pt>
              </c:numCache>
            </c:numRef>
          </c:val>
          <c:extLst xmlns:c16r2="http://schemas.microsoft.com/office/drawing/2015/06/chart">
            <c:ext xmlns:c16="http://schemas.microsoft.com/office/drawing/2014/chart" uri="{C3380CC4-5D6E-409C-BE32-E72D297353CC}">
              <c16:uniqueId val="{00000002-07FD-47C2-8625-8ABFA7ABE79F}"/>
            </c:ext>
          </c:extLst>
        </c:ser>
        <c:dLbls>
          <c:showLegendKey val="0"/>
          <c:showVal val="0"/>
          <c:showCatName val="0"/>
          <c:showSerName val="0"/>
          <c:showPercent val="0"/>
          <c:showBubbleSize val="0"/>
        </c:dLbls>
        <c:gapWidth val="120"/>
        <c:overlap val="100"/>
        <c:axId val="755313888"/>
        <c:axId val="755314672"/>
      </c:barChart>
      <c:catAx>
        <c:axId val="7553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55314672"/>
        <c:crosses val="autoZero"/>
        <c:auto val="1"/>
        <c:lblAlgn val="ctr"/>
        <c:lblOffset val="100"/>
        <c:tickLblSkip val="1"/>
        <c:tickMarkSkip val="1"/>
        <c:noMultiLvlLbl val="0"/>
      </c:catAx>
      <c:valAx>
        <c:axId val="755314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5531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5B-4CE0-967A-775B1A38FD30}"/>
                </c:ext>
                <c:ext xmlns:c15="http://schemas.microsoft.com/office/drawing/2012/chart" uri="{CE6537A1-D6FC-4f65-9D91-7224C49458BB}">
                  <c15:dlblFieldTable>
                    <c15:dlblFTEntry>
                      <c15:txfldGUID>{D236BBAE-E2C6-4898-B19C-18FB1C77D686}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5B-4CE0-967A-775B1A38FD30}"/>
                </c:ext>
                <c:ext xmlns:c15="http://schemas.microsoft.com/office/drawing/2012/chart" uri="{CE6537A1-D6FC-4f65-9D91-7224C49458BB}">
                  <c15:dlblFieldTable>
                    <c15:dlblFTEntry>
                      <c15:txfldGUID>{F9A1CD51-C6A3-4CAC-A155-29A205BF063F}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5B-4CE0-967A-775B1A38FD30}"/>
                </c:ext>
                <c:ext xmlns:c15="http://schemas.microsoft.com/office/drawing/2012/chart" uri="{CE6537A1-D6FC-4f65-9D91-7224C49458BB}">
                  <c15:dlblFieldTable>
                    <c15:dlblFTEntry>
                      <c15:txfldGUID>{997B67F1-AAED-4F70-9D25-B72DE1AEED9C}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5B-4CE0-967A-775B1A38FD30}"/>
                </c:ext>
                <c:ext xmlns:c15="http://schemas.microsoft.com/office/drawing/2012/chart" uri="{CE6537A1-D6FC-4f65-9D91-7224C49458BB}">
                  <c15:dlblFieldTable>
                    <c15:dlblFTEntry>
                      <c15:txfldGUID>{72DF5AA3-9A4A-485F-9CA4-613DDA4A8576}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5B-4CE0-967A-775B1A38FD30}"/>
                </c:ext>
                <c:ext xmlns:c15="http://schemas.microsoft.com/office/drawing/2012/chart" uri="{CE6537A1-D6FC-4f65-9D91-7224C49458BB}">
                  <c15:dlblFieldTable>
                    <c15:dlblFTEntry>
                      <c15:txfldGUID>{6032C15F-87A3-461B-99F9-6CDA1275B383}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5B-4CE0-967A-775B1A38FD30}"/>
                </c:ext>
                <c:ext xmlns:c15="http://schemas.microsoft.com/office/drawing/2012/chart" uri="{CE6537A1-D6FC-4f65-9D91-7224C49458BB}">
                  <c15:dlblFieldTable>
                    <c15:dlblFTEntry>
                      <c15:txfldGUID>{4CA261E0-4C6B-44C8-8B49-C82B939C4CD5}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5B-4CE0-967A-775B1A38FD30}"/>
                </c:ext>
                <c:ext xmlns:c15="http://schemas.microsoft.com/office/drawing/2012/chart" uri="{CE6537A1-D6FC-4f65-9D91-7224C49458BB}">
                  <c15:dlblFieldTable>
                    <c15:dlblFTEntry>
                      <c15:txfldGUID>{6A347C83-A784-443F-970F-0FB6C56F63DD}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5B-4CE0-967A-775B1A38FD30}"/>
                </c:ext>
                <c:ext xmlns:c15="http://schemas.microsoft.com/office/drawing/2012/chart" uri="{CE6537A1-D6FC-4f65-9D91-7224C49458BB}">
                  <c15:dlblFieldTable>
                    <c15:dlblFTEntry>
                      <c15:txfldGUID>{84FFB7C1-FE9B-47FA-BE7C-FB23FD55098A}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5B-4CE0-967A-775B1A38FD30}"/>
                </c:ext>
                <c:ext xmlns:c15="http://schemas.microsoft.com/office/drawing/2012/chart" uri="{CE6537A1-D6FC-4f65-9D91-7224C49458BB}">
                  <c15:dlblFieldTable>
                    <c15:dlblFTEntry>
                      <c15:txfldGUID>{7A8DC4DF-BF6D-4DD2-A273-5DD5E6887FCD}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45B-4CE0-967A-775B1A38FD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5B-4CE0-967A-775B1A38FD30}"/>
                </c:ext>
                <c:ext xmlns:c15="http://schemas.microsoft.com/office/drawing/2012/chart" uri="{CE6537A1-D6FC-4f65-9D91-7224C49458BB}">
                  <c15:dlblFieldTable>
                    <c15:dlblFTEntry>
                      <c15:txfldGUID>{CC15A88D-BDCE-48B3-8820-83363E91AD83}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5B-4CE0-967A-775B1A38FD30}"/>
                </c:ext>
                <c:ext xmlns:c15="http://schemas.microsoft.com/office/drawing/2012/chart" uri="{CE6537A1-D6FC-4f65-9D91-7224C49458BB}">
                  <c15:dlblFieldTable>
                    <c15:dlblFTEntry>
                      <c15:txfldGUID>{B86DECEF-D821-400B-A4F3-61275C1A42D6}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5B-4CE0-967A-775B1A38FD30}"/>
                </c:ext>
                <c:ext xmlns:c15="http://schemas.microsoft.com/office/drawing/2012/chart" uri="{CE6537A1-D6FC-4f65-9D91-7224C49458BB}">
                  <c15:dlblFieldTable>
                    <c15:dlblFTEntry>
                      <c15:txfldGUID>{FD10E8F6-7F34-4D4D-AE95-CA795E524D76}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5B-4CE0-967A-775B1A38FD30}"/>
                </c:ext>
                <c:ext xmlns:c15="http://schemas.microsoft.com/office/drawing/2012/chart" uri="{CE6537A1-D6FC-4f65-9D91-7224C49458BB}">
                  <c15:dlblFieldTable>
                    <c15:dlblFTEntry>
                      <c15:txfldGUID>{4A837A0A-02DF-41F8-AA0F-1C47460E059B}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5B-4CE0-967A-775B1A38FD30}"/>
                </c:ext>
                <c:ext xmlns:c15="http://schemas.microsoft.com/office/drawing/2012/chart" uri="{CE6537A1-D6FC-4f65-9D91-7224C49458BB}">
                  <c15:dlblFieldTable>
                    <c15:dlblFTEntry>
                      <c15:txfldGUID>{EA8A1806-8554-45EA-9A84-D03404A63E20}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5B-4CE0-967A-775B1A38FD30}"/>
                </c:ext>
                <c:ext xmlns:c15="http://schemas.microsoft.com/office/drawing/2012/chart" uri="{CE6537A1-D6FC-4f65-9D91-7224C49458BB}">
                  <c15:dlblFieldTable>
                    <c15:dlblFTEntry>
                      <c15:txfldGUID>{2F29E1CC-0170-43FB-82D7-FD0616D5C68B}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5B-4CE0-967A-775B1A38FD30}"/>
                </c:ext>
                <c:ext xmlns:c15="http://schemas.microsoft.com/office/drawing/2012/chart" uri="{CE6537A1-D6FC-4f65-9D91-7224C49458BB}">
                  <c15:dlblFieldTable>
                    <c15:dlblFTEntry>
                      <c15:txfldGUID>{E886BDFC-321A-4E02-96DA-241B020E0CEB}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5B-4CE0-967A-775B1A38FD30}"/>
                </c:ext>
                <c:ext xmlns:c15="http://schemas.microsoft.com/office/drawing/2012/chart" uri="{CE6537A1-D6FC-4f65-9D91-7224C49458BB}">
                  <c15:dlblFieldTable>
                    <c15:dlblFTEntry>
                      <c15:txfldGUID>{E7472C39-74F0-4D8D-A268-2138EF0B8F47}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5B-4CE0-967A-775B1A38FD30}"/>
                </c:ext>
                <c:ext xmlns:c15="http://schemas.microsoft.com/office/drawing/2012/chart" uri="{CE6537A1-D6FC-4f65-9D91-7224C49458BB}">
                  <c15:dlblFieldTable>
                    <c15:dlblFTEntry>
                      <c15:txfldGUID>{C29B5866-976F-4A90-BB05-C5D893C2837E}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45B-4CE0-967A-775B1A38FD30}"/>
            </c:ext>
          </c:extLst>
        </c:ser>
        <c:dLbls>
          <c:showLegendKey val="0"/>
          <c:showVal val="1"/>
          <c:showCatName val="0"/>
          <c:showSerName val="0"/>
          <c:showPercent val="0"/>
          <c:showBubbleSize val="0"/>
        </c:dLbls>
        <c:axId val="755309184"/>
        <c:axId val="755303304"/>
      </c:scatterChart>
      <c:valAx>
        <c:axId val="755309184"/>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303304"/>
        <c:crosses val="autoZero"/>
        <c:crossBetween val="midCat"/>
      </c:valAx>
      <c:valAx>
        <c:axId val="755303304"/>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55309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30772028629220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AA-4727-A6F5-EF45DB10A99E}"/>
                </c:ext>
                <c:ext xmlns:c15="http://schemas.microsoft.com/office/drawing/2012/chart" uri="{CE6537A1-D6FC-4f65-9D91-7224C49458BB}">
                  <c15:layout/>
                  <c15:dlblFieldTable>
                    <c15:dlblFTEntry>
                      <c15:txfldGUID>{BB19301F-9645-4358-9D8F-2B6DA6F569EC}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AA-4727-A6F5-EF45DB10A99E}"/>
                </c:ext>
                <c:ext xmlns:c15="http://schemas.microsoft.com/office/drawing/2012/chart" uri="{CE6537A1-D6FC-4f65-9D91-7224C49458BB}">
                  <c15:dlblFieldTable>
                    <c15:dlblFTEntry>
                      <c15:txfldGUID>{5FD367C6-C764-4F3A-ADA1-2CB0CAEA995A}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AA-4727-A6F5-EF45DB10A99E}"/>
                </c:ext>
                <c:ext xmlns:c15="http://schemas.microsoft.com/office/drawing/2012/chart" uri="{CE6537A1-D6FC-4f65-9D91-7224C49458BB}">
                  <c15:dlblFieldTable>
                    <c15:dlblFTEntry>
                      <c15:txfldGUID>{15985601-0BE9-4AA2-8E2A-D440BC7B329D}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AA-4727-A6F5-EF45DB10A99E}"/>
                </c:ext>
                <c:ext xmlns:c15="http://schemas.microsoft.com/office/drawing/2012/chart" uri="{CE6537A1-D6FC-4f65-9D91-7224C49458BB}">
                  <c15:dlblFieldTable>
                    <c15:dlblFTEntry>
                      <c15:txfldGUID>{B8C8B88F-A8AE-4F9D-92BD-9E7A06ECC3D6}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AA-4727-A6F5-EF45DB10A99E}"/>
                </c:ext>
                <c:ext xmlns:c15="http://schemas.microsoft.com/office/drawing/2012/chart" uri="{CE6537A1-D6FC-4f65-9D91-7224C49458BB}">
                  <c15:dlblFieldTable>
                    <c15:dlblFTEntry>
                      <c15:txfldGUID>{666A268A-4D25-49EA-A320-63FB4D04E8F3}</c15:txfldGUID>
                      <c15:f>#REF!</c15:f>
                      <c15:dlblFieldTableCache>
                        <c:ptCount val="1"/>
                        <c:pt idx="0">
                          <c:v>#REF!</c:v>
                        </c:pt>
                      </c15:dlblFieldTableCache>
                    </c15:dlblFTEntry>
                  </c15:dlblFieldTable>
                  <c15:showDataLabelsRange val="0"/>
                </c:ext>
              </c:extLst>
            </c:dLbl>
            <c:dLbl>
              <c:idx val="8"/>
              <c:layout>
                <c:manualLayout>
                  <c:x val="0"/>
                  <c:y val="-1.307720286292209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AA-4727-A6F5-EF45DB10A99E}"/>
                </c:ext>
                <c:ext xmlns:c15="http://schemas.microsoft.com/office/drawing/2012/chart" uri="{CE6537A1-D6FC-4f65-9D91-7224C49458BB}">
                  <c15:layout/>
                  <c15:dlblFieldTable>
                    <c15:dlblFTEntry>
                      <c15:txfldGUID>{94B07FCF-DCD8-4E83-872D-ECED62B5EDA7}</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AA-4727-A6F5-EF45DB10A99E}"/>
                </c:ext>
                <c:ext xmlns:c15="http://schemas.microsoft.com/office/drawing/2012/chart" uri="{CE6537A1-D6FC-4f65-9D91-7224C49458BB}">
                  <c15:layout/>
                  <c15:dlblFieldTable>
                    <c15:dlblFTEntry>
                      <c15:txfldGUID>{A01E6792-26FB-413B-95DE-1C0347397102}</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AA-4727-A6F5-EF45DB10A99E}"/>
                </c:ext>
                <c:ext xmlns:c15="http://schemas.microsoft.com/office/drawing/2012/chart" uri="{CE6537A1-D6FC-4f65-9D91-7224C49458BB}">
                  <c15:layout/>
                  <c15:dlblFieldTable>
                    <c15:dlblFTEntry>
                      <c15:txfldGUID>{A517EBFB-581F-4EFA-8675-E3B0B6A3A6FB}</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AA-4727-A6F5-EF45DB10A99E}"/>
                </c:ext>
                <c:ext xmlns:c15="http://schemas.microsoft.com/office/drawing/2012/chart" uri="{CE6537A1-D6FC-4f65-9D91-7224C49458BB}">
                  <c15:layout/>
                  <c15:dlblFieldTable>
                    <c15:dlblFTEntry>
                      <c15:txfldGUID>{63A2F540-7029-41C6-9553-18A3FDCF2496}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5.6</c:v>
                </c:pt>
                <c:pt idx="16">
                  <c:v>5.8</c:v>
                </c:pt>
                <c:pt idx="24">
                  <c:v>5.8</c:v>
                </c:pt>
                <c:pt idx="32">
                  <c:v>5.9</c:v>
                </c:pt>
              </c:numCache>
            </c:numRef>
          </c:xVal>
          <c:yVal>
            <c:numRef>
              <c:f>公会計指標分析・財政指標組合せ分析表!$BP$73:$DC$73</c:f>
              <c:numCache>
                <c:formatCode>#,##0.0;"▲ "#,##0.0</c:formatCode>
                <c:ptCount val="40"/>
                <c:pt idx="0">
                  <c:v>6.4</c:v>
                </c:pt>
                <c:pt idx="8">
                  <c:v>5.5</c:v>
                </c:pt>
                <c:pt idx="16">
                  <c:v>0.7</c:v>
                </c:pt>
                <c:pt idx="24">
                  <c:v>12.3</c:v>
                </c:pt>
                <c:pt idx="32">
                  <c:v>41.7</c:v>
                </c:pt>
              </c:numCache>
            </c:numRef>
          </c:yVal>
          <c:smooth val="0"/>
          <c:extLst xmlns:c16r2="http://schemas.microsoft.com/office/drawing/2015/06/chart">
            <c:ext xmlns:c16="http://schemas.microsoft.com/office/drawing/2014/chart" uri="{C3380CC4-5D6E-409C-BE32-E72D297353CC}">
              <c16:uniqueId val="{00000009-49AA-4727-A6F5-EF45DB10A9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AA-4727-A6F5-EF45DB10A99E}"/>
                </c:ext>
                <c:ext xmlns:c15="http://schemas.microsoft.com/office/drawing/2012/chart" uri="{CE6537A1-D6FC-4f65-9D91-7224C49458BB}">
                  <c15:layout/>
                  <c15:dlblFieldTable>
                    <c15:dlblFTEntry>
                      <c15:txfldGUID>{D2F5C173-6F75-4CE4-9366-AF1D6D22ED04}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AA-4727-A6F5-EF45DB10A99E}"/>
                </c:ext>
                <c:ext xmlns:c15="http://schemas.microsoft.com/office/drawing/2012/chart" uri="{CE6537A1-D6FC-4f65-9D91-7224C49458BB}">
                  <c15:dlblFieldTable>
                    <c15:dlblFTEntry>
                      <c15:txfldGUID>{F068F571-5537-45B5-B392-9BE2898D7845}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AA-4727-A6F5-EF45DB10A99E}"/>
                </c:ext>
                <c:ext xmlns:c15="http://schemas.microsoft.com/office/drawing/2012/chart" uri="{CE6537A1-D6FC-4f65-9D91-7224C49458BB}">
                  <c15:dlblFieldTable>
                    <c15:dlblFTEntry>
                      <c15:txfldGUID>{94747742-2416-428F-901A-6081C2406B40}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AA-4727-A6F5-EF45DB10A99E}"/>
                </c:ext>
                <c:ext xmlns:c15="http://schemas.microsoft.com/office/drawing/2012/chart" uri="{CE6537A1-D6FC-4f65-9D91-7224C49458BB}">
                  <c15:dlblFieldTable>
                    <c15:dlblFTEntry>
                      <c15:txfldGUID>{1FC5EA62-1154-4D73-9F6A-5473892DBB32}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AA-4727-A6F5-EF45DB10A99E}"/>
                </c:ext>
                <c:ext xmlns:c15="http://schemas.microsoft.com/office/drawing/2012/chart" uri="{CE6537A1-D6FC-4f65-9D91-7224C49458BB}">
                  <c15:dlblFieldTable>
                    <c15:dlblFTEntry>
                      <c15:txfldGUID>{39461570-F592-48CB-B150-774972E407D1}</c15:txfldGUID>
                      <c15:f>#REF!</c15:f>
                      <c15:dlblFieldTableCache>
                        <c:ptCount val="1"/>
                        <c:pt idx="0">
                          <c:v>#REF!</c:v>
                        </c:pt>
                      </c15:dlblFieldTableCache>
                    </c15:dlblFTEntry>
                  </c15:dlblFieldTable>
                  <c15:showDataLabelsRange val="0"/>
                </c:ext>
              </c:extLst>
            </c:dLbl>
            <c:dLbl>
              <c:idx val="8"/>
              <c:layout>
                <c:manualLayout>
                  <c:x val="-2.8829840147400729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AA-4727-A6F5-EF45DB10A99E}"/>
                </c:ext>
                <c:ext xmlns:c15="http://schemas.microsoft.com/office/drawing/2012/chart" uri="{CE6537A1-D6FC-4f65-9D91-7224C49458BB}">
                  <c15:layout/>
                  <c15:dlblFieldTable>
                    <c15:dlblFTEntry>
                      <c15:txfldGUID>{F2033AB8-0766-44F9-84B1-A5FCF515A494}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AA-4727-A6F5-EF45DB10A99E}"/>
                </c:ext>
                <c:ext xmlns:c15="http://schemas.microsoft.com/office/drawing/2012/chart" uri="{CE6537A1-D6FC-4f65-9D91-7224C49458BB}">
                  <c15:layout/>
                  <c15:dlblFieldTable>
                    <c15:dlblFTEntry>
                      <c15:txfldGUID>{51040880-C7AE-4EAC-9FFA-08D7E4F63FCD}</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AA-4727-A6F5-EF45DB10A99E}"/>
                </c:ext>
                <c:ext xmlns:c15="http://schemas.microsoft.com/office/drawing/2012/chart" uri="{CE6537A1-D6FC-4f65-9D91-7224C49458BB}">
                  <c15:layout/>
                  <c15:dlblFieldTable>
                    <c15:dlblFTEntry>
                      <c15:txfldGUID>{14A52BF6-8EEB-4B65-A0A9-FEA34F158BB9}</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AA-4727-A6F5-EF45DB10A99E}"/>
                </c:ext>
                <c:ext xmlns:c15="http://schemas.microsoft.com/office/drawing/2012/chart" uri="{CE6537A1-D6FC-4f65-9D91-7224C49458BB}">
                  <c15:layout/>
                  <c15:dlblFieldTable>
                    <c15:dlblFTEntry>
                      <c15:txfldGUID>{90133E28-0691-4118-9D27-B4F896DDBE7A}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9AA-4727-A6F5-EF45DB10A99E}"/>
            </c:ext>
          </c:extLst>
        </c:ser>
        <c:dLbls>
          <c:showLegendKey val="0"/>
          <c:showVal val="1"/>
          <c:showCatName val="0"/>
          <c:showSerName val="0"/>
          <c:showPercent val="0"/>
          <c:showBubbleSize val="0"/>
        </c:dLbls>
        <c:axId val="755308400"/>
        <c:axId val="755305264"/>
      </c:scatterChart>
      <c:valAx>
        <c:axId val="755308400"/>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305264"/>
        <c:crosses val="autoZero"/>
        <c:crossBetween val="midCat"/>
      </c:valAx>
      <c:valAx>
        <c:axId val="755305264"/>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5530840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起債償還は年々減少している。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公営企業債の元利償還に対する繰入金</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年度借入した下水道事業の償還が開始したことにより増となっている。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最上広域市町村事務組合への負担金であり、前年度比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災害復旧に伴う基準財政需要額が減少したことにより算入公債費も減少している。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実質公債比率の分子</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上記の増減理由により前年度より増となっている。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一般会計に係る地方債の現在高</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年度完成した役場庁舎の建設に係る補てん財源として地方債の借り入れを行っており、大幅に増となっている。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債務負担行為に基づく支出予定額</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まむろ川福祉会借入金に対する補助であるが、償還により年々減少している。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病院会計、水道会計で減、下水道会計は平成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年度借入の償還が開始したため増となるが、全体としては減となっている。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年度完成した役場庁舎の建設に係る補てん財源として基金取り崩しを行っており、大幅に減となっている。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r>
            <a:rPr kumimoji="1" lang="en-US" altLang="ja-JP" sz="11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地方債の残高の増の影響が大きく前年度より増となっている。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山形県真室川町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近年で一番の大型事業であった役場庁舎改築の財源として、財政調整基金から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316,959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千円、特目基金である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726,959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千円を取り崩した。青木推奨基金については、果実運用型基金として基金利子をクロスカントリースキー振興へ活用している。森林環境譲与税基金については、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千円を積立てている。令和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年度以降の活用については森林整備に活用する。新型コロナウイルス感染症対策資金利子補給基金については、債務負担に基づき令和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年までの利子補給額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剰余金については、庁舎改築に向けて積極的に基金積み立てに行ってきたが、今後は減債基金と併せて、繰上償還にシフトしていく予定である。また、特目基金である町有施設整備基金については、庁舎完成後も予定されているハード整備があるため、補てん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町有施設整備のための特目基金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森林整備へ活用するための特目基金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債務負担に基づき利子補給として活用するための基金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青木推奨基金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クロスカントリースキー競技振興のための果実型基金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役場庁舎改築事業として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千円を取り崩している。また、基金利子積立金として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債務負担に基づき令和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年までの利子補給額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青木推奨基金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果実運用型基金として基金利子をクロスカントリースキー振興へ活用している。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年度以降についても町有施設の長寿命化事業等への活用を見込んでいる。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年度以降の活用については森林整備に活用する。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新型コロナウイルス感染症対策資金利子補給基金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債務負担に基づき令和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年までの利子補給として活用する。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青木推奨基金</a:t>
          </a:r>
          <a:r>
            <a:rPr kumimoji="1" lang="en-US" altLang="ja-JP" sz="13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クロスカントリースキー競技振興のための果実型基金として活用していく。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役場新庁舎建設事業の完成よる財源不足補てんとして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316,959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千円の取り崩しを行った。また、基金利子積立金として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別に特目基金として町有施設整備基金も保有しているが、令和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もハード整備の計画があるため、バランスをとるために財政調整基金も活用した。これまで剰余金については、庁舎改築に向けて積極的に基金積み立てに行ってきたが、今後は減債基金と併せて、繰上償還にシフトし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これまで剰余金については、庁舎改築に向けて積極的に基金積み立てに行ってきたが、今後は財政調整基金も含めて、繰上償還にシフトしていく予定。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885D505-73B9-4B6E-ADB5-FEDFD7968C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9B81D684-99F2-4B03-9E57-9F72801770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F3F2F7F6-E25E-4582-A6BE-F036DCD151BF}"/>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84087D29-E72D-425E-95E2-400D39D18C2D}"/>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AAE2AA36-BD49-4874-A5DF-32B11C456CB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CC65FE66-73FC-4B8C-81B9-C280DE4D0CB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781EF218-4F17-4151-9040-44477BB70773}"/>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4D1CDA91-74B0-4B0C-B932-88E2B0D366EA}"/>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7A7BAD53-C3AB-4780-B117-295DEFEB99B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20B3AFB9-7A20-494E-A551-42014652F86D}"/>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11A11F0E-D2EE-4CC5-89B9-0FA0A70200A8}"/>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63660450-14BB-4F5F-9079-7FC9E7AAAB6F}"/>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7,310
7,272
374.22
8,658,359
8,369,042
243,666
3,723,188
4,879,247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532A6F1-8FA9-47E4-92A9-1C82759EA93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BAC627C2-B0BE-45A5-86CE-4A1BE8B4D70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4E83D7A-8509-4CF4-A0E5-24B4F302DA0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C6C8771E-B9FF-40D1-B753-E6D3BB09A212}"/>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52135C7F-DCA6-43B9-9114-C3C8AA4E09B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1A7BA25C-94AB-4F38-90C7-DB6C662F5FD8}"/>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F8561CC-9437-4EAD-A91B-BC3B39B8601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7C66A8D1-AD80-408E-985F-8D65F0146EA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F72A091E-67FD-43A0-B2B8-5C7316C6CA7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6B35EACC-0933-471F-BD25-B3711014B71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F6B02ED-08AF-401C-9B15-D959888D2219}"/>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1852B31-51DF-4D82-A629-124A341E37F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F8E30A17-4766-43D5-ACBD-58A7A4DA5087}"/>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9C7E3A41-AF18-4C0C-855C-319C3FAEBA5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4F491E38-D962-4082-ACB9-211ABE816B8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E381593A-D0EC-489D-A681-4648702D1B7A}"/>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79FF58F-B315-41A3-9B24-0B14F9BCF65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24FFC029-8521-49C0-AB79-6A465B3574E4}"/>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B5D9688F-DBCA-4B14-9F1B-B73B4164507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BDFA4C50-7336-4B6E-9DD4-A5B9CAB53BE1}"/>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A7D32CA6-6E37-4500-9073-7D08DF8FF07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B8738CF5-A91F-428C-9949-1A7598CFC33B}"/>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965D311C-0D9D-4FB0-B056-7E7590BC9931}"/>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DD8CBD15-5916-443A-A270-3C55FD6918D9}"/>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2CE75A38-4B0F-4333-8D59-3E0227C31537}"/>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24A491A-9076-4B7A-A119-B8822CD22C7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55FB1E0F-BFF6-42F2-9F14-B43AC97DE381}"/>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9814E46-40FE-4396-9BB1-F6A563EE0702}"/>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FF63CF9-E1F3-4B53-A43F-B68332C9D9CC}"/>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D3243909-4E00-4038-B055-E2C68ED2DD7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57F683E5-2046-4C2A-B6E9-3FF6A34030BD}"/>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8172F455-FDE5-4E21-8CDD-569AE059AC63}"/>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142E744C-A54E-47CE-A5E6-1FD88EAF800E}"/>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A26EAD82-29D9-4184-B07B-2A1F6A90226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DF6500AC-B710-406C-B268-9451A31924BD}"/>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xmlns="" id="{D5E57D96-3202-4DAC-8B0F-04A59BFB9BF8}"/>
            </a:ext>
          </a:extLst>
        </xdr:cNvPr>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xmlns="" id="{22A6F9A0-9E7D-4986-9008-DDDA1E1C39D2}"/>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xmlns="" id="{0172C3E2-45FB-4F2E-AAC7-88FBD41DCE6D}"/>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xmlns="" id="{DB4E59AE-4040-4805-A503-544942F51773}"/>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xmlns="" id="{34970755-E523-4C52-B581-4952EEE0C9E4}"/>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xmlns="" id="{9FD73638-C2F0-486A-BDA5-C88581A1199F}"/>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xmlns="" id="{7A7A00F1-0A4C-4421-A42E-3DD2177703EB}"/>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xmlns="" id="{38A9ABA6-AD1D-4B08-8B73-10C1C1C712CC}"/>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xmlns="" id="{723BBD54-C9AC-49A3-BC47-C94FEF3C34B4}"/>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xmlns="" id="{F456B77E-C9E5-4A68-A07E-A54EED31EF3C}"/>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xmlns="" id="{AC4C7450-6EB0-4BDB-A860-EC1000D219F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xmlns="" id="{086FB2F5-97A0-431B-90FB-3EA72C4AFF82}"/>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xmlns="" id="{489B62A2-8788-4147-889F-042C5FD0C972}"/>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xmlns="" id="{1BA04C44-C56E-41E5-8211-121004ACD97A}"/>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前年度比増の理由としては、</a:t>
          </a:r>
          <a:r>
            <a:rPr kumimoji="1" lang="ja-JP" altLang="en-US" sz="1100" baseline="0">
              <a:solidFill>
                <a:schemeClr val="dk1"/>
              </a:solidFill>
              <a:effectLst/>
              <a:latin typeface="+mn-lt"/>
              <a:ea typeface="+mn-ea"/>
              <a:cs typeface="+mn-cs"/>
            </a:rPr>
            <a:t>完了した</a:t>
          </a:r>
          <a:r>
            <a:rPr kumimoji="1" lang="ja-JP" altLang="ja-JP" sz="1100" baseline="0">
              <a:solidFill>
                <a:schemeClr val="dk1"/>
              </a:solidFill>
              <a:effectLst/>
              <a:latin typeface="+mn-lt"/>
              <a:ea typeface="+mn-ea"/>
              <a:cs typeface="+mn-cs"/>
            </a:rPr>
            <a:t>役場新庁舎建設事業に係る地方債による将来負担額の増加と、</a:t>
          </a:r>
          <a:r>
            <a:rPr kumimoji="1" lang="ja-JP" altLang="en-US" sz="1100" baseline="0">
              <a:solidFill>
                <a:schemeClr val="dk1"/>
              </a:solidFill>
              <a:effectLst/>
              <a:latin typeface="+mn-lt"/>
              <a:ea typeface="+mn-ea"/>
              <a:cs typeface="+mn-cs"/>
            </a:rPr>
            <a:t>財政調整基金や</a:t>
          </a:r>
          <a:r>
            <a:rPr kumimoji="1" lang="ja-JP" altLang="ja-JP" sz="1100" baseline="0">
              <a:solidFill>
                <a:schemeClr val="dk1"/>
              </a:solidFill>
              <a:effectLst/>
              <a:latin typeface="+mn-lt"/>
              <a:ea typeface="+mn-ea"/>
              <a:cs typeface="+mn-cs"/>
            </a:rPr>
            <a:t>町有施設整備基金の取り崩しにより、充当可能財源が減少したことが要因となっている。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xmlns="" id="{34861315-A0FA-4BA7-BE73-6FFC8E05CACD}"/>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xmlns="" id="{B093A2B9-4A07-4EBD-914A-B15FC503D071}"/>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xmlns="" id="{5F8E3955-181B-4202-84A0-FBCB873A791E}"/>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a:extLst>
            <a:ext uri="{FF2B5EF4-FFF2-40B4-BE49-F238E27FC236}">
              <a16:creationId xmlns:a16="http://schemas.microsoft.com/office/drawing/2014/main" xmlns="" id="{6BBF067E-8808-4969-A273-3FF2C4DD3EF4}"/>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a:extLst>
            <a:ext uri="{FF2B5EF4-FFF2-40B4-BE49-F238E27FC236}">
              <a16:creationId xmlns:a16="http://schemas.microsoft.com/office/drawing/2014/main" xmlns="" id="{9155AA35-0C07-445E-B5B4-F33C84E6328D}"/>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a:extLst>
            <a:ext uri="{FF2B5EF4-FFF2-40B4-BE49-F238E27FC236}">
              <a16:creationId xmlns:a16="http://schemas.microsoft.com/office/drawing/2014/main" xmlns="" id="{090C6BAE-3BE5-49A4-8ECD-3C579E9C3198}"/>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9" name="テキスト ボックス 68">
          <a:extLst>
            <a:ext uri="{FF2B5EF4-FFF2-40B4-BE49-F238E27FC236}">
              <a16:creationId xmlns:a16="http://schemas.microsoft.com/office/drawing/2014/main" xmlns="" id="{8E86F455-0BC0-4A6C-A593-439A97F13321}"/>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a:extLst>
            <a:ext uri="{FF2B5EF4-FFF2-40B4-BE49-F238E27FC236}">
              <a16:creationId xmlns:a16="http://schemas.microsoft.com/office/drawing/2014/main" xmlns="" id="{879A47B7-81DC-4206-9EBB-859CE469B4A8}"/>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a:extLst>
            <a:ext uri="{FF2B5EF4-FFF2-40B4-BE49-F238E27FC236}">
              <a16:creationId xmlns:a16="http://schemas.microsoft.com/office/drawing/2014/main" xmlns="" id="{2F597BB8-7156-4F85-AB66-EC9D69A6838C}"/>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a:extLst>
            <a:ext uri="{FF2B5EF4-FFF2-40B4-BE49-F238E27FC236}">
              <a16:creationId xmlns:a16="http://schemas.microsoft.com/office/drawing/2014/main" xmlns="" id="{2720287D-7C15-4AE7-B0CF-37D72552AF4C}"/>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a:extLst>
            <a:ext uri="{FF2B5EF4-FFF2-40B4-BE49-F238E27FC236}">
              <a16:creationId xmlns:a16="http://schemas.microsoft.com/office/drawing/2014/main" xmlns="" id="{BCA260DB-C0F4-4915-B8E6-133C56060B3D}"/>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a:extLst>
            <a:ext uri="{FF2B5EF4-FFF2-40B4-BE49-F238E27FC236}">
              <a16:creationId xmlns:a16="http://schemas.microsoft.com/office/drawing/2014/main" xmlns="" id="{EC5F8240-1AD4-4588-8C0F-F9D2D2FE5234}"/>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a:extLst>
            <a:ext uri="{FF2B5EF4-FFF2-40B4-BE49-F238E27FC236}">
              <a16:creationId xmlns:a16="http://schemas.microsoft.com/office/drawing/2014/main" xmlns="" id="{2182F761-B289-46BD-8385-90C1C1D161EB}"/>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a:extLst>
            <a:ext uri="{FF2B5EF4-FFF2-40B4-BE49-F238E27FC236}">
              <a16:creationId xmlns:a16="http://schemas.microsoft.com/office/drawing/2014/main" xmlns="" id="{83F79EF7-00B7-42AD-A7F4-EEE290E9AD4C}"/>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a:extLst>
            <a:ext uri="{FF2B5EF4-FFF2-40B4-BE49-F238E27FC236}">
              <a16:creationId xmlns:a16="http://schemas.microsoft.com/office/drawing/2014/main" xmlns="" id="{AC51F5C4-C271-40A1-994C-BD9386BFDE16}"/>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a:extLst>
            <a:ext uri="{FF2B5EF4-FFF2-40B4-BE49-F238E27FC236}">
              <a16:creationId xmlns:a16="http://schemas.microsoft.com/office/drawing/2014/main" xmlns="" id="{ABAD5373-0862-47D9-A97F-484BD73502A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a:extLst>
            <a:ext uri="{FF2B5EF4-FFF2-40B4-BE49-F238E27FC236}">
              <a16:creationId xmlns:a16="http://schemas.microsoft.com/office/drawing/2014/main" xmlns="" id="{0C00B65B-8A1C-4901-B3C9-9F7FF560BA02}"/>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80" name="直線コネクタ 79">
          <a:extLst>
            <a:ext uri="{FF2B5EF4-FFF2-40B4-BE49-F238E27FC236}">
              <a16:creationId xmlns:a16="http://schemas.microsoft.com/office/drawing/2014/main" xmlns="" id="{EC1A6392-EC5E-4F97-ADD9-8AD702EFB9D0}"/>
            </a:ext>
          </a:extLst>
        </xdr:cNvPr>
        <xdr:cNvCxnSpPr/>
      </xdr:nvCxnSpPr>
      <xdr:spPr>
        <a:xfrm flipV="1">
          <a:off x="13027660" y="5145223"/>
          <a:ext cx="1269" cy="146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81" name="債務償還比率最小値テキスト">
          <a:extLst>
            <a:ext uri="{FF2B5EF4-FFF2-40B4-BE49-F238E27FC236}">
              <a16:creationId xmlns:a16="http://schemas.microsoft.com/office/drawing/2014/main" xmlns="" id="{026E3EE2-E7BA-45FB-9011-B44E42A7779A}"/>
            </a:ext>
          </a:extLst>
        </xdr:cNvPr>
        <xdr:cNvSpPr txBox="1"/>
      </xdr:nvSpPr>
      <xdr:spPr>
        <a:xfrm>
          <a:off x="13080365" y="66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82" name="直線コネクタ 81">
          <a:extLst>
            <a:ext uri="{FF2B5EF4-FFF2-40B4-BE49-F238E27FC236}">
              <a16:creationId xmlns:a16="http://schemas.microsoft.com/office/drawing/2014/main" xmlns="" id="{01DF07EE-C252-4ADA-A32D-319D048EE231}"/>
            </a:ext>
          </a:extLst>
        </xdr:cNvPr>
        <xdr:cNvCxnSpPr/>
      </xdr:nvCxnSpPr>
      <xdr:spPr>
        <a:xfrm>
          <a:off x="12963525" y="6610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3" name="債務償還比率最大値テキスト">
          <a:extLst>
            <a:ext uri="{FF2B5EF4-FFF2-40B4-BE49-F238E27FC236}">
              <a16:creationId xmlns:a16="http://schemas.microsoft.com/office/drawing/2014/main" xmlns="" id="{5A83FFAF-BD0B-4CFF-8C51-9919138427B5}"/>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4" name="直線コネクタ 83">
          <a:extLst>
            <a:ext uri="{FF2B5EF4-FFF2-40B4-BE49-F238E27FC236}">
              <a16:creationId xmlns:a16="http://schemas.microsoft.com/office/drawing/2014/main" xmlns="" id="{BDE7D3A6-C764-44D6-AFE1-0073EAEDDEA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85" name="債務償還比率平均値テキスト">
          <a:extLst>
            <a:ext uri="{FF2B5EF4-FFF2-40B4-BE49-F238E27FC236}">
              <a16:creationId xmlns:a16="http://schemas.microsoft.com/office/drawing/2014/main" xmlns="" id="{2DB81CED-6171-4F63-8132-D3632E764ED6}"/>
            </a:ext>
          </a:extLst>
        </xdr:cNvPr>
        <xdr:cNvSpPr txBox="1"/>
      </xdr:nvSpPr>
      <xdr:spPr>
        <a:xfrm>
          <a:off x="13080365" y="5612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86" name="フローチャート: 判断 85">
          <a:extLst>
            <a:ext uri="{FF2B5EF4-FFF2-40B4-BE49-F238E27FC236}">
              <a16:creationId xmlns:a16="http://schemas.microsoft.com/office/drawing/2014/main" xmlns="" id="{9EB6F9A2-5940-4304-9955-65BEA41D5B88}"/>
            </a:ext>
          </a:extLst>
        </xdr:cNvPr>
        <xdr:cNvSpPr/>
      </xdr:nvSpPr>
      <xdr:spPr>
        <a:xfrm>
          <a:off x="13001625" y="5757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87" name="フローチャート: 判断 86">
          <a:extLst>
            <a:ext uri="{FF2B5EF4-FFF2-40B4-BE49-F238E27FC236}">
              <a16:creationId xmlns:a16="http://schemas.microsoft.com/office/drawing/2014/main" xmlns="" id="{0AFCA749-1404-4335-A4D9-624B912B9C02}"/>
            </a:ext>
          </a:extLst>
        </xdr:cNvPr>
        <xdr:cNvSpPr/>
      </xdr:nvSpPr>
      <xdr:spPr>
        <a:xfrm>
          <a:off x="12359005" y="580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88" name="フローチャート: 判断 87">
          <a:extLst>
            <a:ext uri="{FF2B5EF4-FFF2-40B4-BE49-F238E27FC236}">
              <a16:creationId xmlns:a16="http://schemas.microsoft.com/office/drawing/2014/main" xmlns="" id="{11F823C0-249F-42AC-A921-0D406C1F2C76}"/>
            </a:ext>
          </a:extLst>
        </xdr:cNvPr>
        <xdr:cNvSpPr/>
      </xdr:nvSpPr>
      <xdr:spPr>
        <a:xfrm>
          <a:off x="11688445" y="579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89" name="フローチャート: 判断 88">
          <a:extLst>
            <a:ext uri="{FF2B5EF4-FFF2-40B4-BE49-F238E27FC236}">
              <a16:creationId xmlns:a16="http://schemas.microsoft.com/office/drawing/2014/main" xmlns="" id="{2FF3D9ED-3965-42A5-AAD7-18FA100DEFE3}"/>
            </a:ext>
          </a:extLst>
        </xdr:cNvPr>
        <xdr:cNvSpPr/>
      </xdr:nvSpPr>
      <xdr:spPr>
        <a:xfrm>
          <a:off x="11017885" y="581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90" name="フローチャート: 判断 89">
          <a:extLst>
            <a:ext uri="{FF2B5EF4-FFF2-40B4-BE49-F238E27FC236}">
              <a16:creationId xmlns:a16="http://schemas.microsoft.com/office/drawing/2014/main" xmlns="" id="{31C06EB1-02B9-4C64-B5C2-8264BBCC2A11}"/>
            </a:ext>
          </a:extLst>
        </xdr:cNvPr>
        <xdr:cNvSpPr/>
      </xdr:nvSpPr>
      <xdr:spPr>
        <a:xfrm>
          <a:off x="10347325" y="578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BC0EAAF9-E814-488A-9408-81D983160DD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6AA4CB00-FD1D-4271-A135-6720598CAB22}"/>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7F2A6E06-869B-4AFC-8148-051A471A4A92}"/>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xmlns="" id="{0DAB877E-6445-49FF-8D19-A96511342CCC}"/>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xmlns="" id="{46C4C8A1-2481-44F7-BC1F-DFECC3C5265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158741</xdr:rowOff>
    </xdr:from>
    <xdr:to>
      <xdr:col>76</xdr:col>
      <xdr:colOff>73025</xdr:colOff>
      <xdr:row>31</xdr:row>
      <xdr:rowOff>88891</xdr:rowOff>
    </xdr:to>
    <xdr:sp macro="" textlink="">
      <xdr:nvSpPr>
        <xdr:cNvPr id="96" name="楕円 95">
          <a:extLst>
            <a:ext uri="{FF2B5EF4-FFF2-40B4-BE49-F238E27FC236}">
              <a16:creationId xmlns:a16="http://schemas.microsoft.com/office/drawing/2014/main" xmlns="" id="{F8DB6539-8FA3-419D-B6DD-AC18307BA4ED}"/>
            </a:ext>
          </a:extLst>
        </xdr:cNvPr>
        <xdr:cNvSpPr/>
      </xdr:nvSpPr>
      <xdr:spPr>
        <a:xfrm>
          <a:off x="13001625" y="5942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137168</xdr:rowOff>
    </xdr:from>
    <xdr:ext cx="469744" cy="259045"/>
    <xdr:sp macro="" textlink="">
      <xdr:nvSpPr>
        <xdr:cNvPr id="97" name="債務償還比率該当値テキスト">
          <a:extLst>
            <a:ext uri="{FF2B5EF4-FFF2-40B4-BE49-F238E27FC236}">
              <a16:creationId xmlns:a16="http://schemas.microsoft.com/office/drawing/2014/main" xmlns="" id="{53C95C60-B9CC-47F5-9609-2F9F447EFF40}"/>
            </a:ext>
          </a:extLst>
        </xdr:cNvPr>
        <xdr:cNvSpPr txBox="1"/>
      </xdr:nvSpPr>
      <xdr:spPr>
        <a:xfrm>
          <a:off x="13080365" y="592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5143</xdr:rowOff>
    </xdr:from>
    <xdr:to>
      <xdr:col>72</xdr:col>
      <xdr:colOff>123825</xdr:colOff>
      <xdr:row>30</xdr:row>
      <xdr:rowOff>106743</xdr:rowOff>
    </xdr:to>
    <xdr:sp macro="" textlink="">
      <xdr:nvSpPr>
        <xdr:cNvPr id="98" name="楕円 97">
          <a:extLst>
            <a:ext uri="{FF2B5EF4-FFF2-40B4-BE49-F238E27FC236}">
              <a16:creationId xmlns:a16="http://schemas.microsoft.com/office/drawing/2014/main" xmlns="" id="{A8452FBA-E8D4-42F1-88CD-7B4BC3E3E55B}"/>
            </a:ext>
          </a:extLst>
        </xdr:cNvPr>
        <xdr:cNvSpPr/>
      </xdr:nvSpPr>
      <xdr:spPr>
        <a:xfrm>
          <a:off x="12359005" y="57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55943</xdr:rowOff>
    </xdr:from>
    <xdr:to>
      <xdr:col>76</xdr:col>
      <xdr:colOff>22225</xdr:colOff>
      <xdr:row>31</xdr:row>
      <xdr:rowOff>38091</xdr:rowOff>
    </xdr:to>
    <xdr:cxnSp macro="">
      <xdr:nvCxnSpPr>
        <xdr:cNvPr id="99" name="直線コネクタ 98">
          <a:extLst>
            <a:ext uri="{FF2B5EF4-FFF2-40B4-BE49-F238E27FC236}">
              <a16:creationId xmlns:a16="http://schemas.microsoft.com/office/drawing/2014/main" xmlns="" id="{78F38AAF-9772-4DBA-8A37-4DEBE1D29994}"/>
            </a:ext>
          </a:extLst>
        </xdr:cNvPr>
        <xdr:cNvCxnSpPr/>
      </xdr:nvCxnSpPr>
      <xdr:spPr>
        <a:xfrm>
          <a:off x="12409805" y="5839523"/>
          <a:ext cx="619760" cy="1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86378</xdr:rowOff>
    </xdr:from>
    <xdr:to>
      <xdr:col>68</xdr:col>
      <xdr:colOff>123825</xdr:colOff>
      <xdr:row>30</xdr:row>
      <xdr:rowOff>16528</xdr:rowOff>
    </xdr:to>
    <xdr:sp macro="" textlink="">
      <xdr:nvSpPr>
        <xdr:cNvPr id="100" name="楕円 99">
          <a:extLst>
            <a:ext uri="{FF2B5EF4-FFF2-40B4-BE49-F238E27FC236}">
              <a16:creationId xmlns:a16="http://schemas.microsoft.com/office/drawing/2014/main" xmlns="" id="{1A09E3B7-2B0A-4133-9B2C-EFE74DBA3FC9}"/>
            </a:ext>
          </a:extLst>
        </xdr:cNvPr>
        <xdr:cNvSpPr/>
      </xdr:nvSpPr>
      <xdr:spPr>
        <a:xfrm>
          <a:off x="11688445" y="5702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137178</xdr:rowOff>
    </xdr:from>
    <xdr:to>
      <xdr:col>72</xdr:col>
      <xdr:colOff>73025</xdr:colOff>
      <xdr:row>30</xdr:row>
      <xdr:rowOff>55943</xdr:rowOff>
    </xdr:to>
    <xdr:cxnSp macro="">
      <xdr:nvCxnSpPr>
        <xdr:cNvPr id="101" name="直線コネクタ 100">
          <a:extLst>
            <a:ext uri="{FF2B5EF4-FFF2-40B4-BE49-F238E27FC236}">
              <a16:creationId xmlns:a16="http://schemas.microsoft.com/office/drawing/2014/main" xmlns="" id="{524444E3-6E86-4A29-BE0F-1736822A18B8}"/>
            </a:ext>
          </a:extLst>
        </xdr:cNvPr>
        <xdr:cNvCxnSpPr/>
      </xdr:nvCxnSpPr>
      <xdr:spPr>
        <a:xfrm>
          <a:off x="11739245" y="5753118"/>
          <a:ext cx="670560" cy="8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15902</xdr:rowOff>
    </xdr:from>
    <xdr:to>
      <xdr:col>64</xdr:col>
      <xdr:colOff>123825</xdr:colOff>
      <xdr:row>29</xdr:row>
      <xdr:rowOff>117502</xdr:rowOff>
    </xdr:to>
    <xdr:sp macro="" textlink="">
      <xdr:nvSpPr>
        <xdr:cNvPr id="102" name="楕円 101">
          <a:extLst>
            <a:ext uri="{FF2B5EF4-FFF2-40B4-BE49-F238E27FC236}">
              <a16:creationId xmlns:a16="http://schemas.microsoft.com/office/drawing/2014/main" xmlns="" id="{E8E1DD93-6B7A-4F27-B375-051ADE261583}"/>
            </a:ext>
          </a:extLst>
        </xdr:cNvPr>
        <xdr:cNvSpPr/>
      </xdr:nvSpPr>
      <xdr:spPr>
        <a:xfrm>
          <a:off x="11017885" y="56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66702</xdr:rowOff>
    </xdr:from>
    <xdr:to>
      <xdr:col>68</xdr:col>
      <xdr:colOff>73025</xdr:colOff>
      <xdr:row>29</xdr:row>
      <xdr:rowOff>137178</xdr:rowOff>
    </xdr:to>
    <xdr:cxnSp macro="">
      <xdr:nvCxnSpPr>
        <xdr:cNvPr id="103" name="直線コネクタ 102">
          <a:extLst>
            <a:ext uri="{FF2B5EF4-FFF2-40B4-BE49-F238E27FC236}">
              <a16:creationId xmlns:a16="http://schemas.microsoft.com/office/drawing/2014/main" xmlns="" id="{BD9B7C30-FB0E-4BCC-81BF-338881F4A311}"/>
            </a:ext>
          </a:extLst>
        </xdr:cNvPr>
        <xdr:cNvCxnSpPr/>
      </xdr:nvCxnSpPr>
      <xdr:spPr>
        <a:xfrm>
          <a:off x="11068685" y="5682642"/>
          <a:ext cx="670560" cy="7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135691</xdr:rowOff>
    </xdr:from>
    <xdr:to>
      <xdr:col>60</xdr:col>
      <xdr:colOff>123825</xdr:colOff>
      <xdr:row>29</xdr:row>
      <xdr:rowOff>65841</xdr:rowOff>
    </xdr:to>
    <xdr:sp macro="" textlink="">
      <xdr:nvSpPr>
        <xdr:cNvPr id="104" name="楕円 103">
          <a:extLst>
            <a:ext uri="{FF2B5EF4-FFF2-40B4-BE49-F238E27FC236}">
              <a16:creationId xmlns:a16="http://schemas.microsoft.com/office/drawing/2014/main" xmlns="" id="{EB1FD1FA-6F08-4946-AF3A-6925A390FA9B}"/>
            </a:ext>
          </a:extLst>
        </xdr:cNvPr>
        <xdr:cNvSpPr/>
      </xdr:nvSpPr>
      <xdr:spPr>
        <a:xfrm>
          <a:off x="10347325" y="5583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15041</xdr:rowOff>
    </xdr:from>
    <xdr:to>
      <xdr:col>64</xdr:col>
      <xdr:colOff>73025</xdr:colOff>
      <xdr:row>29</xdr:row>
      <xdr:rowOff>66702</xdr:rowOff>
    </xdr:to>
    <xdr:cxnSp macro="">
      <xdr:nvCxnSpPr>
        <xdr:cNvPr id="105" name="直線コネクタ 104">
          <a:extLst>
            <a:ext uri="{FF2B5EF4-FFF2-40B4-BE49-F238E27FC236}">
              <a16:creationId xmlns:a16="http://schemas.microsoft.com/office/drawing/2014/main" xmlns="" id="{2A16725B-2D26-4531-985F-3B2AB67B4FC4}"/>
            </a:ext>
          </a:extLst>
        </xdr:cNvPr>
        <xdr:cNvCxnSpPr/>
      </xdr:nvCxnSpPr>
      <xdr:spPr>
        <a:xfrm>
          <a:off x="10398125" y="5630981"/>
          <a:ext cx="670560" cy="5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06" name="n_1aveValue債務償還比率">
          <a:extLst>
            <a:ext uri="{FF2B5EF4-FFF2-40B4-BE49-F238E27FC236}">
              <a16:creationId xmlns:a16="http://schemas.microsoft.com/office/drawing/2014/main" xmlns="" id="{EB7FDDDD-0BAA-4CDB-8710-F6ADEFB1C7FC}"/>
            </a:ext>
          </a:extLst>
        </xdr:cNvPr>
        <xdr:cNvSpPr txBox="1"/>
      </xdr:nvSpPr>
      <xdr:spPr>
        <a:xfrm>
          <a:off x="12185092" y="590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07" name="n_2aveValue債務償還比率">
          <a:extLst>
            <a:ext uri="{FF2B5EF4-FFF2-40B4-BE49-F238E27FC236}">
              <a16:creationId xmlns:a16="http://schemas.microsoft.com/office/drawing/2014/main" xmlns="" id="{6D520589-A506-4E20-90A5-282F5FF0A34C}"/>
            </a:ext>
          </a:extLst>
        </xdr:cNvPr>
        <xdr:cNvSpPr txBox="1"/>
      </xdr:nvSpPr>
      <xdr:spPr>
        <a:xfrm>
          <a:off x="11527232" y="58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08" name="n_3aveValue債務償還比率">
          <a:extLst>
            <a:ext uri="{FF2B5EF4-FFF2-40B4-BE49-F238E27FC236}">
              <a16:creationId xmlns:a16="http://schemas.microsoft.com/office/drawing/2014/main" xmlns="" id="{7E798BE7-0D15-4F2E-9DEA-DDD75B89EB03}"/>
            </a:ext>
          </a:extLst>
        </xdr:cNvPr>
        <xdr:cNvSpPr txBox="1"/>
      </xdr:nvSpPr>
      <xdr:spPr>
        <a:xfrm>
          <a:off x="10856672" y="590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09" name="n_4aveValue債務償還比率">
          <a:extLst>
            <a:ext uri="{FF2B5EF4-FFF2-40B4-BE49-F238E27FC236}">
              <a16:creationId xmlns:a16="http://schemas.microsoft.com/office/drawing/2014/main" xmlns="" id="{19B91B31-AEE0-4A17-AC9C-6EEB53D3C7DA}"/>
            </a:ext>
          </a:extLst>
        </xdr:cNvPr>
        <xdr:cNvSpPr txBox="1"/>
      </xdr:nvSpPr>
      <xdr:spPr>
        <a:xfrm>
          <a:off x="10186112"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123270</xdr:rowOff>
    </xdr:from>
    <xdr:ext cx="469744" cy="259045"/>
    <xdr:sp macro="" textlink="">
      <xdr:nvSpPr>
        <xdr:cNvPr id="110" name="n_1mainValue債務償還比率">
          <a:extLst>
            <a:ext uri="{FF2B5EF4-FFF2-40B4-BE49-F238E27FC236}">
              <a16:creationId xmlns:a16="http://schemas.microsoft.com/office/drawing/2014/main" xmlns="" id="{3A7CAE3C-E342-4E5E-B47F-160A638F13D9}"/>
            </a:ext>
          </a:extLst>
        </xdr:cNvPr>
        <xdr:cNvSpPr txBox="1"/>
      </xdr:nvSpPr>
      <xdr:spPr>
        <a:xfrm>
          <a:off x="12185092" y="557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33055</xdr:rowOff>
    </xdr:from>
    <xdr:ext cx="469744" cy="259045"/>
    <xdr:sp macro="" textlink="">
      <xdr:nvSpPr>
        <xdr:cNvPr id="111" name="n_2mainValue債務償還比率">
          <a:extLst>
            <a:ext uri="{FF2B5EF4-FFF2-40B4-BE49-F238E27FC236}">
              <a16:creationId xmlns:a16="http://schemas.microsoft.com/office/drawing/2014/main" xmlns="" id="{79FD45FE-998A-464E-A2CB-8DD00E2F1F60}"/>
            </a:ext>
          </a:extLst>
        </xdr:cNvPr>
        <xdr:cNvSpPr txBox="1"/>
      </xdr:nvSpPr>
      <xdr:spPr>
        <a:xfrm>
          <a:off x="11527232" y="548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134029</xdr:rowOff>
    </xdr:from>
    <xdr:ext cx="469744" cy="259045"/>
    <xdr:sp macro="" textlink="">
      <xdr:nvSpPr>
        <xdr:cNvPr id="112" name="n_3mainValue債務償還比率">
          <a:extLst>
            <a:ext uri="{FF2B5EF4-FFF2-40B4-BE49-F238E27FC236}">
              <a16:creationId xmlns:a16="http://schemas.microsoft.com/office/drawing/2014/main" xmlns="" id="{1228A701-19C1-48FB-B105-0A5AF5CF77D9}"/>
            </a:ext>
          </a:extLst>
        </xdr:cNvPr>
        <xdr:cNvSpPr txBox="1"/>
      </xdr:nvSpPr>
      <xdr:spPr>
        <a:xfrm>
          <a:off x="10856672" y="54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82368</xdr:rowOff>
    </xdr:from>
    <xdr:ext cx="469744" cy="259045"/>
    <xdr:sp macro="" textlink="">
      <xdr:nvSpPr>
        <xdr:cNvPr id="113" name="n_4mainValue債務償還比率">
          <a:extLst>
            <a:ext uri="{FF2B5EF4-FFF2-40B4-BE49-F238E27FC236}">
              <a16:creationId xmlns:a16="http://schemas.microsoft.com/office/drawing/2014/main" xmlns="" id="{1B791762-85E8-4161-A8C6-39AE4A527FA1}"/>
            </a:ext>
          </a:extLst>
        </xdr:cNvPr>
        <xdr:cNvSpPr txBox="1"/>
      </xdr:nvSpPr>
      <xdr:spPr>
        <a:xfrm>
          <a:off x="10186112" y="536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a:extLst>
            <a:ext uri="{FF2B5EF4-FFF2-40B4-BE49-F238E27FC236}">
              <a16:creationId xmlns:a16="http://schemas.microsoft.com/office/drawing/2014/main" xmlns="" id="{EDD0506C-1DDD-45A4-91E6-16EB22FC3DE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a:extLst>
            <a:ext uri="{FF2B5EF4-FFF2-40B4-BE49-F238E27FC236}">
              <a16:creationId xmlns:a16="http://schemas.microsoft.com/office/drawing/2014/main" xmlns="" id="{3903315E-0EAE-432A-95C9-534DCFC54746}"/>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a:extLst>
            <a:ext uri="{FF2B5EF4-FFF2-40B4-BE49-F238E27FC236}">
              <a16:creationId xmlns:a16="http://schemas.microsoft.com/office/drawing/2014/main" xmlns="" id="{A11F02FD-8BA0-4CCC-ABCC-DDD6CF291900}"/>
            </a:ext>
          </a:extLst>
        </xdr:cNvPr>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a:extLst>
            <a:ext uri="{FF2B5EF4-FFF2-40B4-BE49-F238E27FC236}">
              <a16:creationId xmlns:a16="http://schemas.microsoft.com/office/drawing/2014/main" xmlns="" id="{336C9F0B-1855-4711-A612-28475A4F6D61}"/>
            </a:ext>
          </a:extLst>
        </xdr:cNvPr>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a:extLst>
            <a:ext uri="{FF2B5EF4-FFF2-40B4-BE49-F238E27FC236}">
              <a16:creationId xmlns:a16="http://schemas.microsoft.com/office/drawing/2014/main" xmlns="" id="{ACF1536F-ADBA-467E-91CA-E4B867D5AD82}"/>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a:extLst>
            <a:ext uri="{FF2B5EF4-FFF2-40B4-BE49-F238E27FC236}">
              <a16:creationId xmlns:a16="http://schemas.microsoft.com/office/drawing/2014/main" xmlns="" id="{4A3DB2AE-7469-4BC4-BB61-473E18BB7B9B}"/>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E013F6B-6C9D-4AE5-8F60-F400E2DF027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4602B83-1BCE-4B9A-A518-CC7BDF648F4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E39EB72-4F94-4D68-B920-CA771CE236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34B9975-5627-4FAE-8831-AC664CA8851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4B4EA28-177F-4364-A640-BEF0AE1234C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2CA3BEA-C1E0-4FD9-A2D9-4FEA5DA4B94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3C37FAD-B7D4-42E9-8D8E-E15F4351615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FE79AB7-17A8-4752-A3E2-36CC4F0CB79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5D30DAE-626B-4B00-877A-FFCF77EB62C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EE5AC44-F913-4FAF-8309-B8C54F7825D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7,310
7,272
374.22
8,658,359
8,369,042
243,666
3,723,188
4,879,247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89487F2-164B-440D-92B6-4ED60443A56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A1FEFC5-B494-4323-8D1E-4B8E4B418B3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038368A-798E-42AA-A2A4-C789F3F3FB9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F4F4CE5-C236-4B5A-A5B7-79AB77419D7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A4A48D4-C4B3-49C4-A55F-C2B2C525F13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15C87EE-B5F9-4522-93EF-355DE192099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6683E125-D630-4FF7-99A7-6ABD04C7293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625EA34B-1D86-4E7E-AF66-76A88E83166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3031F9FD-D0F5-4D6D-B622-94419BC9547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5AAA4322-4856-4C6A-AC4E-40C1D98C1AE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1B4570FA-9B54-4BBD-BB07-C23D04372A4D}"/>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5BDD5A9F-5ED1-45B8-BEDF-CABED97156C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A5737A3C-F401-4253-AB3F-657DABFBCDA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4E665232-AE9E-412C-8A3B-5ED5DB6D39E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1025437-F276-475E-800C-1335E317DFF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0BCB041-E150-4EB5-A100-9D4557C10EB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41F7989-4C5C-40D2-A02A-F6D611940F2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9A9186A-9FF4-4AAF-A4E6-A9470CF89FB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4B1FED4-9F16-4508-8C48-2501E265FB5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5C8F9EA-3BA5-46D1-BD44-0752008CDCA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6E563AA-3F7D-4BF3-A6A1-8A633C06269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42CB8F6-E7A6-4354-902B-C44CA242C5A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CBF6D32-DC7D-43CE-A7A6-6A170D17AA7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F389FD1-EDE3-480F-9CEA-BF33D41AC7C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7,310
7,272
374.22
8,658,359
8,369,042
243,666
3,723,188
4,879,247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CA7F82A-2FC2-4A38-9ABF-025FC2337B8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08EAB3A-FA46-4592-80E6-74FAC14CAF9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79371F1-F40E-4A34-87FE-EE18BC24115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04EF3D8-64FE-4916-87FD-C38BECF6C6B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0E5486B-CB97-46B9-817C-4E4DE90633A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59DCB44-000A-4197-BC34-25A16F7E085E}"/>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A7C8BCD9-68F3-4DE3-9258-E4C954AE4DC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2F33C8C6-1C3F-4EA9-A17B-17E9609A4DA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09FAC44F-4CF1-4C20-8223-8528C9F1A98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10488C0E-A813-4A01-9180-E16DA6B4521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B1FF28FC-E139-4BFF-8CB2-B7FAD040C53A}"/>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B0DD3785-F05E-45BB-8E28-0D6919A201A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76870690-9D48-4A9F-B976-78EF370CF12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524FE2EB-F292-4026-96D8-14398D043D6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7,310
7,272
374.22
8,658,359
8,369,042
243,666
3,723,188
4,879,247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で横ばいとなっている。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が類似団体と比較して低い要因としては、過疎化の進行により課税客体が著しく減少していることや本町は広い面積を有し、各所に集落が点在していることから、集落をつなぐ道路橋りょう等のインフラ整備が必須となるため、投資的事業費の需要額が高い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今後も投資的事業を厳選し、公債費の抑制を図りつつ、徴収業務を強化して財源確保に努めていく。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経常収支比率を求めるための分母となる歳入（経常一般財源）については森林環境譲与税の増額や、地方消費税交付金の社会保障財源分の増、普通交付税についても増となり、前年度比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百万円の増。また、分子となる歳出（経常経費充当一般財源）については会計年度任用職員制度の開始による人件費の増や、償還終了となる起債が償還開始を上回り、公債費が前年度比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73152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98804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73152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9204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63</xdr:row>
      <xdr:rowOff>119126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6791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62</xdr:row>
      <xdr:rowOff>49276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5488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人当たりの人件費・物件費等の決算額は前年度比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要因としては、当町の年度末人口が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人に減少したことと、人件費においては会計年度任用職員制度の開始により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百万円の増、物件費については新型コロナウイルス対策やふるさと納税関連経費の増により前年比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百万円の増となったため。</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120994</xdr:rowOff>
    </xdr:from>
    <xdr:to>
      <xdr:col>23</xdr:col>
      <xdr:colOff>133350</xdr:colOff>
      <xdr:row>83</xdr:row>
      <xdr:rowOff>70399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179894"/>
          <a:ext cx="838200" cy="1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110699</xdr:rowOff>
    </xdr:from>
    <xdr:to>
      <xdr:col>19</xdr:col>
      <xdr:colOff>133350</xdr:colOff>
      <xdr:row>82</xdr:row>
      <xdr:rowOff>120994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169599"/>
          <a:ext cx="889000" cy="1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68244</xdr:rowOff>
    </xdr:from>
    <xdr:to>
      <xdr:col>15</xdr:col>
      <xdr:colOff>82550</xdr:colOff>
      <xdr:row>82</xdr:row>
      <xdr:rowOff>110699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12714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68244</xdr:rowOff>
    </xdr:from>
    <xdr:to>
      <xdr:col>11</xdr:col>
      <xdr:colOff>31750</xdr:colOff>
      <xdr:row>82</xdr:row>
      <xdr:rowOff>71839</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flipV="1">
          <a:off x="1447800" y="14127144"/>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19599</xdr:rowOff>
    </xdr:from>
    <xdr:to>
      <xdr:col>23</xdr:col>
      <xdr:colOff>184150</xdr:colOff>
      <xdr:row>83</xdr:row>
      <xdr:rowOff>121199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163126</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22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70194</xdr:rowOff>
    </xdr:from>
    <xdr:to>
      <xdr:col>19</xdr:col>
      <xdr:colOff>184150</xdr:colOff>
      <xdr:row>83</xdr:row>
      <xdr:rowOff>344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1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10521</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89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59899</xdr:rowOff>
    </xdr:from>
    <xdr:to>
      <xdr:col>15</xdr:col>
      <xdr:colOff>133350</xdr:colOff>
      <xdr:row>82</xdr:row>
      <xdr:rowOff>161499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1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88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17444</xdr:rowOff>
    </xdr:from>
    <xdr:to>
      <xdr:col>11</xdr:col>
      <xdr:colOff>82550</xdr:colOff>
      <xdr:row>82</xdr:row>
      <xdr:rowOff>119044</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0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129221</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84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21039</xdr:rowOff>
    </xdr:from>
    <xdr:to>
      <xdr:col>7</xdr:col>
      <xdr:colOff>31750</xdr:colOff>
      <xdr:row>82</xdr:row>
      <xdr:rowOff>122639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0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132816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84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の横ばいとなっている。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91923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179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91923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504163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125488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要因としては新規採用職員数の増である。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94774</xdr:rowOff>
    </xdr:from>
    <xdr:to>
      <xdr:col>81</xdr:col>
      <xdr:colOff>44450</xdr:colOff>
      <xdr:row>60</xdr:row>
      <xdr:rowOff>118301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381774"/>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94774</xdr:rowOff>
    </xdr:from>
    <xdr:to>
      <xdr:col>77</xdr:col>
      <xdr:colOff>44450</xdr:colOff>
      <xdr:row>60</xdr:row>
      <xdr:rowOff>94774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81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65215</xdr:rowOff>
    </xdr:from>
    <xdr:to>
      <xdr:col>72</xdr:col>
      <xdr:colOff>203200</xdr:colOff>
      <xdr:row>60</xdr:row>
      <xdr:rowOff>94774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352215"/>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39275</xdr:rowOff>
    </xdr:from>
    <xdr:to>
      <xdr:col>68</xdr:col>
      <xdr:colOff>152400</xdr:colOff>
      <xdr:row>60</xdr:row>
      <xdr:rowOff>65215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326275"/>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67501</xdr:rowOff>
    </xdr:from>
    <xdr:to>
      <xdr:col>81</xdr:col>
      <xdr:colOff>95250</xdr:colOff>
      <xdr:row>60</xdr:row>
      <xdr:rowOff>169101</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39578</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32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43974</xdr:rowOff>
    </xdr:from>
    <xdr:to>
      <xdr:col>77</xdr:col>
      <xdr:colOff>95250</xdr:colOff>
      <xdr:row>60</xdr:row>
      <xdr:rowOff>145574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155751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9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43974</xdr:rowOff>
    </xdr:from>
    <xdr:to>
      <xdr:col>73</xdr:col>
      <xdr:colOff>44450</xdr:colOff>
      <xdr:row>60</xdr:row>
      <xdr:rowOff>145574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130351</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4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14415</xdr:rowOff>
    </xdr:from>
    <xdr:to>
      <xdr:col>68</xdr:col>
      <xdr:colOff>203200</xdr:colOff>
      <xdr:row>60</xdr:row>
      <xdr:rowOff>116015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100792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3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159925</xdr:rowOff>
    </xdr:from>
    <xdr:to>
      <xdr:col>64</xdr:col>
      <xdr:colOff>152400</xdr:colOff>
      <xdr:row>60</xdr:row>
      <xdr:rowOff>90075</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100252</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0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要因ついては分子となる地方債元利償還金の減少はあるものの、分母となる基準財政需要額も減となっているため、全体として前年度と横ばいに推移した。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今後も防災行政無線の更新や戸別別受信機の配備、ほ場整備等の大型投資的事業を予定しているため、実施事業を精査し、事業費の平準化を図り、財政健全化に努めていく。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27940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0493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19896</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04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19896</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将来負担率については前年度比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役場新庁舎建設事業、急傾斜地対策事業等の大型投資的事業に係る過疎債や役場緊急保全債、緊急自然災害防止対策事業債を活用したことにより地方債残高が増となっていることと、役場新庁舎建設事業に係る町有施設整備基金の取り崩しによる充当可能基金が減少したことが影響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69300</xdr:rowOff>
    </xdr:from>
    <xdr:to>
      <xdr:col>81</xdr:col>
      <xdr:colOff>44450</xdr:colOff>
      <xdr:row>15</xdr:row>
      <xdr:rowOff>134324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179800" y="2469600"/>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147447</xdr:rowOff>
    </xdr:from>
    <xdr:to>
      <xdr:col>77</xdr:col>
      <xdr:colOff>44450</xdr:colOff>
      <xdr:row>14</xdr:row>
      <xdr:rowOff>69300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5290800" y="2376297"/>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147447</xdr:rowOff>
    </xdr:from>
    <xdr:to>
      <xdr:col>72</xdr:col>
      <xdr:colOff>203200</xdr:colOff>
      <xdr:row>14</xdr:row>
      <xdr:rowOff>14605</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4401800" y="237629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14605</xdr:rowOff>
    </xdr:from>
    <xdr:to>
      <xdr:col>68</xdr:col>
      <xdr:colOff>152400</xdr:colOff>
      <xdr:row>14</xdr:row>
      <xdr:rowOff>21844</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3512800" y="24149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83524</xdr:rowOff>
    </xdr:from>
    <xdr:to>
      <xdr:col>81</xdr:col>
      <xdr:colOff>95250</xdr:colOff>
      <xdr:row>16</xdr:row>
      <xdr:rowOff>13674</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55601</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6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18500</xdr:rowOff>
    </xdr:from>
    <xdr:to>
      <xdr:col>77</xdr:col>
      <xdr:colOff>95250</xdr:colOff>
      <xdr:row>14</xdr:row>
      <xdr:rowOff>120100</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4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104877</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50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96647</xdr:rowOff>
    </xdr:from>
    <xdr:to>
      <xdr:col>73</xdr:col>
      <xdr:colOff>44450</xdr:colOff>
      <xdr:row>14</xdr:row>
      <xdr:rowOff>26797</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11574</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41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135255</xdr:rowOff>
    </xdr:from>
    <xdr:to>
      <xdr:col>68</xdr:col>
      <xdr:colOff>203200</xdr:colOff>
      <xdr:row>14</xdr:row>
      <xdr:rowOff>65405</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50182</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45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142494</xdr:rowOff>
    </xdr:from>
    <xdr:to>
      <xdr:col>64</xdr:col>
      <xdr:colOff>152400</xdr:colOff>
      <xdr:row>14</xdr:row>
      <xdr:rowOff>72644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57421</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7,310
7,272
374.22
8,658,359
8,369,042
243,666
3,723,188
4,879,247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会計年度任用職員制度導入に伴いベースアップと手当の増から人件費が前年対比</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％の大幅増となっている。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67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新庁舎建設に係る備品整理や光熱水費の増加、ふるさと納税が大幅に伸びたことによる関連経費の増があったものの、会計年度任用職員制度の開始により、物件費から人件費への分析変更により前年比で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687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20320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66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58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15</xdr:row>
      <xdr:rowOff>16510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53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要因としては保育料の一部無償化による保育給付利用者負担に対する扶助費の減によるものである。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115570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453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115570</xdr:rowOff>
    </xdr:from>
    <xdr:to>
      <xdr:col>19</xdr:col>
      <xdr:colOff>187325</xdr:colOff>
      <xdr:row>56</xdr:row>
      <xdr:rowOff>35560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545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35560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499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積立金は森林環境譲与税が増となったことで積立金が増加したものの、町有施設整備基金への積立が皆減となり、繰出金ではコロナ対策として国保会計や梅里苑会計への繰出が増加したことによ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161290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90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27940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90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58</xdr:row>
      <xdr:rowOff>27940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7815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8890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広域への分担金の減や新型コロナウイルスの蔓延による各種団体の活動自粛により補助金が減少したことで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154432</xdr:rowOff>
    </xdr:from>
    <xdr:to>
      <xdr:col>82</xdr:col>
      <xdr:colOff>107950</xdr:colOff>
      <xdr:row>39</xdr:row>
      <xdr:rowOff>51562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6695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39</xdr:row>
      <xdr:rowOff>51562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6100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104140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610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104140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568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臨時財政特例債、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減収補填債が終了し、過疎対策事業債でも開始起債額よりも終了が上回ったためである。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129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136144</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145287</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5842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公債費以外については対前年度比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要因としては新型コロナウイルス感染症対策等の臨時的経費の増加により相対的に経常経費の割合が下がったためである。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21844</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33675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78</xdr:row>
      <xdr:rowOff>21844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32669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77</xdr:row>
      <xdr:rowOff>65278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029185"/>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170435</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2873736"/>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41973</xdr:rowOff>
    </xdr:from>
    <xdr:to>
      <xdr:col>29</xdr:col>
      <xdr:colOff>127000</xdr:colOff>
      <xdr:row>17</xdr:row>
      <xdr:rowOff>91040</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004248"/>
          <a:ext cx="647700" cy="4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26750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89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91040</xdr:rowOff>
    </xdr:from>
    <xdr:to>
      <xdr:col>26</xdr:col>
      <xdr:colOff>50800</xdr:colOff>
      <xdr:row>17</xdr:row>
      <xdr:rowOff>131785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053315"/>
          <a:ext cx="698500" cy="4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131785</xdr:rowOff>
    </xdr:from>
    <xdr:to>
      <xdr:col>22</xdr:col>
      <xdr:colOff>114300</xdr:colOff>
      <xdr:row>18</xdr:row>
      <xdr:rowOff>40885</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094060"/>
          <a:ext cx="698500" cy="80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40885</xdr:rowOff>
    </xdr:from>
    <xdr:to>
      <xdr:col>18</xdr:col>
      <xdr:colOff>177800</xdr:colOff>
      <xdr:row>18</xdr:row>
      <xdr:rowOff>74425</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174610"/>
          <a:ext cx="698500" cy="33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162623</xdr:rowOff>
    </xdr:from>
    <xdr:to>
      <xdr:col>29</xdr:col>
      <xdr:colOff>177800</xdr:colOff>
      <xdr:row>17</xdr:row>
      <xdr:rowOff>92773</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95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7700</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79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40240</xdr:rowOff>
    </xdr:from>
    <xdr:to>
      <xdr:col>26</xdr:col>
      <xdr:colOff>101600</xdr:colOff>
      <xdr:row>17</xdr:row>
      <xdr:rowOff>141840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0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152017</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77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80985</xdr:rowOff>
    </xdr:from>
    <xdr:to>
      <xdr:col>22</xdr:col>
      <xdr:colOff>165100</xdr:colOff>
      <xdr:row>18</xdr:row>
      <xdr:rowOff>11135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4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21312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8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161535</xdr:rowOff>
    </xdr:from>
    <xdr:to>
      <xdr:col>19</xdr:col>
      <xdr:colOff>38100</xdr:colOff>
      <xdr:row>18</xdr:row>
      <xdr:rowOff>91685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2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101862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8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23625</xdr:rowOff>
    </xdr:from>
    <xdr:to>
      <xdr:col>15</xdr:col>
      <xdr:colOff>101600</xdr:colOff>
      <xdr:row>18</xdr:row>
      <xdr:rowOff>125225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5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110002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227176</xdr:rowOff>
    </xdr:from>
    <xdr:to>
      <xdr:col>29</xdr:col>
      <xdr:colOff>127000</xdr:colOff>
      <xdr:row>35</xdr:row>
      <xdr:rowOff>256780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837526"/>
          <a:ext cx="647700" cy="29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256780</xdr:rowOff>
    </xdr:from>
    <xdr:to>
      <xdr:col>26</xdr:col>
      <xdr:colOff>50800</xdr:colOff>
      <xdr:row>35</xdr:row>
      <xdr:rowOff>318615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867130"/>
          <a:ext cx="698500" cy="61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309162</xdr:rowOff>
    </xdr:from>
    <xdr:to>
      <xdr:col>22</xdr:col>
      <xdr:colOff>114300</xdr:colOff>
      <xdr:row>35</xdr:row>
      <xdr:rowOff>318615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919512"/>
          <a:ext cx="698500" cy="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281109</xdr:rowOff>
    </xdr:from>
    <xdr:to>
      <xdr:col>18</xdr:col>
      <xdr:colOff>177800</xdr:colOff>
      <xdr:row>35</xdr:row>
      <xdr:rowOff>309162</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891459"/>
          <a:ext cx="6985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176376</xdr:rowOff>
    </xdr:from>
    <xdr:to>
      <xdr:col>29</xdr:col>
      <xdr:colOff>177800</xdr:colOff>
      <xdr:row>35</xdr:row>
      <xdr:rowOff>277976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78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148453</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7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205980</xdr:rowOff>
    </xdr:from>
    <xdr:to>
      <xdr:col>26</xdr:col>
      <xdr:colOff>101600</xdr:colOff>
      <xdr:row>35</xdr:row>
      <xdr:rowOff>307580</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292357</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902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267815</xdr:rowOff>
    </xdr:from>
    <xdr:to>
      <xdr:col>22</xdr:col>
      <xdr:colOff>165100</xdr:colOff>
      <xdr:row>36</xdr:row>
      <xdr:rowOff>26515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78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11292</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258362</xdr:rowOff>
    </xdr:from>
    <xdr:to>
      <xdr:col>19</xdr:col>
      <xdr:colOff>38100</xdr:colOff>
      <xdr:row>36</xdr:row>
      <xdr:rowOff>17062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6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1839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5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230309</xdr:rowOff>
    </xdr:from>
    <xdr:to>
      <xdr:col>15</xdr:col>
      <xdr:colOff>101600</xdr:colOff>
      <xdr:row>35</xdr:row>
      <xdr:rowOff>331909</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4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316686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2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7,310
7,272
374.22
8,658,359
8,369,042
243,666
3,723,188
4,879,247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16424</xdr:rowOff>
    </xdr:from>
    <xdr:to>
      <xdr:col>24</xdr:col>
      <xdr:colOff>63500</xdr:colOff>
      <xdr:row>36</xdr:row>
      <xdr:rowOff>9847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17174"/>
          <a:ext cx="838200" cy="1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9847</xdr:rowOff>
    </xdr:from>
    <xdr:to>
      <xdr:col>19</xdr:col>
      <xdr:colOff>177800</xdr:colOff>
      <xdr:row>36</xdr:row>
      <xdr:rowOff>48862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182047"/>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48862</xdr:rowOff>
    </xdr:from>
    <xdr:to>
      <xdr:col>15</xdr:col>
      <xdr:colOff>50800</xdr:colOff>
      <xdr:row>36</xdr:row>
      <xdr:rowOff>95191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21062"/>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95191</xdr:rowOff>
    </xdr:from>
    <xdr:to>
      <xdr:col>10</xdr:col>
      <xdr:colOff>114300</xdr:colOff>
      <xdr:row>36</xdr:row>
      <xdr:rowOff>99352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67391"/>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137074</xdr:rowOff>
    </xdr:from>
    <xdr:to>
      <xdr:col>24</xdr:col>
      <xdr:colOff>114300</xdr:colOff>
      <xdr:row>35</xdr:row>
      <xdr:rowOff>67224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9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159951</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1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130497</xdr:rowOff>
    </xdr:from>
    <xdr:to>
      <xdr:col>20</xdr:col>
      <xdr:colOff>38100</xdr:colOff>
      <xdr:row>36</xdr:row>
      <xdr:rowOff>60647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1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77174</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90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169512</xdr:rowOff>
    </xdr:from>
    <xdr:to>
      <xdr:col>15</xdr:col>
      <xdr:colOff>101600</xdr:colOff>
      <xdr:row>36</xdr:row>
      <xdr:rowOff>99662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116189</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94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44391</xdr:rowOff>
    </xdr:from>
    <xdr:to>
      <xdr:col>10</xdr:col>
      <xdr:colOff>165100</xdr:colOff>
      <xdr:row>36</xdr:row>
      <xdr:rowOff>145991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162518</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99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48552</xdr:rowOff>
    </xdr:from>
    <xdr:to>
      <xdr:col>6</xdr:col>
      <xdr:colOff>38100</xdr:colOff>
      <xdr:row>36</xdr:row>
      <xdr:rowOff>150152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166679</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99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25815</xdr:rowOff>
    </xdr:from>
    <xdr:to>
      <xdr:col>24</xdr:col>
      <xdr:colOff>63500</xdr:colOff>
      <xdr:row>57</xdr:row>
      <xdr:rowOff>49483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798465"/>
          <a:ext cx="8382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49483</xdr:rowOff>
    </xdr:from>
    <xdr:to>
      <xdr:col>19</xdr:col>
      <xdr:colOff>177800</xdr:colOff>
      <xdr:row>57</xdr:row>
      <xdr:rowOff>54763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822133"/>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54763</xdr:rowOff>
    </xdr:from>
    <xdr:to>
      <xdr:col>15</xdr:col>
      <xdr:colOff>50800</xdr:colOff>
      <xdr:row>57</xdr:row>
      <xdr:rowOff>69546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827413"/>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44694</xdr:rowOff>
    </xdr:from>
    <xdr:to>
      <xdr:col>10</xdr:col>
      <xdr:colOff>114300</xdr:colOff>
      <xdr:row>57</xdr:row>
      <xdr:rowOff>69546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817344"/>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146465</xdr:rowOff>
    </xdr:from>
    <xdr:to>
      <xdr:col>24</xdr:col>
      <xdr:colOff>114300</xdr:colOff>
      <xdr:row>57</xdr:row>
      <xdr:rowOff>76615</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124892</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2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170133</xdr:rowOff>
    </xdr:from>
    <xdr:to>
      <xdr:col>20</xdr:col>
      <xdr:colOff>38100</xdr:colOff>
      <xdr:row>57</xdr:row>
      <xdr:rowOff>100283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7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91410</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8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3963</xdr:rowOff>
    </xdr:from>
    <xdr:to>
      <xdr:col>15</xdr:col>
      <xdr:colOff>101600</xdr:colOff>
      <xdr:row>57</xdr:row>
      <xdr:rowOff>105563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7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96690</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8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18746</xdr:rowOff>
    </xdr:from>
    <xdr:to>
      <xdr:col>10</xdr:col>
      <xdr:colOff>165100</xdr:colOff>
      <xdr:row>57</xdr:row>
      <xdr:rowOff>120346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7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111473</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8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165344</xdr:rowOff>
    </xdr:from>
    <xdr:to>
      <xdr:col>6</xdr:col>
      <xdr:colOff>38100</xdr:colOff>
      <xdr:row>57</xdr:row>
      <xdr:rowOff>95494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86621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8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168974</xdr:rowOff>
    </xdr:from>
    <xdr:to>
      <xdr:col>24</xdr:col>
      <xdr:colOff>63500</xdr:colOff>
      <xdr:row>77</xdr:row>
      <xdr:rowOff>78436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199174"/>
          <a:ext cx="838200" cy="8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46279</xdr:rowOff>
    </xdr:from>
    <xdr:to>
      <xdr:col>19</xdr:col>
      <xdr:colOff>177800</xdr:colOff>
      <xdr:row>77</xdr:row>
      <xdr:rowOff>78436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247929"/>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46279</xdr:rowOff>
    </xdr:from>
    <xdr:to>
      <xdr:col>15</xdr:col>
      <xdr:colOff>50800</xdr:colOff>
      <xdr:row>77</xdr:row>
      <xdr:rowOff>63157</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247929"/>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63157</xdr:rowOff>
    </xdr:from>
    <xdr:to>
      <xdr:col>10</xdr:col>
      <xdr:colOff>114300</xdr:colOff>
      <xdr:row>77</xdr:row>
      <xdr:rowOff>120320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264807"/>
          <a:ext cx="889000" cy="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118174</xdr:rowOff>
    </xdr:from>
    <xdr:to>
      <xdr:col>24</xdr:col>
      <xdr:colOff>114300</xdr:colOff>
      <xdr:row>77</xdr:row>
      <xdr:rowOff>48324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1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141051</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29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27636</xdr:rowOff>
    </xdr:from>
    <xdr:to>
      <xdr:col>20</xdr:col>
      <xdr:colOff>38100</xdr:colOff>
      <xdr:row>77</xdr:row>
      <xdr:rowOff>129236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145763</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30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166929</xdr:rowOff>
    </xdr:from>
    <xdr:to>
      <xdr:col>15</xdr:col>
      <xdr:colOff>101600</xdr:colOff>
      <xdr:row>77</xdr:row>
      <xdr:rowOff>97079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113606</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29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12357</xdr:rowOff>
    </xdr:from>
    <xdr:to>
      <xdr:col>10</xdr:col>
      <xdr:colOff>165100</xdr:colOff>
      <xdr:row>77</xdr:row>
      <xdr:rowOff>113957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2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130484</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69520</xdr:rowOff>
    </xdr:from>
    <xdr:to>
      <xdr:col>6</xdr:col>
      <xdr:colOff>38100</xdr:colOff>
      <xdr:row>77</xdr:row>
      <xdr:rowOff>171120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2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16197</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30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39866</xdr:rowOff>
    </xdr:from>
    <xdr:to>
      <xdr:col>24</xdr:col>
      <xdr:colOff>63500</xdr:colOff>
      <xdr:row>96</xdr:row>
      <xdr:rowOff>97002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499066"/>
          <a:ext cx="8382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97002</xdr:rowOff>
    </xdr:from>
    <xdr:to>
      <xdr:col>19</xdr:col>
      <xdr:colOff>177800</xdr:colOff>
      <xdr:row>96</xdr:row>
      <xdr:rowOff>115709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56202"/>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115709</xdr:rowOff>
    </xdr:from>
    <xdr:to>
      <xdr:col>15</xdr:col>
      <xdr:colOff>50800</xdr:colOff>
      <xdr:row>96</xdr:row>
      <xdr:rowOff>167411</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574909"/>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167411</xdr:rowOff>
    </xdr:from>
    <xdr:to>
      <xdr:col>10</xdr:col>
      <xdr:colOff>114300</xdr:colOff>
      <xdr:row>96</xdr:row>
      <xdr:rowOff>170041</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626611"/>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160516</xdr:rowOff>
    </xdr:from>
    <xdr:to>
      <xdr:col>24</xdr:col>
      <xdr:colOff>114300</xdr:colOff>
      <xdr:row>96</xdr:row>
      <xdr:rowOff>90666</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11943</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29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46202</xdr:rowOff>
    </xdr:from>
    <xdr:to>
      <xdr:col>20</xdr:col>
      <xdr:colOff>38100</xdr:colOff>
      <xdr:row>96</xdr:row>
      <xdr:rowOff>147802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164329</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2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64909</xdr:rowOff>
    </xdr:from>
    <xdr:to>
      <xdr:col>15</xdr:col>
      <xdr:colOff>101600</xdr:colOff>
      <xdr:row>96</xdr:row>
      <xdr:rowOff>166509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11586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29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116611</xdr:rowOff>
    </xdr:from>
    <xdr:to>
      <xdr:col>10</xdr:col>
      <xdr:colOff>165100</xdr:colOff>
      <xdr:row>97</xdr:row>
      <xdr:rowOff>46761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63288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3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119241</xdr:rowOff>
    </xdr:from>
    <xdr:to>
      <xdr:col>6</xdr:col>
      <xdr:colOff>38100</xdr:colOff>
      <xdr:row>97</xdr:row>
      <xdr:rowOff>49391</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5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65918</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3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53958</xdr:rowOff>
    </xdr:from>
    <xdr:to>
      <xdr:col>55</xdr:col>
      <xdr:colOff>0</xdr:colOff>
      <xdr:row>37</xdr:row>
      <xdr:rowOff>115983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226158"/>
          <a:ext cx="838200" cy="23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115983</xdr:rowOff>
    </xdr:from>
    <xdr:to>
      <xdr:col>50</xdr:col>
      <xdr:colOff>114300</xdr:colOff>
      <xdr:row>37</xdr:row>
      <xdr:rowOff>147720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5963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141396</xdr:rowOff>
    </xdr:from>
    <xdr:to>
      <xdr:col>45</xdr:col>
      <xdr:colOff>177800</xdr:colOff>
      <xdr:row>37</xdr:row>
      <xdr:rowOff>147720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485046"/>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138849</xdr:rowOff>
    </xdr:from>
    <xdr:to>
      <xdr:col>41</xdr:col>
      <xdr:colOff>50800</xdr:colOff>
      <xdr:row>37</xdr:row>
      <xdr:rowOff>141396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482499"/>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3158</xdr:rowOff>
    </xdr:from>
    <xdr:to>
      <xdr:col>55</xdr:col>
      <xdr:colOff>50800</xdr:colOff>
      <xdr:row>36</xdr:row>
      <xdr:rowOff>104758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1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26035</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02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65183</xdr:rowOff>
    </xdr:from>
    <xdr:to>
      <xdr:col>50</xdr:col>
      <xdr:colOff>165100</xdr:colOff>
      <xdr:row>37</xdr:row>
      <xdr:rowOff>166783</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11860</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18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96920</xdr:rowOff>
    </xdr:from>
    <xdr:to>
      <xdr:col>46</xdr:col>
      <xdr:colOff>38100</xdr:colOff>
      <xdr:row>38</xdr:row>
      <xdr:rowOff>27070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43597</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21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90596</xdr:rowOff>
    </xdr:from>
    <xdr:to>
      <xdr:col>41</xdr:col>
      <xdr:colOff>101600</xdr:colOff>
      <xdr:row>38</xdr:row>
      <xdr:rowOff>20746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37273</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2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88049</xdr:rowOff>
    </xdr:from>
    <xdr:to>
      <xdr:col>36</xdr:col>
      <xdr:colOff>165100</xdr:colOff>
      <xdr:row>38</xdr:row>
      <xdr:rowOff>18199</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34726</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20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138687</xdr:rowOff>
    </xdr:from>
    <xdr:to>
      <xdr:col>55</xdr:col>
      <xdr:colOff>0</xdr:colOff>
      <xdr:row>58</xdr:row>
      <xdr:rowOff>59313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11337"/>
          <a:ext cx="838200" cy="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59313</xdr:rowOff>
    </xdr:from>
    <xdr:to>
      <xdr:col>50</xdr:col>
      <xdr:colOff>114300</xdr:colOff>
      <xdr:row>58</xdr:row>
      <xdr:rowOff>68301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10003413"/>
          <a:ext cx="8890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68301</xdr:rowOff>
    </xdr:from>
    <xdr:to>
      <xdr:col>45</xdr:col>
      <xdr:colOff>177800</xdr:colOff>
      <xdr:row>58</xdr:row>
      <xdr:rowOff>75456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1240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72952</xdr:rowOff>
    </xdr:from>
    <xdr:to>
      <xdr:col>41</xdr:col>
      <xdr:colOff>50800</xdr:colOff>
      <xdr:row>58</xdr:row>
      <xdr:rowOff>75456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17052"/>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87887</xdr:rowOff>
    </xdr:from>
    <xdr:to>
      <xdr:col>55</xdr:col>
      <xdr:colOff>50800</xdr:colOff>
      <xdr:row>58</xdr:row>
      <xdr:rowOff>18037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8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110764</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1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8513</xdr:rowOff>
    </xdr:from>
    <xdr:to>
      <xdr:col>50</xdr:col>
      <xdr:colOff>165100</xdr:colOff>
      <xdr:row>58</xdr:row>
      <xdr:rowOff>110113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126640</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72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17501</xdr:rowOff>
    </xdr:from>
    <xdr:to>
      <xdr:col>46</xdr:col>
      <xdr:colOff>38100</xdr:colOff>
      <xdr:row>58</xdr:row>
      <xdr:rowOff>119101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135628</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3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24656</xdr:rowOff>
    </xdr:from>
    <xdr:to>
      <xdr:col>41</xdr:col>
      <xdr:colOff>101600</xdr:colOff>
      <xdr:row>58</xdr:row>
      <xdr:rowOff>126256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142783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4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22152</xdr:rowOff>
    </xdr:from>
    <xdr:to>
      <xdr:col>36</xdr:col>
      <xdr:colOff>165100</xdr:colOff>
      <xdr:row>58</xdr:row>
      <xdr:rowOff>123752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140279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38052</xdr:rowOff>
    </xdr:from>
    <xdr:to>
      <xdr:col>55</xdr:col>
      <xdr:colOff>0</xdr:colOff>
      <xdr:row>79</xdr:row>
      <xdr:rowOff>42802</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582602"/>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42802</xdr:rowOff>
    </xdr:from>
    <xdr:to>
      <xdr:col>50</xdr:col>
      <xdr:colOff>114300</xdr:colOff>
      <xdr:row>79</xdr:row>
      <xdr:rowOff>43298</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8735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129440</xdr:rowOff>
    </xdr:from>
    <xdr:to>
      <xdr:col>45</xdr:col>
      <xdr:colOff>177800</xdr:colOff>
      <xdr:row>79</xdr:row>
      <xdr:rowOff>43298</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502540"/>
          <a:ext cx="889000" cy="8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129440</xdr:rowOff>
    </xdr:from>
    <xdr:to>
      <xdr:col>41</xdr:col>
      <xdr:colOff>50800</xdr:colOff>
      <xdr:row>78</xdr:row>
      <xdr:rowOff>170255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502540"/>
          <a:ext cx="8890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158702</xdr:rowOff>
    </xdr:from>
    <xdr:to>
      <xdr:col>55</xdr:col>
      <xdr:colOff>50800</xdr:colOff>
      <xdr:row>79</xdr:row>
      <xdr:rowOff>88852</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163452</xdr:rowOff>
    </xdr:from>
    <xdr:to>
      <xdr:col>50</xdr:col>
      <xdr:colOff>165100</xdr:colOff>
      <xdr:row>79</xdr:row>
      <xdr:rowOff>93602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84729</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04428" y="1362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163948</xdr:rowOff>
    </xdr:from>
    <xdr:to>
      <xdr:col>46</xdr:col>
      <xdr:colOff>38100</xdr:colOff>
      <xdr:row>79</xdr:row>
      <xdr:rowOff>94098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85225</xdr:rowOff>
    </xdr:from>
    <xdr:ext cx="378565"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61017" y="1362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78640</xdr:rowOff>
    </xdr:from>
    <xdr:to>
      <xdr:col>41</xdr:col>
      <xdr:colOff>101600</xdr:colOff>
      <xdr:row>79</xdr:row>
      <xdr:rowOff>8790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25317</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2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119455</xdr:rowOff>
    </xdr:from>
    <xdr:to>
      <xdr:col>36</xdr:col>
      <xdr:colOff>165100</xdr:colOff>
      <xdr:row>79</xdr:row>
      <xdr:rowOff>49605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40732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130688</xdr:rowOff>
    </xdr:from>
    <xdr:to>
      <xdr:col>55</xdr:col>
      <xdr:colOff>0</xdr:colOff>
      <xdr:row>98</xdr:row>
      <xdr:rowOff>23330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589888"/>
          <a:ext cx="838200" cy="2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23330</xdr:rowOff>
    </xdr:from>
    <xdr:to>
      <xdr:col>50</xdr:col>
      <xdr:colOff>114300</xdr:colOff>
      <xdr:row>98</xdr:row>
      <xdr:rowOff>57069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25430"/>
          <a:ext cx="889000" cy="3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57069</xdr:rowOff>
    </xdr:from>
    <xdr:to>
      <xdr:col>45</xdr:col>
      <xdr:colOff>177800</xdr:colOff>
      <xdr:row>98</xdr:row>
      <xdr:rowOff>149464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59169"/>
          <a:ext cx="889000" cy="9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106545</xdr:rowOff>
    </xdr:from>
    <xdr:to>
      <xdr:col>41</xdr:col>
      <xdr:colOff>50800</xdr:colOff>
      <xdr:row>98</xdr:row>
      <xdr:rowOff>149464</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908645"/>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79888</xdr:rowOff>
    </xdr:from>
    <xdr:to>
      <xdr:col>55</xdr:col>
      <xdr:colOff>50800</xdr:colOff>
      <xdr:row>97</xdr:row>
      <xdr:rowOff>10038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5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102765</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39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143980</xdr:rowOff>
    </xdr:from>
    <xdr:to>
      <xdr:col>50</xdr:col>
      <xdr:colOff>165100</xdr:colOff>
      <xdr:row>98</xdr:row>
      <xdr:rowOff>74130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90657</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5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6269</xdr:rowOff>
    </xdr:from>
    <xdr:to>
      <xdr:col>46</xdr:col>
      <xdr:colOff>38100</xdr:colOff>
      <xdr:row>98</xdr:row>
      <xdr:rowOff>107869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124396</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58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98664</xdr:rowOff>
    </xdr:from>
    <xdr:to>
      <xdr:col>41</xdr:col>
      <xdr:colOff>101600</xdr:colOff>
      <xdr:row>99</xdr:row>
      <xdr:rowOff>28814</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90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19941</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9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55745</xdr:rowOff>
    </xdr:from>
    <xdr:to>
      <xdr:col>36</xdr:col>
      <xdr:colOff>165100</xdr:colOff>
      <xdr:row>98</xdr:row>
      <xdr:rowOff>157345</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2422</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6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38106</xdr:rowOff>
    </xdr:from>
    <xdr:to>
      <xdr:col>85</xdr:col>
      <xdr:colOff>127000</xdr:colOff>
      <xdr:row>39</xdr:row>
      <xdr:rowOff>41642</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24656"/>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169212</xdr:rowOff>
    </xdr:from>
    <xdr:to>
      <xdr:col>81</xdr:col>
      <xdr:colOff>50800</xdr:colOff>
      <xdr:row>39</xdr:row>
      <xdr:rowOff>38106</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684312"/>
          <a:ext cx="889000" cy="4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169212</xdr:rowOff>
    </xdr:from>
    <xdr:to>
      <xdr:col>76</xdr:col>
      <xdr:colOff>114300</xdr:colOff>
      <xdr:row>39</xdr:row>
      <xdr:rowOff>41581</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84312"/>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41581</xdr:rowOff>
    </xdr:from>
    <xdr:to>
      <xdr:col>71</xdr:col>
      <xdr:colOff>177800</xdr:colOff>
      <xdr:row>39</xdr:row>
      <xdr:rowOff>43185</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28131"/>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162292</xdr:rowOff>
    </xdr:from>
    <xdr:to>
      <xdr:col>85</xdr:col>
      <xdr:colOff>177800</xdr:colOff>
      <xdr:row>39</xdr:row>
      <xdr:rowOff>92442</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378565"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1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158756</xdr:rowOff>
    </xdr:from>
    <xdr:to>
      <xdr:col>81</xdr:col>
      <xdr:colOff>101600</xdr:colOff>
      <xdr:row>39</xdr:row>
      <xdr:rowOff>88906</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80033</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76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118412</xdr:rowOff>
    </xdr:from>
    <xdr:to>
      <xdr:col>76</xdr:col>
      <xdr:colOff>165100</xdr:colOff>
      <xdr:row>39</xdr:row>
      <xdr:rowOff>48562</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3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65089</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40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162231</xdr:rowOff>
    </xdr:from>
    <xdr:to>
      <xdr:col>72</xdr:col>
      <xdr:colOff>38100</xdr:colOff>
      <xdr:row>39</xdr:row>
      <xdr:rowOff>92381</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83508</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4017" y="67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163835</xdr:rowOff>
    </xdr:from>
    <xdr:to>
      <xdr:col>67</xdr:col>
      <xdr:colOff>101600</xdr:colOff>
      <xdr:row>39</xdr:row>
      <xdr:rowOff>93985</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85112</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771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104622</xdr:rowOff>
    </xdr:from>
    <xdr:to>
      <xdr:col>85</xdr:col>
      <xdr:colOff>127000</xdr:colOff>
      <xdr:row>76</xdr:row>
      <xdr:rowOff>26000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2963372"/>
          <a:ext cx="838200" cy="9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26000</xdr:rowOff>
    </xdr:from>
    <xdr:to>
      <xdr:col>81</xdr:col>
      <xdr:colOff>50800</xdr:colOff>
      <xdr:row>76</xdr:row>
      <xdr:rowOff>33499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056200"/>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31686</xdr:rowOff>
    </xdr:from>
    <xdr:to>
      <xdr:col>76</xdr:col>
      <xdr:colOff>114300</xdr:colOff>
      <xdr:row>76</xdr:row>
      <xdr:rowOff>33499</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3061886"/>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13084</xdr:rowOff>
    </xdr:from>
    <xdr:to>
      <xdr:col>71</xdr:col>
      <xdr:colOff>177800</xdr:colOff>
      <xdr:row>76</xdr:row>
      <xdr:rowOff>31686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043284"/>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53822</xdr:rowOff>
    </xdr:from>
    <xdr:to>
      <xdr:col>85</xdr:col>
      <xdr:colOff>177800</xdr:colOff>
      <xdr:row>75</xdr:row>
      <xdr:rowOff>155422</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9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32249</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8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146650</xdr:rowOff>
    </xdr:from>
    <xdr:to>
      <xdr:col>81</xdr:col>
      <xdr:colOff>101600</xdr:colOff>
      <xdr:row>76</xdr:row>
      <xdr:rowOff>76800</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30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67927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309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154149</xdr:rowOff>
    </xdr:from>
    <xdr:to>
      <xdr:col>76</xdr:col>
      <xdr:colOff>165100</xdr:colOff>
      <xdr:row>76</xdr:row>
      <xdr:rowOff>84299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01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75426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1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152336</xdr:rowOff>
    </xdr:from>
    <xdr:to>
      <xdr:col>72</xdr:col>
      <xdr:colOff>38100</xdr:colOff>
      <xdr:row>76</xdr:row>
      <xdr:rowOff>82486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0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73613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133734</xdr:rowOff>
    </xdr:from>
    <xdr:to>
      <xdr:col>67</xdr:col>
      <xdr:colOff>101600</xdr:colOff>
      <xdr:row>76</xdr:row>
      <xdr:rowOff>63884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299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55011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08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77881</xdr:rowOff>
    </xdr:from>
    <xdr:to>
      <xdr:col>85</xdr:col>
      <xdr:colOff>127000</xdr:colOff>
      <xdr:row>99</xdr:row>
      <xdr:rowOff>82707</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705143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169450</xdr:rowOff>
    </xdr:from>
    <xdr:to>
      <xdr:col>81</xdr:col>
      <xdr:colOff>50800</xdr:colOff>
      <xdr:row>99</xdr:row>
      <xdr:rowOff>82707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971550"/>
          <a:ext cx="889000" cy="8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169450</xdr:rowOff>
    </xdr:from>
    <xdr:to>
      <xdr:col>76</xdr:col>
      <xdr:colOff>114300</xdr:colOff>
      <xdr:row>99</xdr:row>
      <xdr:rowOff>87406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71550"/>
          <a:ext cx="889000" cy="8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165640</xdr:rowOff>
    </xdr:from>
    <xdr:to>
      <xdr:col>71</xdr:col>
      <xdr:colOff>177800</xdr:colOff>
      <xdr:row>99</xdr:row>
      <xdr:rowOff>87406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67740"/>
          <a:ext cx="889000" cy="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27081</xdr:rowOff>
    </xdr:from>
    <xdr:to>
      <xdr:col>85</xdr:col>
      <xdr:colOff>177800</xdr:colOff>
      <xdr:row>99</xdr:row>
      <xdr:rowOff>128681</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7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113458</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91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31907</xdr:rowOff>
    </xdr:from>
    <xdr:to>
      <xdr:col>81</xdr:col>
      <xdr:colOff>101600</xdr:colOff>
      <xdr:row>99</xdr:row>
      <xdr:rowOff>133507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700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124634</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709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118650</xdr:rowOff>
    </xdr:from>
    <xdr:to>
      <xdr:col>76</xdr:col>
      <xdr:colOff>165100</xdr:colOff>
      <xdr:row>99</xdr:row>
      <xdr:rowOff>48800</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9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39927</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70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36606</xdr:rowOff>
    </xdr:from>
    <xdr:to>
      <xdr:col>72</xdr:col>
      <xdr:colOff>38100</xdr:colOff>
      <xdr:row>99</xdr:row>
      <xdr:rowOff>138206</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70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129333</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710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114840</xdr:rowOff>
    </xdr:from>
    <xdr:to>
      <xdr:col>67</xdr:col>
      <xdr:colOff>101600</xdr:colOff>
      <xdr:row>99</xdr:row>
      <xdr:rowOff>44990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9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36117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700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50219</xdr:rowOff>
    </xdr:from>
    <xdr:to>
      <xdr:col>116</xdr:col>
      <xdr:colOff>63500</xdr:colOff>
      <xdr:row>38</xdr:row>
      <xdr:rowOff>62792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56531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117754</xdr:rowOff>
    </xdr:from>
    <xdr:to>
      <xdr:col>111</xdr:col>
      <xdr:colOff>177800</xdr:colOff>
      <xdr:row>38</xdr:row>
      <xdr:rowOff>50219</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461404"/>
          <a:ext cx="889000" cy="10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117754</xdr:rowOff>
    </xdr:from>
    <xdr:to>
      <xdr:col>107</xdr:col>
      <xdr:colOff>50800</xdr:colOff>
      <xdr:row>39</xdr:row>
      <xdr:rowOff>12598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4614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159784</xdr:rowOff>
    </xdr:from>
    <xdr:to>
      <xdr:col>102</xdr:col>
      <xdr:colOff>114300</xdr:colOff>
      <xdr:row>39</xdr:row>
      <xdr:rowOff>12598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331984"/>
          <a:ext cx="889000" cy="3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11992</xdr:rowOff>
    </xdr:from>
    <xdr:to>
      <xdr:col>116</xdr:col>
      <xdr:colOff>114300</xdr:colOff>
      <xdr:row>38</xdr:row>
      <xdr:rowOff>113592</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5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34869</xdr:rowOff>
    </xdr:from>
    <xdr:ext cx="469744"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3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170869</xdr:rowOff>
    </xdr:from>
    <xdr:to>
      <xdr:col>112</xdr:col>
      <xdr:colOff>38100</xdr:colOff>
      <xdr:row>38</xdr:row>
      <xdr:rowOff>101019</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5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117546</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088428" y="628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66954</xdr:rowOff>
    </xdr:from>
    <xdr:to>
      <xdr:col>107</xdr:col>
      <xdr:colOff>101600</xdr:colOff>
      <xdr:row>37</xdr:row>
      <xdr:rowOff>168554</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13631</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199428" y="61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133248</xdr:rowOff>
    </xdr:from>
    <xdr:to>
      <xdr:col>102</xdr:col>
      <xdr:colOff>165100</xdr:colOff>
      <xdr:row>39</xdr:row>
      <xdr:rowOff>63398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79925</xdr:rowOff>
    </xdr:from>
    <xdr:ext cx="469744"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10428" y="64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108984</xdr:rowOff>
    </xdr:from>
    <xdr:to>
      <xdr:col>98</xdr:col>
      <xdr:colOff>38100</xdr:colOff>
      <xdr:row>37</xdr:row>
      <xdr:rowOff>39134</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2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55661</xdr:rowOff>
    </xdr:from>
    <xdr:ext cx="534377"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389111" y="60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35763</xdr:rowOff>
    </xdr:from>
    <xdr:to>
      <xdr:col>116</xdr:col>
      <xdr:colOff>63500</xdr:colOff>
      <xdr:row>59</xdr:row>
      <xdr:rowOff>36017</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151313"/>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36017</xdr:rowOff>
    </xdr:from>
    <xdr:to>
      <xdr:col>111</xdr:col>
      <xdr:colOff>177800</xdr:colOff>
      <xdr:row>59</xdr:row>
      <xdr:rowOff>36258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15156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36258</xdr:rowOff>
    </xdr:from>
    <xdr:to>
      <xdr:col>107</xdr:col>
      <xdr:colOff>50800</xdr:colOff>
      <xdr:row>59</xdr:row>
      <xdr:rowOff>36487</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1518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36487</xdr:rowOff>
    </xdr:from>
    <xdr:to>
      <xdr:col>102</xdr:col>
      <xdr:colOff>114300</xdr:colOff>
      <xdr:row>59</xdr:row>
      <xdr:rowOff>36690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152037"/>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156413</xdr:rowOff>
    </xdr:from>
    <xdr:to>
      <xdr:col>116</xdr:col>
      <xdr:colOff>114300</xdr:colOff>
      <xdr:row>59</xdr:row>
      <xdr:rowOff>86563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156667</xdr:rowOff>
    </xdr:from>
    <xdr:to>
      <xdr:col>112</xdr:col>
      <xdr:colOff>38100</xdr:colOff>
      <xdr:row>59</xdr:row>
      <xdr:rowOff>86817</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77944</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19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156908</xdr:rowOff>
    </xdr:from>
    <xdr:to>
      <xdr:col>107</xdr:col>
      <xdr:colOff>101600</xdr:colOff>
      <xdr:row>59</xdr:row>
      <xdr:rowOff>87058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78185</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19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157137</xdr:rowOff>
    </xdr:from>
    <xdr:to>
      <xdr:col>102</xdr:col>
      <xdr:colOff>165100</xdr:colOff>
      <xdr:row>59</xdr:row>
      <xdr:rowOff>87287</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78414</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19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157340</xdr:rowOff>
    </xdr:from>
    <xdr:to>
      <xdr:col>98</xdr:col>
      <xdr:colOff>38100</xdr:colOff>
      <xdr:row>59</xdr:row>
      <xdr:rowOff>87490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78617</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19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154037</xdr:rowOff>
    </xdr:from>
    <xdr:to>
      <xdr:col>116</xdr:col>
      <xdr:colOff>63500</xdr:colOff>
      <xdr:row>77</xdr:row>
      <xdr:rowOff>52854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3184237"/>
          <a:ext cx="8382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48456</xdr:rowOff>
    </xdr:from>
    <xdr:to>
      <xdr:col>111</xdr:col>
      <xdr:colOff>177800</xdr:colOff>
      <xdr:row>77</xdr:row>
      <xdr:rowOff>52854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0434300" y="13250106"/>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48456</xdr:rowOff>
    </xdr:from>
    <xdr:to>
      <xdr:col>107</xdr:col>
      <xdr:colOff>50800</xdr:colOff>
      <xdr:row>77</xdr:row>
      <xdr:rowOff>79708</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3250106"/>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79708</xdr:rowOff>
    </xdr:from>
    <xdr:to>
      <xdr:col>102</xdr:col>
      <xdr:colOff>114300</xdr:colOff>
      <xdr:row>77</xdr:row>
      <xdr:rowOff>102656</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281358"/>
          <a:ext cx="889000" cy="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103237</xdr:rowOff>
    </xdr:from>
    <xdr:to>
      <xdr:col>116</xdr:col>
      <xdr:colOff>114300</xdr:colOff>
      <xdr:row>77</xdr:row>
      <xdr:rowOff>33387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1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126114</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29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2054</xdr:rowOff>
    </xdr:from>
    <xdr:to>
      <xdr:col>112</xdr:col>
      <xdr:colOff>38100</xdr:colOff>
      <xdr:row>77</xdr:row>
      <xdr:rowOff>103654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2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94781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2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169106</xdr:rowOff>
    </xdr:from>
    <xdr:to>
      <xdr:col>107</xdr:col>
      <xdr:colOff>101600</xdr:colOff>
      <xdr:row>77</xdr:row>
      <xdr:rowOff>99256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1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90383</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2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28908</xdr:rowOff>
    </xdr:from>
    <xdr:to>
      <xdr:col>102</xdr:col>
      <xdr:colOff>165100</xdr:colOff>
      <xdr:row>77</xdr:row>
      <xdr:rowOff>130508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23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121635</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3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51856</xdr:rowOff>
    </xdr:from>
    <xdr:to>
      <xdr:col>98</xdr:col>
      <xdr:colOff>38100</xdr:colOff>
      <xdr:row>77</xdr:row>
      <xdr:rowOff>153456</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2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144583</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3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当町と類似団体を比較して高いのは維持補修費、補助費等、普通建設事業費となっている。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維持補修費については冬期間の除雪や道路維持、公園維持等の大部分を直営で行っているため、維持経費が類似団体より高い傾向がある。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病院会計及び水道会計への交付金を支出していることから例年、類似団体よりも数値が高い傾向にあるが、令和元年度より町の施策として家庭保育支援給付事業や長寿祝金等の新規事業を実施しているため数値が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普通建設事業費については本町は広い面積を有し、各所に集落が点在しているため、道路橋りょう等のインフラ整備を行う必要があり、類似団体より投資的事業の需要額が大きいことが要因となっている。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普通建設事業（うち更新整備）については本年度で完成となった役場新庁舎建設事業が要因として大きい。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山形県真室川町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7,310
7,272
374.22
8,658,359
8,369,042
243,666
3,723,188
4,879,247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115860</xdr:rowOff>
    </xdr:from>
    <xdr:to>
      <xdr:col>24</xdr:col>
      <xdr:colOff>63500</xdr:colOff>
      <xdr:row>35</xdr:row>
      <xdr:rowOff>135618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116610"/>
          <a:ext cx="8382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115860</xdr:rowOff>
    </xdr:from>
    <xdr:to>
      <xdr:col>19</xdr:col>
      <xdr:colOff>177800</xdr:colOff>
      <xdr:row>35</xdr:row>
      <xdr:rowOff>120106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11661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117003</xdr:rowOff>
    </xdr:from>
    <xdr:to>
      <xdr:col>15</xdr:col>
      <xdr:colOff>50800</xdr:colOff>
      <xdr:row>35</xdr:row>
      <xdr:rowOff>120106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117753"/>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117003</xdr:rowOff>
    </xdr:from>
    <xdr:to>
      <xdr:col>10</xdr:col>
      <xdr:colOff>114300</xdr:colOff>
      <xdr:row>35</xdr:row>
      <xdr:rowOff>159621</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117753"/>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84818</xdr:rowOff>
    </xdr:from>
    <xdr:to>
      <xdr:col>24</xdr:col>
      <xdr:colOff>114300</xdr:colOff>
      <xdr:row>36</xdr:row>
      <xdr:rowOff>14968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0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107695</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93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65060</xdr:rowOff>
    </xdr:from>
    <xdr:to>
      <xdr:col>20</xdr:col>
      <xdr:colOff>38100</xdr:colOff>
      <xdr:row>35</xdr:row>
      <xdr:rowOff>166660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0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11737</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30111" y="584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69306</xdr:rowOff>
    </xdr:from>
    <xdr:to>
      <xdr:col>15</xdr:col>
      <xdr:colOff>101600</xdr:colOff>
      <xdr:row>35</xdr:row>
      <xdr:rowOff>170906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15983</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41111" y="584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66203</xdr:rowOff>
    </xdr:from>
    <xdr:to>
      <xdr:col>10</xdr:col>
      <xdr:colOff>165100</xdr:colOff>
      <xdr:row>35</xdr:row>
      <xdr:rowOff>167803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12880</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52111" y="584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108821</xdr:rowOff>
    </xdr:from>
    <xdr:to>
      <xdr:col>6</xdr:col>
      <xdr:colOff>38100</xdr:colOff>
      <xdr:row>36</xdr:row>
      <xdr:rowOff>38971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55498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8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141371</xdr:rowOff>
    </xdr:from>
    <xdr:to>
      <xdr:col>24</xdr:col>
      <xdr:colOff>63500</xdr:colOff>
      <xdr:row>58</xdr:row>
      <xdr:rowOff>133679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742571"/>
          <a:ext cx="838200" cy="33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132972</xdr:rowOff>
    </xdr:from>
    <xdr:to>
      <xdr:col>19</xdr:col>
      <xdr:colOff>177800</xdr:colOff>
      <xdr:row>58</xdr:row>
      <xdr:rowOff>133679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77072"/>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132972</xdr:rowOff>
    </xdr:from>
    <xdr:to>
      <xdr:col>15</xdr:col>
      <xdr:colOff>50800</xdr:colOff>
      <xdr:row>59</xdr:row>
      <xdr:rowOff>3446</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077072"/>
          <a:ext cx="889000" cy="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137794</xdr:rowOff>
    </xdr:from>
    <xdr:to>
      <xdr:col>10</xdr:col>
      <xdr:colOff>114300</xdr:colOff>
      <xdr:row>59</xdr:row>
      <xdr:rowOff>3446</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81894"/>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90571</xdr:rowOff>
    </xdr:from>
    <xdr:to>
      <xdr:col>24</xdr:col>
      <xdr:colOff>114300</xdr:colOff>
      <xdr:row>57</xdr:row>
      <xdr:rowOff>20721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6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113448</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54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82879</xdr:rowOff>
    </xdr:from>
    <xdr:to>
      <xdr:col>20</xdr:col>
      <xdr:colOff>38100</xdr:colOff>
      <xdr:row>59</xdr:row>
      <xdr:rowOff>13029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4156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1011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82172</xdr:rowOff>
    </xdr:from>
    <xdr:to>
      <xdr:col>15</xdr:col>
      <xdr:colOff>101600</xdr:colOff>
      <xdr:row>59</xdr:row>
      <xdr:rowOff>12322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3449</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1011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124096</xdr:rowOff>
    </xdr:from>
    <xdr:to>
      <xdr:col>10</xdr:col>
      <xdr:colOff>165100</xdr:colOff>
      <xdr:row>59</xdr:row>
      <xdr:rowOff>54246</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45373</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86994</xdr:rowOff>
    </xdr:from>
    <xdr:to>
      <xdr:col>6</xdr:col>
      <xdr:colOff>38100</xdr:colOff>
      <xdr:row>59</xdr:row>
      <xdr:rowOff>17144</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8271</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1012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131304</xdr:rowOff>
    </xdr:from>
    <xdr:to>
      <xdr:col>24</xdr:col>
      <xdr:colOff>63500</xdr:colOff>
      <xdr:row>75</xdr:row>
      <xdr:rowOff>155085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2990054"/>
          <a:ext cx="838200" cy="2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131304</xdr:rowOff>
    </xdr:from>
    <xdr:to>
      <xdr:col>19</xdr:col>
      <xdr:colOff>177800</xdr:colOff>
      <xdr:row>76</xdr:row>
      <xdr:rowOff>72234</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990054"/>
          <a:ext cx="889000" cy="1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72234</xdr:rowOff>
    </xdr:from>
    <xdr:to>
      <xdr:col>15</xdr:col>
      <xdr:colOff>50800</xdr:colOff>
      <xdr:row>76</xdr:row>
      <xdr:rowOff>91145</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02434"/>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88945</xdr:rowOff>
    </xdr:from>
    <xdr:to>
      <xdr:col>10</xdr:col>
      <xdr:colOff>114300</xdr:colOff>
      <xdr:row>76</xdr:row>
      <xdr:rowOff>91145</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119145"/>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104285</xdr:rowOff>
    </xdr:from>
    <xdr:to>
      <xdr:col>24</xdr:col>
      <xdr:colOff>114300</xdr:colOff>
      <xdr:row>76</xdr:row>
      <xdr:rowOff>34435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9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82712</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4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80504</xdr:rowOff>
    </xdr:from>
    <xdr:to>
      <xdr:col>20</xdr:col>
      <xdr:colOff>38100</xdr:colOff>
      <xdr:row>76</xdr:row>
      <xdr:rowOff>10654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9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27181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71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21434</xdr:rowOff>
    </xdr:from>
    <xdr:to>
      <xdr:col>15</xdr:col>
      <xdr:colOff>101600</xdr:colOff>
      <xdr:row>76</xdr:row>
      <xdr:rowOff>123034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114161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4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40345</xdr:rowOff>
    </xdr:from>
    <xdr:to>
      <xdr:col>10</xdr:col>
      <xdr:colOff>165100</xdr:colOff>
      <xdr:row>76</xdr:row>
      <xdr:rowOff>141945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133072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16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38145</xdr:rowOff>
    </xdr:from>
    <xdr:to>
      <xdr:col>6</xdr:col>
      <xdr:colOff>38100</xdr:colOff>
      <xdr:row>76</xdr:row>
      <xdr:rowOff>139745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0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130872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16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89534</xdr:rowOff>
    </xdr:from>
    <xdr:to>
      <xdr:col>24</xdr:col>
      <xdr:colOff>63500</xdr:colOff>
      <xdr:row>94</xdr:row>
      <xdr:rowOff>138751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205834"/>
          <a:ext cx="8382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138751</xdr:rowOff>
    </xdr:from>
    <xdr:to>
      <xdr:col>19</xdr:col>
      <xdr:colOff>177800</xdr:colOff>
      <xdr:row>95</xdr:row>
      <xdr:rowOff>25372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255051"/>
          <a:ext cx="889000" cy="5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25372</xdr:rowOff>
    </xdr:from>
    <xdr:to>
      <xdr:col>15</xdr:col>
      <xdr:colOff>50800</xdr:colOff>
      <xdr:row>95</xdr:row>
      <xdr:rowOff>93791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313122"/>
          <a:ext cx="889000" cy="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36699</xdr:rowOff>
    </xdr:from>
    <xdr:to>
      <xdr:col>10</xdr:col>
      <xdr:colOff>114300</xdr:colOff>
      <xdr:row>95</xdr:row>
      <xdr:rowOff>93791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324449"/>
          <a:ext cx="889000" cy="5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38734</xdr:rowOff>
    </xdr:from>
    <xdr:to>
      <xdr:col>24</xdr:col>
      <xdr:colOff>114300</xdr:colOff>
      <xdr:row>94</xdr:row>
      <xdr:rowOff>140334</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1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61611</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00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87951</xdr:rowOff>
    </xdr:from>
    <xdr:to>
      <xdr:col>20</xdr:col>
      <xdr:colOff>38100</xdr:colOff>
      <xdr:row>95</xdr:row>
      <xdr:rowOff>18101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2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34628</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597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146022</xdr:rowOff>
    </xdr:from>
    <xdr:to>
      <xdr:col>15</xdr:col>
      <xdr:colOff>101600</xdr:colOff>
      <xdr:row>95</xdr:row>
      <xdr:rowOff>76172</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2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92699</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03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42991</xdr:rowOff>
    </xdr:from>
    <xdr:to>
      <xdr:col>10</xdr:col>
      <xdr:colOff>165100</xdr:colOff>
      <xdr:row>95</xdr:row>
      <xdr:rowOff>144591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3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161118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10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157349</xdr:rowOff>
    </xdr:from>
    <xdr:to>
      <xdr:col>6</xdr:col>
      <xdr:colOff>38100</xdr:colOff>
      <xdr:row>95</xdr:row>
      <xdr:rowOff>87499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2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104026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04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141224</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627624"/>
          <a:ext cx="1270" cy="110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87901</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4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141224</xdr:rowOff>
    </xdr:from>
    <xdr:to>
      <xdr:col>55</xdr:col>
      <xdr:colOff>88900</xdr:colOff>
      <xdr:row>32</xdr:row>
      <xdr:rowOff>141224</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62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84455</xdr:rowOff>
    </xdr:from>
    <xdr:to>
      <xdr:col>55</xdr:col>
      <xdr:colOff>0</xdr:colOff>
      <xdr:row>37</xdr:row>
      <xdr:rowOff>35687</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256655"/>
          <a:ext cx="8382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154957</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4986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xdr:rowOff>
    </xdr:from>
    <xdr:to>
      <xdr:col>55</xdr:col>
      <xdr:colOff>50800</xdr:colOff>
      <xdr:row>38</xdr:row>
      <xdr:rowOff>106680</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67691</xdr:rowOff>
    </xdr:from>
    <xdr:to>
      <xdr:col>50</xdr:col>
      <xdr:colOff>114300</xdr:colOff>
      <xdr:row>36</xdr:row>
      <xdr:rowOff>84455</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23989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18415</xdr:rowOff>
    </xdr:from>
    <xdr:to>
      <xdr:col>50</xdr:col>
      <xdr:colOff>165100</xdr:colOff>
      <xdr:row>38</xdr:row>
      <xdr:rowOff>120015</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111142</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39497</xdr:rowOff>
    </xdr:from>
    <xdr:to>
      <xdr:col>45</xdr:col>
      <xdr:colOff>177800</xdr:colOff>
      <xdr:row>36</xdr:row>
      <xdr:rowOff>67691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5354447"/>
          <a:ext cx="889000" cy="8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13462</xdr:rowOff>
    </xdr:from>
    <xdr:to>
      <xdr:col>46</xdr:col>
      <xdr:colOff>38100</xdr:colOff>
      <xdr:row>38</xdr:row>
      <xdr:rowOff>115062</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106189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39497</xdr:rowOff>
    </xdr:from>
    <xdr:to>
      <xdr:col>41</xdr:col>
      <xdr:colOff>50800</xdr:colOff>
      <xdr:row>34</xdr:row>
      <xdr:rowOff>125984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6972300" y="5354447"/>
          <a:ext cx="889000" cy="6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158242</xdr:rowOff>
    </xdr:from>
    <xdr:to>
      <xdr:col>41</xdr:col>
      <xdr:colOff>101600</xdr:colOff>
      <xdr:row>38</xdr:row>
      <xdr:rowOff>88392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79519</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159004</xdr:rowOff>
    </xdr:from>
    <xdr:to>
      <xdr:col>36</xdr:col>
      <xdr:colOff>165100</xdr:colOff>
      <xdr:row>37</xdr:row>
      <xdr:rowOff>89154</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80281</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156337</xdr:rowOff>
    </xdr:from>
    <xdr:to>
      <xdr:col>55</xdr:col>
      <xdr:colOff>50800</xdr:colOff>
      <xdr:row>37</xdr:row>
      <xdr:rowOff>86487</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7764</xdr:rowOff>
    </xdr:from>
    <xdr:ext cx="378565"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179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33655</xdr:rowOff>
    </xdr:from>
    <xdr:to>
      <xdr:col>50</xdr:col>
      <xdr:colOff>165100</xdr:colOff>
      <xdr:row>36</xdr:row>
      <xdr:rowOff>135255</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151782</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04428"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16891</xdr:rowOff>
    </xdr:from>
    <xdr:to>
      <xdr:col>46</xdr:col>
      <xdr:colOff>38100</xdr:colOff>
      <xdr:row>36</xdr:row>
      <xdr:rowOff>118491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135018</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160147</xdr:rowOff>
    </xdr:from>
    <xdr:to>
      <xdr:col>41</xdr:col>
      <xdr:colOff>101600</xdr:colOff>
      <xdr:row>31</xdr:row>
      <xdr:rowOff>90297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53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106824</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8" y="507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75184</xdr:rowOff>
    </xdr:from>
    <xdr:to>
      <xdr:col>36</xdr:col>
      <xdr:colOff>165100</xdr:colOff>
      <xdr:row>35</xdr:row>
      <xdr:rowOff>5334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21861</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128563</xdr:rowOff>
    </xdr:from>
    <xdr:to>
      <xdr:col>55</xdr:col>
      <xdr:colOff>0</xdr:colOff>
      <xdr:row>58</xdr:row>
      <xdr:rowOff>140738</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10072663"/>
          <a:ext cx="8382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132702</xdr:rowOff>
    </xdr:from>
    <xdr:to>
      <xdr:col>50</xdr:col>
      <xdr:colOff>114300</xdr:colOff>
      <xdr:row>58</xdr:row>
      <xdr:rowOff>140738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10076802"/>
          <a:ext cx="889000" cy="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132702</xdr:rowOff>
    </xdr:from>
    <xdr:to>
      <xdr:col>45</xdr:col>
      <xdr:colOff>177800</xdr:colOff>
      <xdr:row>58</xdr:row>
      <xdr:rowOff>143146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10076802"/>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139861</xdr:rowOff>
    </xdr:from>
    <xdr:to>
      <xdr:col>41</xdr:col>
      <xdr:colOff>50800</xdr:colOff>
      <xdr:row>58</xdr:row>
      <xdr:rowOff>143146</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6972300" y="10083961"/>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77763</xdr:rowOff>
    </xdr:from>
    <xdr:to>
      <xdr:col>55</xdr:col>
      <xdr:colOff>50800</xdr:colOff>
      <xdr:row>59</xdr:row>
      <xdr:rowOff>7913</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100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37140</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8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89938</xdr:rowOff>
    </xdr:from>
    <xdr:to>
      <xdr:col>50</xdr:col>
      <xdr:colOff>165100</xdr:colOff>
      <xdr:row>59</xdr:row>
      <xdr:rowOff>20088</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1003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36615</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98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81902</xdr:rowOff>
    </xdr:from>
    <xdr:to>
      <xdr:col>46</xdr:col>
      <xdr:colOff>38100</xdr:colOff>
      <xdr:row>59</xdr:row>
      <xdr:rowOff>12052</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100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28579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8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92346</xdr:rowOff>
    </xdr:from>
    <xdr:to>
      <xdr:col>41</xdr:col>
      <xdr:colOff>101600</xdr:colOff>
      <xdr:row>59</xdr:row>
      <xdr:rowOff>22496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1003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13623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1012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89061</xdr:rowOff>
    </xdr:from>
    <xdr:to>
      <xdr:col>36</xdr:col>
      <xdr:colOff>165100</xdr:colOff>
      <xdr:row>59</xdr:row>
      <xdr:rowOff>19211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100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35738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980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140971</xdr:rowOff>
    </xdr:from>
    <xdr:to>
      <xdr:col>55</xdr:col>
      <xdr:colOff>0</xdr:colOff>
      <xdr:row>78</xdr:row>
      <xdr:rowOff>33941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342621"/>
          <a:ext cx="8382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33941</xdr:rowOff>
    </xdr:from>
    <xdr:to>
      <xdr:col>50</xdr:col>
      <xdr:colOff>114300</xdr:colOff>
      <xdr:row>78</xdr:row>
      <xdr:rowOff>63435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407041"/>
          <a:ext cx="8890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63435</xdr:rowOff>
    </xdr:from>
    <xdr:to>
      <xdr:col>45</xdr:col>
      <xdr:colOff>177800</xdr:colOff>
      <xdr:row>78</xdr:row>
      <xdr:rowOff>69470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43653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69470</xdr:rowOff>
    </xdr:from>
    <xdr:to>
      <xdr:col>41</xdr:col>
      <xdr:colOff>50800</xdr:colOff>
      <xdr:row>78</xdr:row>
      <xdr:rowOff>78206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442570"/>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90171</xdr:rowOff>
    </xdr:from>
    <xdr:to>
      <xdr:col>55</xdr:col>
      <xdr:colOff>50800</xdr:colOff>
      <xdr:row>78</xdr:row>
      <xdr:rowOff>20321</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2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113048</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14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154591</xdr:rowOff>
    </xdr:from>
    <xdr:to>
      <xdr:col>50</xdr:col>
      <xdr:colOff>165100</xdr:colOff>
      <xdr:row>78</xdr:row>
      <xdr:rowOff>84741</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101268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1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12635</xdr:rowOff>
    </xdr:from>
    <xdr:to>
      <xdr:col>46</xdr:col>
      <xdr:colOff>38100</xdr:colOff>
      <xdr:row>78</xdr:row>
      <xdr:rowOff>114235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105362</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47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18670</xdr:rowOff>
    </xdr:from>
    <xdr:to>
      <xdr:col>41</xdr:col>
      <xdr:colOff>101600</xdr:colOff>
      <xdr:row>78</xdr:row>
      <xdr:rowOff>120270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111397</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4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27406</xdr:rowOff>
    </xdr:from>
    <xdr:to>
      <xdr:col>36</xdr:col>
      <xdr:colOff>165100</xdr:colOff>
      <xdr:row>78</xdr:row>
      <xdr:rowOff>129006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4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120133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4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40551</xdr:rowOff>
    </xdr:from>
    <xdr:to>
      <xdr:col>55</xdr:col>
      <xdr:colOff>0</xdr:colOff>
      <xdr:row>98</xdr:row>
      <xdr:rowOff>56761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842651"/>
          <a:ext cx="838200" cy="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23040</xdr:rowOff>
    </xdr:from>
    <xdr:to>
      <xdr:col>50</xdr:col>
      <xdr:colOff>114300</xdr:colOff>
      <xdr:row>98</xdr:row>
      <xdr:rowOff>56761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825140"/>
          <a:ext cx="889000" cy="3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23040</xdr:rowOff>
    </xdr:from>
    <xdr:to>
      <xdr:col>45</xdr:col>
      <xdr:colOff>177800</xdr:colOff>
      <xdr:row>98</xdr:row>
      <xdr:rowOff>23433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825140"/>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23433</xdr:rowOff>
    </xdr:from>
    <xdr:to>
      <xdr:col>41</xdr:col>
      <xdr:colOff>50800</xdr:colOff>
      <xdr:row>98</xdr:row>
      <xdr:rowOff>25755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825533"/>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161201</xdr:rowOff>
    </xdr:from>
    <xdr:to>
      <xdr:col>55</xdr:col>
      <xdr:colOff>50800</xdr:colOff>
      <xdr:row>98</xdr:row>
      <xdr:rowOff>91351</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7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120578</xdr:rowOff>
    </xdr:from>
    <xdr:ext cx="599010"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57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5961</xdr:rowOff>
    </xdr:from>
    <xdr:to>
      <xdr:col>50</xdr:col>
      <xdr:colOff>165100</xdr:colOff>
      <xdr:row>98</xdr:row>
      <xdr:rowOff>107561</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80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124088</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5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143690</xdr:rowOff>
    </xdr:from>
    <xdr:to>
      <xdr:col>46</xdr:col>
      <xdr:colOff>38100</xdr:colOff>
      <xdr:row>98</xdr:row>
      <xdr:rowOff>73840</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7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90367</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50795" y="1654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144083</xdr:rowOff>
    </xdr:from>
    <xdr:to>
      <xdr:col>41</xdr:col>
      <xdr:colOff>101600</xdr:colOff>
      <xdr:row>98</xdr:row>
      <xdr:rowOff>74233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7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90760</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61795" y="165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146405</xdr:rowOff>
    </xdr:from>
    <xdr:to>
      <xdr:col>36</xdr:col>
      <xdr:colOff>165100</xdr:colOff>
      <xdr:row>98</xdr:row>
      <xdr:rowOff>76555</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7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93082</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672795" y="1655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4" name="消防費最小値テキスト">
          <a:extLst>
            <a:ext uri="{FF2B5EF4-FFF2-40B4-BE49-F238E27FC236}">
              <a16:creationId xmlns:a16="http://schemas.microsoft.com/office/drawing/2014/main" xmlns="" id="{00000000-0008-0000-0700-0000F8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6" name="消防費最大値テキスト">
          <a:extLst>
            <a:ext uri="{FF2B5EF4-FFF2-40B4-BE49-F238E27FC236}">
              <a16:creationId xmlns:a16="http://schemas.microsoft.com/office/drawing/2014/main" xmlns="" id="{00000000-0008-0000-0700-0000FA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588</xdr:rowOff>
    </xdr:from>
    <xdr:to>
      <xdr:col>85</xdr:col>
      <xdr:colOff>127000</xdr:colOff>
      <xdr:row>38</xdr:row>
      <xdr:rowOff>1205</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5481300" y="6515688"/>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9" name="消防費平均値テキスト">
          <a:extLst>
            <a:ext uri="{FF2B5EF4-FFF2-40B4-BE49-F238E27FC236}">
              <a16:creationId xmlns:a16="http://schemas.microsoft.com/office/drawing/2014/main" xmlns="" id="{00000000-0008-0000-0700-0000FD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xdr:rowOff>
    </xdr:from>
    <xdr:to>
      <xdr:col>81</xdr:col>
      <xdr:colOff>50800</xdr:colOff>
      <xdr:row>38</xdr:row>
      <xdr:rowOff>21335</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4592300" y="6515688"/>
          <a:ext cx="889000" cy="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21335</xdr:rowOff>
    </xdr:from>
    <xdr:to>
      <xdr:col>76</xdr:col>
      <xdr:colOff>114300</xdr:colOff>
      <xdr:row>38</xdr:row>
      <xdr:rowOff>35938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3703300" y="6536435"/>
          <a:ext cx="8890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25295</xdr:rowOff>
    </xdr:from>
    <xdr:to>
      <xdr:col>71</xdr:col>
      <xdr:colOff>177800</xdr:colOff>
      <xdr:row>38</xdr:row>
      <xdr:rowOff>35938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814300" y="6540395"/>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121855</xdr:rowOff>
    </xdr:from>
    <xdr:to>
      <xdr:col>85</xdr:col>
      <xdr:colOff>177800</xdr:colOff>
      <xdr:row>38</xdr:row>
      <xdr:rowOff>52005</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6268700" y="64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8" name="消防費該当値テキスト">
          <a:extLst>
            <a:ext uri="{FF2B5EF4-FFF2-40B4-BE49-F238E27FC236}">
              <a16:creationId xmlns:a16="http://schemas.microsoft.com/office/drawing/2014/main" xmlns="" id="{00000000-0008-0000-0700-000010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121238</xdr:rowOff>
    </xdr:from>
    <xdr:to>
      <xdr:col>81</xdr:col>
      <xdr:colOff>101600</xdr:colOff>
      <xdr:row>38</xdr:row>
      <xdr:rowOff>51388</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5430500" y="64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42515</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5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141986</xdr:rowOff>
    </xdr:from>
    <xdr:to>
      <xdr:col>76</xdr:col>
      <xdr:colOff>165100</xdr:colOff>
      <xdr:row>38</xdr:row>
      <xdr:rowOff>72135</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4541500" y="6485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63262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65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156589</xdr:rowOff>
    </xdr:from>
    <xdr:to>
      <xdr:col>72</xdr:col>
      <xdr:colOff>38100</xdr:colOff>
      <xdr:row>38</xdr:row>
      <xdr:rowOff>86739</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3652500" y="65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77865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59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145945</xdr:rowOff>
    </xdr:from>
    <xdr:to>
      <xdr:col>67</xdr:col>
      <xdr:colOff>101600</xdr:colOff>
      <xdr:row>38</xdr:row>
      <xdr:rowOff>76095</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2763500" y="64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67222</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58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102405</xdr:rowOff>
    </xdr:from>
    <xdr:to>
      <xdr:col>85</xdr:col>
      <xdr:colOff>127000</xdr:colOff>
      <xdr:row>58</xdr:row>
      <xdr:rowOff>130216</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10046505"/>
          <a:ext cx="8382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130216</xdr:rowOff>
    </xdr:from>
    <xdr:to>
      <xdr:col>81</xdr:col>
      <xdr:colOff>50800</xdr:colOff>
      <xdr:row>58</xdr:row>
      <xdr:rowOff>155224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10074316"/>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155224</xdr:rowOff>
    </xdr:from>
    <xdr:to>
      <xdr:col>76</xdr:col>
      <xdr:colOff>114300</xdr:colOff>
      <xdr:row>58</xdr:row>
      <xdr:rowOff>156229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3703300" y="10099324"/>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151885</xdr:rowOff>
    </xdr:from>
    <xdr:to>
      <xdr:col>71</xdr:col>
      <xdr:colOff>177800</xdr:colOff>
      <xdr:row>58</xdr:row>
      <xdr:rowOff>156229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814300" y="1009598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51605</xdr:rowOff>
    </xdr:from>
    <xdr:to>
      <xdr:col>85</xdr:col>
      <xdr:colOff>177800</xdr:colOff>
      <xdr:row>58</xdr:row>
      <xdr:rowOff>153205</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6268700" y="99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10982</xdr:rowOff>
    </xdr:from>
    <xdr:ext cx="599010"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7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79416</xdr:rowOff>
    </xdr:from>
    <xdr:to>
      <xdr:col>81</xdr:col>
      <xdr:colOff>101600</xdr:colOff>
      <xdr:row>59</xdr:row>
      <xdr:rowOff>9566</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5430500" y="100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26093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79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104424</xdr:rowOff>
    </xdr:from>
    <xdr:to>
      <xdr:col>76</xdr:col>
      <xdr:colOff>165100</xdr:colOff>
      <xdr:row>59</xdr:row>
      <xdr:rowOff>34574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4541500" y="100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51101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982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105429</xdr:rowOff>
    </xdr:from>
    <xdr:to>
      <xdr:col>72</xdr:col>
      <xdr:colOff>38100</xdr:colOff>
      <xdr:row>59</xdr:row>
      <xdr:rowOff>35579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3652500" y="10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26706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10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101085</xdr:rowOff>
    </xdr:from>
    <xdr:to>
      <xdr:col>67</xdr:col>
      <xdr:colOff>101600</xdr:colOff>
      <xdr:row>59</xdr:row>
      <xdr:rowOff>31235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2763500" y="100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22362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101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20" name="災害復旧費最小値テキスト">
          <a:extLst>
            <a:ext uri="{FF2B5EF4-FFF2-40B4-BE49-F238E27FC236}">
              <a16:creationId xmlns:a16="http://schemas.microsoft.com/office/drawing/2014/main" xmlns="" id="{00000000-0008-0000-0700-00006C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2" name="災害復旧費最大値テキスト">
          <a:extLst>
            <a:ext uri="{FF2B5EF4-FFF2-40B4-BE49-F238E27FC236}">
              <a16:creationId xmlns:a16="http://schemas.microsoft.com/office/drawing/2014/main" xmlns="" id="{00000000-0008-0000-0700-00006E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38106</xdr:rowOff>
    </xdr:from>
    <xdr:to>
      <xdr:col>85</xdr:col>
      <xdr:colOff>127000</xdr:colOff>
      <xdr:row>79</xdr:row>
      <xdr:rowOff>41642</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5481300" y="13582656"/>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5" name="災害復旧費平均値テキスト">
          <a:extLst>
            <a:ext uri="{FF2B5EF4-FFF2-40B4-BE49-F238E27FC236}">
              <a16:creationId xmlns:a16="http://schemas.microsoft.com/office/drawing/2014/main" xmlns="" id="{00000000-0008-0000-0700-000071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169213</xdr:rowOff>
    </xdr:from>
    <xdr:to>
      <xdr:col>81</xdr:col>
      <xdr:colOff>50800</xdr:colOff>
      <xdr:row>79</xdr:row>
      <xdr:rowOff>38106</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4592300" y="13542313"/>
          <a:ext cx="8890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169213</xdr:rowOff>
    </xdr:from>
    <xdr:to>
      <xdr:col>76</xdr:col>
      <xdr:colOff>114300</xdr:colOff>
      <xdr:row>79</xdr:row>
      <xdr:rowOff>41580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3703300" y="13542313"/>
          <a:ext cx="889000" cy="4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41580</xdr:rowOff>
    </xdr:from>
    <xdr:to>
      <xdr:col>71</xdr:col>
      <xdr:colOff>177800</xdr:colOff>
      <xdr:row>79</xdr:row>
      <xdr:rowOff>43185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2814300" y="13586130"/>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162292</xdr:rowOff>
    </xdr:from>
    <xdr:to>
      <xdr:col>85</xdr:col>
      <xdr:colOff>177800</xdr:colOff>
      <xdr:row>79</xdr:row>
      <xdr:rowOff>92442</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6268700" y="13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378565" cy="259045"/>
    <xdr:sp macro="" textlink="">
      <xdr:nvSpPr>
        <xdr:cNvPr id="644" name="災害復旧費該当値テキスト">
          <a:extLst>
            <a:ext uri="{FF2B5EF4-FFF2-40B4-BE49-F238E27FC236}">
              <a16:creationId xmlns:a16="http://schemas.microsoft.com/office/drawing/2014/main" xmlns="" id="{00000000-0008-0000-0700-000084020000}"/>
            </a:ext>
          </a:extLst>
        </xdr:cNvPr>
        <xdr:cNvSpPr txBox="1"/>
      </xdr:nvSpPr>
      <xdr:spPr>
        <a:xfrm>
          <a:off x="16370300" y="1347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158756</xdr:rowOff>
    </xdr:from>
    <xdr:to>
      <xdr:col>81</xdr:col>
      <xdr:colOff>101600</xdr:colOff>
      <xdr:row>79</xdr:row>
      <xdr:rowOff>88906</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5430500" y="13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80033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46428" y="136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118413</xdr:rowOff>
    </xdr:from>
    <xdr:to>
      <xdr:col>76</xdr:col>
      <xdr:colOff>165100</xdr:colOff>
      <xdr:row>79</xdr:row>
      <xdr:rowOff>48563</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4541500" y="134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65090</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325111" y="132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162230</xdr:rowOff>
    </xdr:from>
    <xdr:to>
      <xdr:col>72</xdr:col>
      <xdr:colOff>38100</xdr:colOff>
      <xdr:row>79</xdr:row>
      <xdr:rowOff>92380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3652500" y="135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83507</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4017" y="1362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163835</xdr:rowOff>
    </xdr:from>
    <xdr:to>
      <xdr:col>67</xdr:col>
      <xdr:colOff>101600</xdr:colOff>
      <xdr:row>79</xdr:row>
      <xdr:rowOff>93985</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2763500" y="135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85112</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629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3" name="公債費最小値テキスト">
          <a:extLst>
            <a:ext uri="{FF2B5EF4-FFF2-40B4-BE49-F238E27FC236}">
              <a16:creationId xmlns:a16="http://schemas.microsoft.com/office/drawing/2014/main" xmlns="" id="{00000000-0008-0000-0700-0000A1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5" name="公債費最大値テキスト">
          <a:extLst>
            <a:ext uri="{FF2B5EF4-FFF2-40B4-BE49-F238E27FC236}">
              <a16:creationId xmlns:a16="http://schemas.microsoft.com/office/drawing/2014/main" xmlns="" id="{00000000-0008-0000-0700-0000A3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104622</xdr:rowOff>
    </xdr:from>
    <xdr:to>
      <xdr:col>85</xdr:col>
      <xdr:colOff>127000</xdr:colOff>
      <xdr:row>96</xdr:row>
      <xdr:rowOff>26000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5481300" y="16392372"/>
          <a:ext cx="838200" cy="9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8" name="公債費平均値テキスト">
          <a:extLst>
            <a:ext uri="{FF2B5EF4-FFF2-40B4-BE49-F238E27FC236}">
              <a16:creationId xmlns:a16="http://schemas.microsoft.com/office/drawing/2014/main" xmlns="" id="{00000000-0008-0000-0700-0000A6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26000</xdr:rowOff>
    </xdr:from>
    <xdr:to>
      <xdr:col>81</xdr:col>
      <xdr:colOff>50800</xdr:colOff>
      <xdr:row>96</xdr:row>
      <xdr:rowOff>33499</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4592300" y="16485200"/>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31686</xdr:rowOff>
    </xdr:from>
    <xdr:to>
      <xdr:col>76</xdr:col>
      <xdr:colOff>114300</xdr:colOff>
      <xdr:row>96</xdr:row>
      <xdr:rowOff>33499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3703300" y="16490886"/>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13084</xdr:rowOff>
    </xdr:from>
    <xdr:to>
      <xdr:col>71</xdr:col>
      <xdr:colOff>177800</xdr:colOff>
      <xdr:row>96</xdr:row>
      <xdr:rowOff>31686</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814300" y="16472284"/>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53822</xdr:rowOff>
    </xdr:from>
    <xdr:to>
      <xdr:col>85</xdr:col>
      <xdr:colOff>177800</xdr:colOff>
      <xdr:row>95</xdr:row>
      <xdr:rowOff>155422</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6268700" y="163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32249</xdr:rowOff>
    </xdr:from>
    <xdr:ext cx="534377" cy="259045"/>
    <xdr:sp macro="" textlink="">
      <xdr:nvSpPr>
        <xdr:cNvPr id="697" name="公債費該当値テキスト">
          <a:extLst>
            <a:ext uri="{FF2B5EF4-FFF2-40B4-BE49-F238E27FC236}">
              <a16:creationId xmlns:a16="http://schemas.microsoft.com/office/drawing/2014/main" xmlns="" id="{00000000-0008-0000-0700-0000B9020000}"/>
            </a:ext>
          </a:extLst>
        </xdr:cNvPr>
        <xdr:cNvSpPr txBox="1"/>
      </xdr:nvSpPr>
      <xdr:spPr>
        <a:xfrm>
          <a:off x="16370300" y="163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146650</xdr:rowOff>
    </xdr:from>
    <xdr:to>
      <xdr:col>81</xdr:col>
      <xdr:colOff>101600</xdr:colOff>
      <xdr:row>96</xdr:row>
      <xdr:rowOff>76800</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5430500" y="164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67927</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5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154149</xdr:rowOff>
    </xdr:from>
    <xdr:to>
      <xdr:col>76</xdr:col>
      <xdr:colOff>165100</xdr:colOff>
      <xdr:row>96</xdr:row>
      <xdr:rowOff>84299</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4541500" y="164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75426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5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152336</xdr:rowOff>
    </xdr:from>
    <xdr:to>
      <xdr:col>72</xdr:col>
      <xdr:colOff>38100</xdr:colOff>
      <xdr:row>96</xdr:row>
      <xdr:rowOff>82486</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3652500" y="1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73613</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133734</xdr:rowOff>
    </xdr:from>
    <xdr:to>
      <xdr:col>67</xdr:col>
      <xdr:colOff>101600</xdr:colOff>
      <xdr:row>96</xdr:row>
      <xdr:rowOff>63884</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2763500" y="164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55011</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5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住民一人当たりのコストが前年度比で増額の大きいところは総務費、衛生費、商工費、教育費となっている。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総務費について役場新庁舎建設事業ことが大きな要因として増となっている。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衛生費については水道会計に対する補助が減となっているものの、病院会計に対する補助が大幅に増となっていることが大きな要因として増となっている。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商工費については元年度まで町直営としていた温泉施設を指定管理に移行し、併せて梅里苑特別会計へのコロナによる減収補填が要因となっている。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教育推進として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代端末を整備したことによる増となっている。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財政調整基金残高については、町有施設整備基金と併せ役場新庁舎建設事業により取り崩しを行ったため大幅に減となっている。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以降の新型コロナウイルスへの緊急対策などに対応するための財源確保として前年度と比較し増となっている。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ポイントの減となっているが、前述の役場新庁舎建設に多額の経費がかかったことが要因である。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山形県真室川町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特別会計については、一般会計からの繰入によるところが大きい。特に法適用企業である病院・水道、法非適用企業である公共下水道においては、独立採算性の観点から未収金対策を含めた経営改善と徴収方法の改善、利用率の向上及び加入促進に努め、一般会計の負担増につながらないよう各経営計画に基づいた改善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8658359</v>
      </c>
      <c r="BO4" s="433"/>
      <c r="BP4" s="433"/>
      <c r="BQ4" s="433"/>
      <c r="BR4" s="433"/>
      <c r="BS4" s="433"/>
      <c r="BT4" s="433"/>
      <c r="BU4" s="434"/>
      <c r="BV4" s="432">
        <v>5984517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6.5</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8369042</v>
      </c>
      <c r="BO5" s="470"/>
      <c r="BP5" s="470"/>
      <c r="BQ5" s="470"/>
      <c r="BR5" s="470"/>
      <c r="BS5" s="470"/>
      <c r="BT5" s="470"/>
      <c r="BU5" s="471"/>
      <c r="BV5" s="469">
        <v>5716179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v>
      </c>
      <c r="CU5" s="467"/>
      <c r="CV5" s="467"/>
      <c r="CW5" s="467"/>
      <c r="CX5" s="467"/>
      <c r="CY5" s="467"/>
      <c r="CZ5" s="467"/>
      <c r="DA5" s="468"/>
      <c r="DB5" s="466">
        <v>90.2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289317</v>
      </c>
      <c r="BO6" s="470"/>
      <c r="BP6" s="470"/>
      <c r="BQ6" s="470"/>
      <c r="BR6" s="470"/>
      <c r="BS6" s="470"/>
      <c r="BT6" s="470"/>
      <c r="BU6" s="471"/>
      <c r="BV6" s="469">
        <v>268338</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91.5</v>
      </c>
      <c r="CU6" s="507"/>
      <c r="CV6" s="507"/>
      <c r="CW6" s="507"/>
      <c r="CX6" s="507"/>
      <c r="CY6" s="507"/>
      <c r="CZ6" s="507"/>
      <c r="DA6" s="508"/>
      <c r="DB6" s="506">
        <v>92.9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45651</v>
      </c>
      <c r="BO7" s="470"/>
      <c r="BP7" s="470"/>
      <c r="BQ7" s="470"/>
      <c r="BR7" s="470"/>
      <c r="BS7" s="470"/>
      <c r="BT7" s="470"/>
      <c r="BU7" s="471"/>
      <c r="BV7" s="469">
        <v>106807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3723188</v>
      </c>
      <c r="CU7" s="470"/>
      <c r="CV7" s="470"/>
      <c r="CW7" s="470"/>
      <c r="CX7" s="470"/>
      <c r="CY7" s="470"/>
      <c r="CZ7" s="470"/>
      <c r="DA7" s="471"/>
      <c r="DB7" s="469">
        <v>3572153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243666</v>
      </c>
      <c r="BO8" s="470"/>
      <c r="BP8" s="470"/>
      <c r="BQ8" s="470"/>
      <c r="BR8" s="470"/>
      <c r="BS8" s="470"/>
      <c r="BT8" s="470"/>
      <c r="BU8" s="471"/>
      <c r="BV8" s="469">
        <v>161531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0.21</v>
      </c>
      <c r="CU8" s="510"/>
      <c r="CV8" s="510"/>
      <c r="CW8" s="510"/>
      <c r="CX8" s="510"/>
      <c r="CY8" s="510"/>
      <c r="CZ8" s="510"/>
      <c r="DA8" s="511"/>
      <c r="DB8" s="509">
        <v>0.21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7203</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82135</v>
      </c>
      <c r="BO9" s="470"/>
      <c r="BP9" s="470"/>
      <c r="BQ9" s="470"/>
      <c r="BR9" s="470"/>
      <c r="BS9" s="470"/>
      <c r="BT9" s="470"/>
      <c r="BU9" s="471"/>
      <c r="BV9" s="469">
        <v>3433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10.7</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8137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7</v>
      </c>
      <c r="BO10" s="470"/>
      <c r="BP10" s="470"/>
      <c r="BQ10" s="470"/>
      <c r="BR10" s="470"/>
      <c r="BS10" s="470"/>
      <c r="BT10" s="470"/>
      <c r="BU10" s="471"/>
      <c r="BV10" s="469">
        <v>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113000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7310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316959</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7272</v>
      </c>
      <c r="S13" s="554"/>
      <c r="T13" s="554"/>
      <c r="U13" s="554"/>
      <c r="V13" s="555"/>
      <c r="W13" s="485" t="s">
        <v>141</v>
      </c>
      <c r="X13" s="486"/>
      <c r="Y13" s="486"/>
      <c r="Z13" s="486"/>
      <c r="AA13" s="486"/>
      <c r="AB13" s="476"/>
      <c r="AC13" s="520">
        <v>765</v>
      </c>
      <c r="AD13" s="521"/>
      <c r="AE13" s="521"/>
      <c r="AF13" s="521"/>
      <c r="AG13" s="563"/>
      <c r="AH13" s="520">
        <v>863</v>
      </c>
      <c r="AI13" s="521"/>
      <c r="AJ13" s="521"/>
      <c r="AK13" s="521"/>
      <c r="AL13" s="522"/>
      <c r="AM13" s="498" t="s">
        <v>142</v>
      </c>
      <c r="AN13" s="499"/>
      <c r="AO13" s="499"/>
      <c r="AP13" s="499"/>
      <c r="AQ13" s="499"/>
      <c r="AR13" s="499"/>
      <c r="AS13" s="499"/>
      <c r="AT13" s="500"/>
      <c r="AU13" s="501" t="s">
        <v>125</v>
      </c>
      <c r="AV13" s="502"/>
      <c r="AW13" s="502"/>
      <c r="AX13" s="502"/>
      <c r="AY13" s="503" t="s">
        <v>143</v>
      </c>
      <c r="AZ13" s="504"/>
      <c r="BA13" s="504"/>
      <c r="BB13" s="504"/>
      <c r="BC13" s="504"/>
      <c r="BD13" s="504"/>
      <c r="BE13" s="504"/>
      <c r="BF13" s="504"/>
      <c r="BG13" s="504"/>
      <c r="BH13" s="504"/>
      <c r="BI13" s="504"/>
      <c r="BJ13" s="504"/>
      <c r="BK13" s="504"/>
      <c r="BL13" s="504"/>
      <c r="BM13" s="505"/>
      <c r="BN13" s="469">
        <v>-121817</v>
      </c>
      <c r="BO13" s="470"/>
      <c r="BP13" s="470"/>
      <c r="BQ13" s="470"/>
      <c r="BR13" s="470"/>
      <c r="BS13" s="470"/>
      <c r="BT13" s="470"/>
      <c r="BU13" s="471"/>
      <c r="BV13" s="469">
        <v>3441</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5.8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7528</v>
      </c>
      <c r="S14" s="554"/>
      <c r="T14" s="554"/>
      <c r="U14" s="554"/>
      <c r="V14" s="555"/>
      <c r="W14" s="459"/>
      <c r="X14" s="460"/>
      <c r="Y14" s="460"/>
      <c r="Z14" s="460"/>
      <c r="AA14" s="460"/>
      <c r="AB14" s="449"/>
      <c r="AC14" s="556">
        <v>19</v>
      </c>
      <c r="AD14" s="557"/>
      <c r="AE14" s="557"/>
      <c r="AF14" s="557"/>
      <c r="AG14" s="558"/>
      <c r="AH14" s="556">
        <v>20.100000000000001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41.7</v>
      </c>
      <c r="CU14" s="568"/>
      <c r="CV14" s="568"/>
      <c r="CW14" s="568"/>
      <c r="CX14" s="568"/>
      <c r="CY14" s="568"/>
      <c r="CZ14" s="568"/>
      <c r="DA14" s="569"/>
      <c r="DB14" s="567">
        <v>12.3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7481</v>
      </c>
      <c r="S15" s="554"/>
      <c r="T15" s="554"/>
      <c r="U15" s="554"/>
      <c r="V15" s="555"/>
      <c r="W15" s="485" t="s">
        <v>148</v>
      </c>
      <c r="X15" s="486"/>
      <c r="Y15" s="486"/>
      <c r="Z15" s="486"/>
      <c r="AA15" s="486"/>
      <c r="AB15" s="476"/>
      <c r="AC15" s="520">
        <v>1270</v>
      </c>
      <c r="AD15" s="521"/>
      <c r="AE15" s="521"/>
      <c r="AF15" s="521"/>
      <c r="AG15" s="563"/>
      <c r="AH15" s="520">
        <v>1321</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746555</v>
      </c>
      <c r="BO15" s="433"/>
      <c r="BP15" s="433"/>
      <c r="BQ15" s="433"/>
      <c r="BR15" s="433"/>
      <c r="BS15" s="433"/>
      <c r="BT15" s="433"/>
      <c r="BU15" s="434"/>
      <c r="BV15" s="432">
        <v>693432</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31.6</v>
      </c>
      <c r="AD16" s="557"/>
      <c r="AE16" s="557"/>
      <c r="AF16" s="557"/>
      <c r="AG16" s="558"/>
      <c r="AH16" s="556">
        <v>30.8</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3454737</v>
      </c>
      <c r="BO16" s="470"/>
      <c r="BP16" s="470"/>
      <c r="BQ16" s="470"/>
      <c r="BR16" s="470"/>
      <c r="BS16" s="470"/>
      <c r="BT16" s="470"/>
      <c r="BU16" s="471"/>
      <c r="BV16" s="469">
        <v>3303296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1986</v>
      </c>
      <c r="AD17" s="521"/>
      <c r="AE17" s="521"/>
      <c r="AF17" s="521"/>
      <c r="AG17" s="563"/>
      <c r="AH17" s="520">
        <v>2107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916403</v>
      </c>
      <c r="BO17" s="470"/>
      <c r="BP17" s="470"/>
      <c r="BQ17" s="470"/>
      <c r="BR17" s="470"/>
      <c r="BS17" s="470"/>
      <c r="BT17" s="470"/>
      <c r="BU17" s="471"/>
      <c r="BV17" s="469">
        <v>861593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374.22</v>
      </c>
      <c r="M18" s="585"/>
      <c r="N18" s="585"/>
      <c r="O18" s="585"/>
      <c r="P18" s="585"/>
      <c r="Q18" s="585"/>
      <c r="R18" s="586"/>
      <c r="S18" s="586"/>
      <c r="T18" s="586"/>
      <c r="U18" s="586"/>
      <c r="V18" s="587"/>
      <c r="W18" s="487"/>
      <c r="X18" s="488"/>
      <c r="Y18" s="488"/>
      <c r="Z18" s="488"/>
      <c r="AA18" s="488"/>
      <c r="AB18" s="479"/>
      <c r="AC18" s="588">
        <v>49.4</v>
      </c>
      <c r="AD18" s="589"/>
      <c r="AE18" s="589"/>
      <c r="AF18" s="589"/>
      <c r="AG18" s="590"/>
      <c r="AH18" s="588">
        <v>49.1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3315544</v>
      </c>
      <c r="BO18" s="470"/>
      <c r="BP18" s="470"/>
      <c r="BQ18" s="470"/>
      <c r="BR18" s="470"/>
      <c r="BS18" s="470"/>
      <c r="BT18" s="470"/>
      <c r="BU18" s="471"/>
      <c r="BV18" s="469">
        <v>3255015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5187538</v>
      </c>
      <c r="BO19" s="470"/>
      <c r="BP19" s="470"/>
      <c r="BQ19" s="470"/>
      <c r="BR19" s="470"/>
      <c r="BS19" s="470"/>
      <c r="BT19" s="470"/>
      <c r="BU19" s="471"/>
      <c r="BV19" s="469">
        <v>4213032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2320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4879247</v>
      </c>
      <c r="BO23" s="470"/>
      <c r="BP23" s="470"/>
      <c r="BQ23" s="470"/>
      <c r="BR23" s="470"/>
      <c r="BS23" s="470"/>
      <c r="BT23" s="470"/>
      <c r="BU23" s="471"/>
      <c r="BV23" s="469">
        <v>4131501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8200</v>
      </c>
      <c r="R24" s="521"/>
      <c r="S24" s="521"/>
      <c r="T24" s="521"/>
      <c r="U24" s="521"/>
      <c r="V24" s="563"/>
      <c r="W24" s="622"/>
      <c r="X24" s="610"/>
      <c r="Y24" s="611"/>
      <c r="Z24" s="519" t="s">
        <v>172</v>
      </c>
      <c r="AA24" s="499"/>
      <c r="AB24" s="499"/>
      <c r="AC24" s="499"/>
      <c r="AD24" s="499"/>
      <c r="AE24" s="499"/>
      <c r="AF24" s="499"/>
      <c r="AG24" s="500"/>
      <c r="AH24" s="520">
        <v>98</v>
      </c>
      <c r="AI24" s="521"/>
      <c r="AJ24" s="521"/>
      <c r="AK24" s="521"/>
      <c r="AL24" s="563"/>
      <c r="AM24" s="520">
        <v>304388</v>
      </c>
      <c r="AN24" s="521"/>
      <c r="AO24" s="521"/>
      <c r="AP24" s="521"/>
      <c r="AQ24" s="521"/>
      <c r="AR24" s="563"/>
      <c r="AS24" s="520">
        <v>3106</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2257326</v>
      </c>
      <c r="BO24" s="470"/>
      <c r="BP24" s="470"/>
      <c r="BQ24" s="470"/>
      <c r="BR24" s="470"/>
      <c r="BS24" s="470"/>
      <c r="BT24" s="470"/>
      <c r="BU24" s="471"/>
      <c r="BV24" s="469">
        <v>2262215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6200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176</v>
      </c>
      <c r="AN25" s="521"/>
      <c r="AO25" s="521"/>
      <c r="AP25" s="521"/>
      <c r="AQ25" s="521"/>
      <c r="AR25" s="563"/>
      <c r="AS25" s="520" t="s">
        <v>138</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77773</v>
      </c>
      <c r="BO25" s="433"/>
      <c r="BP25" s="433"/>
      <c r="BQ25" s="433"/>
      <c r="BR25" s="433"/>
      <c r="BS25" s="433"/>
      <c r="BT25" s="433"/>
      <c r="BU25" s="434"/>
      <c r="BV25" s="432">
        <v>1152297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5750</v>
      </c>
      <c r="R26" s="521"/>
      <c r="S26" s="521"/>
      <c r="T26" s="521"/>
      <c r="U26" s="521"/>
      <c r="V26" s="563"/>
      <c r="W26" s="622"/>
      <c r="X26" s="610"/>
      <c r="Y26" s="611"/>
      <c r="Z26" s="519" t="s">
        <v>179</v>
      </c>
      <c r="AA26" s="632"/>
      <c r="AB26" s="632"/>
      <c r="AC26" s="632"/>
      <c r="AD26" s="632"/>
      <c r="AE26" s="632"/>
      <c r="AF26" s="632"/>
      <c r="AG26" s="633"/>
      <c r="AH26" s="520">
        <v>15</v>
      </c>
      <c r="AI26" s="521"/>
      <c r="AJ26" s="521"/>
      <c r="AK26" s="521"/>
      <c r="AL26" s="563"/>
      <c r="AM26" s="520">
        <v>50865</v>
      </c>
      <c r="AN26" s="521"/>
      <c r="AO26" s="521"/>
      <c r="AP26" s="521"/>
      <c r="AQ26" s="521"/>
      <c r="AR26" s="563"/>
      <c r="AS26" s="520">
        <v>3391</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181</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3160</v>
      </c>
      <c r="R27" s="521"/>
      <c r="S27" s="521"/>
      <c r="T27" s="521"/>
      <c r="U27" s="521"/>
      <c r="V27" s="563"/>
      <c r="W27" s="622"/>
      <c r="X27" s="610"/>
      <c r="Y27" s="611"/>
      <c r="Z27" s="519" t="s">
        <v>183</v>
      </c>
      <c r="AA27" s="499"/>
      <c r="AB27" s="499"/>
      <c r="AC27" s="499"/>
      <c r="AD27" s="499"/>
      <c r="AE27" s="499"/>
      <c r="AF27" s="499"/>
      <c r="AG27" s="500"/>
      <c r="AH27" s="520">
        <v>1</v>
      </c>
      <c r="AI27" s="521"/>
      <c r="AJ27" s="521"/>
      <c r="AK27" s="521"/>
      <c r="AL27" s="563"/>
      <c r="AM27" s="520" t="s">
        <v>184</v>
      </c>
      <c r="AN27" s="521"/>
      <c r="AO27" s="521"/>
      <c r="AP27" s="521"/>
      <c r="AQ27" s="521"/>
      <c r="AR27" s="563"/>
      <c r="AS27" s="520" t="s">
        <v>185</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212406</v>
      </c>
      <c r="BO27" s="646"/>
      <c r="BP27" s="646"/>
      <c r="BQ27" s="646"/>
      <c r="BR27" s="646"/>
      <c r="BS27" s="646"/>
      <c r="BT27" s="646"/>
      <c r="BU27" s="647"/>
      <c r="BV27" s="645">
        <v>212404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2530</v>
      </c>
      <c r="R28" s="521"/>
      <c r="S28" s="521"/>
      <c r="T28" s="521"/>
      <c r="U28" s="521"/>
      <c r="V28" s="563"/>
      <c r="W28" s="622"/>
      <c r="X28" s="610"/>
      <c r="Y28" s="611"/>
      <c r="Z28" s="519" t="s">
        <v>188</v>
      </c>
      <c r="AA28" s="499"/>
      <c r="AB28" s="499"/>
      <c r="AC28" s="499"/>
      <c r="AD28" s="499"/>
      <c r="AE28" s="499"/>
      <c r="AF28" s="499"/>
      <c r="AG28" s="500"/>
      <c r="AH28" s="520" t="s">
        <v>129</v>
      </c>
      <c r="AI28" s="521"/>
      <c r="AJ28" s="521"/>
      <c r="AK28" s="521"/>
      <c r="AL28" s="563"/>
      <c r="AM28" s="520" t="s">
        <v>176</v>
      </c>
      <c r="AN28" s="521"/>
      <c r="AO28" s="521"/>
      <c r="AP28" s="521"/>
      <c r="AQ28" s="521"/>
      <c r="AR28" s="563"/>
      <c r="AS28" s="520" t="s">
        <v>176</v>
      </c>
      <c r="AT28" s="521"/>
      <c r="AU28" s="521"/>
      <c r="AV28" s="521"/>
      <c r="AW28" s="521"/>
      <c r="AX28" s="522"/>
      <c r="AY28" s="648" t="s">
        <v>189</v>
      </c>
      <c r="AZ28" s="649"/>
      <c r="BA28" s="649"/>
      <c r="BB28" s="650"/>
      <c r="BC28" s="429" t="s">
        <v>47</v>
      </c>
      <c r="BD28" s="430"/>
      <c r="BE28" s="430"/>
      <c r="BF28" s="430"/>
      <c r="BG28" s="430"/>
      <c r="BH28" s="430"/>
      <c r="BI28" s="430"/>
      <c r="BJ28" s="430"/>
      <c r="BK28" s="430"/>
      <c r="BL28" s="430"/>
      <c r="BM28" s="431"/>
      <c r="BN28" s="432">
        <v>620565</v>
      </c>
      <c r="BO28" s="433"/>
      <c r="BP28" s="433"/>
      <c r="BQ28" s="433"/>
      <c r="BR28" s="433"/>
      <c r="BS28" s="433"/>
      <c r="BT28" s="433"/>
      <c r="BU28" s="434"/>
      <c r="BV28" s="432">
        <v>937517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8</v>
      </c>
      <c r="M29" s="521"/>
      <c r="N29" s="521"/>
      <c r="O29" s="521"/>
      <c r="P29" s="563"/>
      <c r="Q29" s="520">
        <v>2330</v>
      </c>
      <c r="R29" s="521"/>
      <c r="S29" s="521"/>
      <c r="T29" s="521"/>
      <c r="U29" s="521"/>
      <c r="V29" s="563"/>
      <c r="W29" s="623"/>
      <c r="X29" s="624"/>
      <c r="Y29" s="625"/>
      <c r="Z29" s="519" t="s">
        <v>191</v>
      </c>
      <c r="AA29" s="499"/>
      <c r="AB29" s="499"/>
      <c r="AC29" s="499"/>
      <c r="AD29" s="499"/>
      <c r="AE29" s="499"/>
      <c r="AF29" s="499"/>
      <c r="AG29" s="500"/>
      <c r="AH29" s="520">
        <v>99</v>
      </c>
      <c r="AI29" s="521"/>
      <c r="AJ29" s="521"/>
      <c r="AK29" s="521"/>
      <c r="AL29" s="563"/>
      <c r="AM29" s="520">
        <v>308746</v>
      </c>
      <c r="AN29" s="521"/>
      <c r="AO29" s="521"/>
      <c r="AP29" s="521"/>
      <c r="AQ29" s="521"/>
      <c r="AR29" s="563"/>
      <c r="AS29" s="520">
        <v>3119</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148008</v>
      </c>
      <c r="BO29" s="470"/>
      <c r="BP29" s="470"/>
      <c r="BQ29" s="470"/>
      <c r="BR29" s="470"/>
      <c r="BS29" s="470"/>
      <c r="BT29" s="470"/>
      <c r="BU29" s="471"/>
      <c r="BV29" s="469">
        <v>148002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551202</v>
      </c>
      <c r="BO30" s="646"/>
      <c r="BP30" s="646"/>
      <c r="BQ30" s="646"/>
      <c r="BR30" s="646"/>
      <c r="BS30" s="646"/>
      <c r="BT30" s="646"/>
      <c r="BU30" s="647"/>
      <c r="BV30" s="645">
        <v>914212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202</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真室川町水道事業特別会計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真室川町公共下水道事業特別会計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山形県消防補償等組合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まむろ川温泉梅里苑事業特別会計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山形県自治会館管理組合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山形県市町村職員退職手当組合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山形県市町村交通災害共済組合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最上広域市町村圏事務組合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最上地区広域連合（普通会計分）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最上地区広域連合（事業会計分）</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山形県後期高齢医療広域連合（普通会計分）</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山形県後期高齢医療広域連合（事業会計分）</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gwPz1cneGZ9qsSSeG1ieGzCSed1Sq4xbfqHH/q+X60tz7iMygadtnzjJW/9KOSS1DAXRFw5rYH5mh+8n1jL0uQ==" saltValue="HiGzFOGj46kffDK91ibJ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9"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3" t="s">
        <v>574</v>
      </c>
      <c r="D34" s="1253"/>
      <c r="E34" s="1254"/>
      <c r="F34" s="32">
        <v>8.17</v>
      </c>
      <c r="G34" s="33">
        <v>5.2</v>
      </c>
      <c r="H34" s="33">
        <v>7.27</v>
      </c>
      <c r="I34" s="33">
        <v>7.11</v>
      </c>
      <c r="J34" s="34">
        <v>7.21</v>
      </c>
      <c r="K34" s="22"/>
      <c r="L34" s="22"/>
      <c r="M34" s="22"/>
      <c r="N34" s="22"/>
      <c r="O34" s="22"/>
      <c r="P34" s="22"/>
    </row>
    <row r="35" spans="1:16" ht="39" customHeight="1" x14ac:dyDescent="0.15">
      <c r="A35" s="22"/>
      <c r="B35" s="35"/>
      <c r="C35" s="1247" t="s">
        <v>575</v>
      </c>
      <c r="D35" s="1248"/>
      <c r="E35" s="1249"/>
      <c r="F35" s="36">
        <v>5.2</v>
      </c>
      <c r="G35" s="37">
        <v>8.4499999999999993</v>
      </c>
      <c r="H35" s="37">
        <v>4.43</v>
      </c>
      <c r="I35" s="37">
        <v>4.5199999999999996</v>
      </c>
      <c r="J35" s="38">
        <v>6.54</v>
      </c>
      <c r="K35" s="22"/>
      <c r="L35" s="22"/>
      <c r="M35" s="22"/>
      <c r="N35" s="22"/>
      <c r="O35" s="22"/>
      <c r="P35" s="22"/>
    </row>
    <row r="36" spans="1:16" ht="39" customHeight="1" x14ac:dyDescent="0.15">
      <c r="A36" s="22"/>
      <c r="B36" s="35"/>
      <c r="C36" s="1247" t="s">
        <v>576</v>
      </c>
      <c r="D36" s="1248"/>
      <c r="E36" s="1249"/>
      <c r="F36" s="36">
        <v>5.71</v>
      </c>
      <c r="G36" s="37">
        <v>7.36</v>
      </c>
      <c r="H36" s="37">
        <v>4.22</v>
      </c>
      <c r="I36" s="37">
        <v>4.62</v>
      </c>
      <c r="J36" s="38">
        <v>5.17</v>
      </c>
      <c r="K36" s="22"/>
      <c r="L36" s="22"/>
      <c r="M36" s="22"/>
      <c r="N36" s="22"/>
      <c r="O36" s="22"/>
      <c r="P36" s="22"/>
    </row>
    <row r="37" spans="1:16" ht="39" customHeight="1" x14ac:dyDescent="0.15">
      <c r="A37" s="22"/>
      <c r="B37" s="35"/>
      <c r="C37" s="1247" t="s">
        <v>577</v>
      </c>
      <c r="D37" s="1248"/>
      <c r="E37" s="1249"/>
      <c r="F37" s="36">
        <v>0.68</v>
      </c>
      <c r="G37" s="37">
        <v>0.73</v>
      </c>
      <c r="H37" s="37">
        <v>1.19</v>
      </c>
      <c r="I37" s="37">
        <v>0.26</v>
      </c>
      <c r="J37" s="38">
        <v>0.31</v>
      </c>
      <c r="K37" s="22"/>
      <c r="L37" s="22"/>
      <c r="M37" s="22"/>
      <c r="N37" s="22"/>
      <c r="O37" s="22"/>
      <c r="P37" s="22"/>
    </row>
    <row r="38" spans="1:16" ht="39" customHeight="1" x14ac:dyDescent="0.15">
      <c r="A38" s="22"/>
      <c r="B38" s="35"/>
      <c r="C38" s="1247" t="s">
        <v>578</v>
      </c>
      <c r="D38" s="1248"/>
      <c r="E38" s="1249"/>
      <c r="F38" s="36">
        <v>0.25</v>
      </c>
      <c r="G38" s="37">
        <v>0.14000000000000001</v>
      </c>
      <c r="H38" s="37">
        <v>0.31</v>
      </c>
      <c r="I38" s="37">
        <v>0.02</v>
      </c>
      <c r="J38" s="38">
        <v>0.14000000000000001</v>
      </c>
      <c r="K38" s="22"/>
      <c r="L38" s="22"/>
      <c r="M38" s="22"/>
      <c r="N38" s="22"/>
      <c r="O38" s="22"/>
      <c r="P38" s="22"/>
    </row>
    <row r="39" spans="1:16" ht="39" customHeight="1" x14ac:dyDescent="0.15">
      <c r="A39" s="22"/>
      <c r="B39" s="35"/>
      <c r="C39" s="1247" t="s">
        <v>579</v>
      </c>
      <c r="D39" s="1248"/>
      <c r="E39" s="1249"/>
      <c r="F39" s="36">
        <v>0.03</v>
      </c>
      <c r="G39" s="37">
        <v>0.02</v>
      </c>
      <c r="H39" s="37">
        <v>0.01</v>
      </c>
      <c r="I39" s="37">
        <v>0.03</v>
      </c>
      <c r="J39" s="38">
        <v>0.02</v>
      </c>
      <c r="K39" s="22"/>
      <c r="L39" s="22"/>
      <c r="M39" s="22"/>
      <c r="N39" s="22"/>
      <c r="O39" s="22"/>
      <c r="P39" s="22"/>
    </row>
    <row r="40" spans="1:16" ht="39" customHeight="1" x14ac:dyDescent="0.15">
      <c r="A40" s="22"/>
      <c r="B40" s="35"/>
      <c r="C40" s="1247" t="s">
        <v>580</v>
      </c>
      <c r="D40" s="1248"/>
      <c r="E40" s="1249"/>
      <c r="F40" s="36">
        <v>0.03</v>
      </c>
      <c r="G40" s="37">
        <v>0.03</v>
      </c>
      <c r="H40" s="37">
        <v>0.02</v>
      </c>
      <c r="I40" s="37">
        <v>0.01</v>
      </c>
      <c r="J40" s="38">
        <v>0.01</v>
      </c>
      <c r="K40" s="22"/>
      <c r="L40" s="22"/>
      <c r="M40" s="22"/>
      <c r="N40" s="22"/>
      <c r="O40" s="22"/>
      <c r="P40" s="22"/>
    </row>
    <row r="41" spans="1:16" ht="39" customHeight="1" x14ac:dyDescent="0.15">
      <c r="A41" s="22"/>
      <c r="B41" s="35"/>
      <c r="C41" s="1247" t="s">
        <v>581</v>
      </c>
      <c r="D41" s="1248"/>
      <c r="E41" s="1249"/>
      <c r="F41" s="36" t="s">
        <v>582</v>
      </c>
      <c r="G41" s="37">
        <v>0.01</v>
      </c>
      <c r="H41" s="37">
        <v>0.02</v>
      </c>
      <c r="I41" s="37">
        <v>0.01</v>
      </c>
      <c r="J41" s="38">
        <v>0</v>
      </c>
      <c r="K41" s="22"/>
      <c r="L41" s="22"/>
      <c r="M41" s="22"/>
      <c r="N41" s="22"/>
      <c r="O41" s="22"/>
      <c r="P41" s="22"/>
    </row>
    <row r="42" spans="1:16" ht="39" customHeight="1" x14ac:dyDescent="0.15">
      <c r="A42" s="22"/>
      <c r="B42" s="39"/>
      <c r="C42" s="1247" t="s">
        <v>583</v>
      </c>
      <c r="D42" s="1248"/>
      <c r="E42" s="1249"/>
      <c r="F42" s="36" t="s">
        <v>526</v>
      </c>
      <c r="G42" s="37" t="s">
        <v>526</v>
      </c>
      <c r="H42" s="37" t="s">
        <v>526</v>
      </c>
      <c r="I42" s="37" t="s">
        <v>526</v>
      </c>
      <c r="J42" s="38" t="s">
        <v>526</v>
      </c>
      <c r="K42" s="22"/>
      <c r="L42" s="22"/>
      <c r="M42" s="22"/>
      <c r="N42" s="22"/>
      <c r="O42" s="22"/>
      <c r="P42" s="22"/>
    </row>
    <row r="43" spans="1:16" ht="39" customHeight="1" thickBot="1" x14ac:dyDescent="0.2">
      <c r="A43" s="22"/>
      <c r="B43" s="40"/>
      <c r="C43" s="1250" t="s">
        <v>584</v>
      </c>
      <c r="D43" s="1251"/>
      <c r="E43" s="1252"/>
      <c r="F43" s="41" t="s">
        <v>526</v>
      </c>
      <c r="G43" s="42" t="s">
        <v>526</v>
      </c>
      <c r="H43" s="42" t="s">
        <v>526</v>
      </c>
      <c r="I43" s="42" t="s">
        <v>526</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0mi/EpAMUCQevQGYTjFXGqIeJMYKunct0wkT4uxocv57vZsxa0vVII/6KaIZD4BT2oys9lcwouPnDBTDjSLKQ==" saltValue="uo1eqoolFJn+Z79mvOIx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2"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5" t="s">
        <v>10</v>
      </c>
      <c r="C45" s="1256"/>
      <c r="D45" s="58"/>
      <c r="E45" s="1261" t="s">
        <v>11</v>
      </c>
      <c r="F45" s="1261"/>
      <c r="G45" s="1261"/>
      <c r="H45" s="1261"/>
      <c r="I45" s="1261"/>
      <c r="J45" s="1262"/>
      <c r="K45" s="59">
        <v>508</v>
      </c>
      <c r="L45" s="60">
        <v>470</v>
      </c>
      <c r="M45" s="60">
        <v>454</v>
      </c>
      <c r="N45" s="60">
        <v>451</v>
      </c>
      <c r="O45" s="61">
        <v>443</v>
      </c>
      <c r="P45" s="48"/>
      <c r="Q45" s="48"/>
      <c r="R45" s="48"/>
      <c r="S45" s="48"/>
      <c r="T45" s="48"/>
      <c r="U45" s="48"/>
    </row>
    <row r="46" spans="1:21" ht="30.75" customHeight="1" x14ac:dyDescent="0.15">
      <c r="A46" s="48"/>
      <c r="B46" s="1257"/>
      <c r="C46" s="1258"/>
      <c r="D46" s="62"/>
      <c r="E46" s="1263" t="s">
        <v>12</v>
      </c>
      <c r="F46" s="1263"/>
      <c r="G46" s="1263"/>
      <c r="H46" s="1263"/>
      <c r="I46" s="1263"/>
      <c r="J46" s="1264"/>
      <c r="K46" s="63" t="s">
        <v>526</v>
      </c>
      <c r="L46" s="64" t="s">
        <v>526</v>
      </c>
      <c r="M46" s="64" t="s">
        <v>526</v>
      </c>
      <c r="N46" s="64" t="s">
        <v>526</v>
      </c>
      <c r="O46" s="65" t="s">
        <v>526</v>
      </c>
      <c r="P46" s="48"/>
      <c r="Q46" s="48"/>
      <c r="R46" s="48"/>
      <c r="S46" s="48"/>
      <c r="T46" s="48"/>
      <c r="U46" s="48"/>
    </row>
    <row r="47" spans="1:21" ht="30.75" customHeight="1" x14ac:dyDescent="0.15">
      <c r="A47" s="48"/>
      <c r="B47" s="1257"/>
      <c r="C47" s="1258"/>
      <c r="D47" s="62"/>
      <c r="E47" s="1263" t="s">
        <v>13</v>
      </c>
      <c r="F47" s="1263"/>
      <c r="G47" s="1263"/>
      <c r="H47" s="1263"/>
      <c r="I47" s="1263"/>
      <c r="J47" s="1264"/>
      <c r="K47" s="63" t="s">
        <v>526</v>
      </c>
      <c r="L47" s="64" t="s">
        <v>526</v>
      </c>
      <c r="M47" s="64" t="s">
        <v>526</v>
      </c>
      <c r="N47" s="64" t="s">
        <v>526</v>
      </c>
      <c r="O47" s="65" t="s">
        <v>526</v>
      </c>
      <c r="P47" s="48"/>
      <c r="Q47" s="48"/>
      <c r="R47" s="48"/>
      <c r="S47" s="48"/>
      <c r="T47" s="48"/>
      <c r="U47" s="48"/>
    </row>
    <row r="48" spans="1:21" ht="30.75" customHeight="1" x14ac:dyDescent="0.15">
      <c r="A48" s="48"/>
      <c r="B48" s="1257"/>
      <c r="C48" s="1258"/>
      <c r="D48" s="62"/>
      <c r="E48" s="1263" t="s">
        <v>14</v>
      </c>
      <c r="F48" s="1263"/>
      <c r="G48" s="1263"/>
      <c r="H48" s="1263"/>
      <c r="I48" s="1263"/>
      <c r="J48" s="1264"/>
      <c r="K48" s="63">
        <v>196</v>
      </c>
      <c r="L48" s="64">
        <v>224</v>
      </c>
      <c r="M48" s="64">
        <v>221</v>
      </c>
      <c r="N48" s="64">
        <v>228</v>
      </c>
      <c r="O48" s="65">
        <v>225</v>
      </c>
      <c r="P48" s="48"/>
      <c r="Q48" s="48"/>
      <c r="R48" s="48"/>
      <c r="S48" s="48"/>
      <c r="T48" s="48"/>
      <c r="U48" s="48"/>
    </row>
    <row r="49" spans="1:21" ht="30.75" customHeight="1" x14ac:dyDescent="0.15">
      <c r="A49" s="48"/>
      <c r="B49" s="1257"/>
      <c r="C49" s="1258"/>
      <c r="D49" s="62"/>
      <c r="E49" s="1263" t="s">
        <v>15</v>
      </c>
      <c r="F49" s="1263"/>
      <c r="G49" s="1263"/>
      <c r="H49" s="1263"/>
      <c r="I49" s="1263"/>
      <c r="J49" s="1264"/>
      <c r="K49" s="63">
        <v>13</v>
      </c>
      <c r="L49" s="64">
        <v>17</v>
      </c>
      <c r="M49" s="64">
        <v>8</v>
      </c>
      <c r="N49" s="64">
        <v>12</v>
      </c>
      <c r="O49" s="65">
        <v>10</v>
      </c>
      <c r="P49" s="48"/>
      <c r="Q49" s="48"/>
      <c r="R49" s="48"/>
      <c r="S49" s="48"/>
      <c r="T49" s="48"/>
      <c r="U49" s="48"/>
    </row>
    <row r="50" spans="1:21" ht="30.75" customHeight="1" x14ac:dyDescent="0.15">
      <c r="A50" s="48"/>
      <c r="B50" s="1257"/>
      <c r="C50" s="1258"/>
      <c r="D50" s="62"/>
      <c r="E50" s="1263" t="s">
        <v>16</v>
      </c>
      <c r="F50" s="1263"/>
      <c r="G50" s="1263"/>
      <c r="H50" s="1263"/>
      <c r="I50" s="1263"/>
      <c r="J50" s="1264"/>
      <c r="K50" s="63">
        <v>52</v>
      </c>
      <c r="L50" s="64">
        <v>2</v>
      </c>
      <c r="M50" s="64">
        <v>2</v>
      </c>
      <c r="N50" s="64">
        <v>1</v>
      </c>
      <c r="O50" s="65">
        <v>1</v>
      </c>
      <c r="P50" s="48"/>
      <c r="Q50" s="48"/>
      <c r="R50" s="48"/>
      <c r="S50" s="48"/>
      <c r="T50" s="48"/>
      <c r="U50" s="48"/>
    </row>
    <row r="51" spans="1:21" ht="30.75" customHeight="1" x14ac:dyDescent="0.15">
      <c r="A51" s="48"/>
      <c r="B51" s="1259"/>
      <c r="C51" s="1260"/>
      <c r="D51" s="66"/>
      <c r="E51" s="1263" t="s">
        <v>17</v>
      </c>
      <c r="F51" s="1263"/>
      <c r="G51" s="1263"/>
      <c r="H51" s="1263"/>
      <c r="I51" s="1263"/>
      <c r="J51" s="1264"/>
      <c r="K51" s="63" t="s">
        <v>526</v>
      </c>
      <c r="L51" s="64" t="s">
        <v>526</v>
      </c>
      <c r="M51" s="64" t="s">
        <v>526</v>
      </c>
      <c r="N51" s="64" t="s">
        <v>526</v>
      </c>
      <c r="O51" s="65" t="s">
        <v>526</v>
      </c>
      <c r="P51" s="48"/>
      <c r="Q51" s="48"/>
      <c r="R51" s="48"/>
      <c r="S51" s="48"/>
      <c r="T51" s="48"/>
      <c r="U51" s="48"/>
    </row>
    <row r="52" spans="1:21" ht="30.75" customHeight="1" x14ac:dyDescent="0.15">
      <c r="A52" s="48"/>
      <c r="B52" s="1265" t="s">
        <v>18</v>
      </c>
      <c r="C52" s="1266"/>
      <c r="D52" s="66"/>
      <c r="E52" s="1263" t="s">
        <v>19</v>
      </c>
      <c r="F52" s="1263"/>
      <c r="G52" s="1263"/>
      <c r="H52" s="1263"/>
      <c r="I52" s="1263"/>
      <c r="J52" s="1264"/>
      <c r="K52" s="63">
        <v>573</v>
      </c>
      <c r="L52" s="64">
        <v>534</v>
      </c>
      <c r="M52" s="64">
        <v>516</v>
      </c>
      <c r="N52" s="64">
        <v>500</v>
      </c>
      <c r="O52" s="65">
        <v>479</v>
      </c>
      <c r="P52" s="48"/>
      <c r="Q52" s="48"/>
      <c r="R52" s="48"/>
      <c r="S52" s="48"/>
      <c r="T52" s="48"/>
      <c r="U52" s="48"/>
    </row>
    <row r="53" spans="1:21" ht="30.75" customHeight="1" thickBot="1" x14ac:dyDescent="0.2">
      <c r="A53" s="48"/>
      <c r="B53" s="1267" t="s">
        <v>20</v>
      </c>
      <c r="C53" s="1268"/>
      <c r="D53" s="67"/>
      <c r="E53" s="1269" t="s">
        <v>21</v>
      </c>
      <c r="F53" s="1269"/>
      <c r="G53" s="1269"/>
      <c r="H53" s="1269"/>
      <c r="I53" s="1269"/>
      <c r="J53" s="1270"/>
      <c r="K53" s="68">
        <v>196</v>
      </c>
      <c r="L53" s="69">
        <v>179</v>
      </c>
      <c r="M53" s="69">
        <v>169</v>
      </c>
      <c r="N53" s="69">
        <v>192</v>
      </c>
      <c r="O53" s="70">
        <v>200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71" t="s">
        <v>24</v>
      </c>
      <c r="C57" s="1272"/>
      <c r="D57" s="1275" t="s">
        <v>25</v>
      </c>
      <c r="E57" s="1276"/>
      <c r="F57" s="1276"/>
      <c r="G57" s="1276"/>
      <c r="H57" s="1276"/>
      <c r="I57" s="1276"/>
      <c r="J57" s="1277"/>
      <c r="K57" s="83" t="s">
        <v>606</v>
      </c>
      <c r="L57" s="84" t="s">
        <v>606</v>
      </c>
      <c r="M57" s="84" t="s">
        <v>606</v>
      </c>
      <c r="N57" s="84" t="s">
        <v>606</v>
      </c>
      <c r="O57" s="85" t="s">
        <v>606</v>
      </c>
    </row>
    <row r="58" spans="1:21" ht="31.5" customHeight="1" thickBot="1" x14ac:dyDescent="0.2">
      <c r="B58" s="1273"/>
      <c r="C58" s="1274"/>
      <c r="D58" s="1278" t="s">
        <v>26</v>
      </c>
      <c r="E58" s="1279"/>
      <c r="F58" s="1279"/>
      <c r="G58" s="1279"/>
      <c r="H58" s="1279"/>
      <c r="I58" s="1279"/>
      <c r="J58" s="1280"/>
      <c r="K58" s="86" t="s">
        <v>606</v>
      </c>
      <c r="L58" s="87" t="s">
        <v>606</v>
      </c>
      <c r="M58" s="87" t="s">
        <v>606</v>
      </c>
      <c r="N58" s="87" t="s">
        <v>606</v>
      </c>
      <c r="O58" s="88" t="s">
        <v>606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0g6O43ovyDYLi96sGUeG3OIbibx23ED418uIhnOiITVXHo6RfDXBvL6yEMXQxk0gqjnW6tTKz3EO3ddSPOQA==" saltValue="Lk6i73LeUq60Vfv2XEoE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1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81" t="s">
        <v>29</v>
      </c>
      <c r="C41" s="1282"/>
      <c r="D41" s="102"/>
      <c r="E41" s="1287" t="s">
        <v>30</v>
      </c>
      <c r="F41" s="1287"/>
      <c r="G41" s="1287"/>
      <c r="H41" s="1288"/>
      <c r="I41" s="103">
        <v>3722</v>
      </c>
      <c r="J41" s="104">
        <v>3800</v>
      </c>
      <c r="K41" s="104">
        <v>3842</v>
      </c>
      <c r="L41" s="104">
        <v>4132</v>
      </c>
      <c r="M41" s="105">
        <v>4879</v>
      </c>
    </row>
    <row r="42" spans="2:13" ht="27.75" customHeight="1" x14ac:dyDescent="0.15">
      <c r="B42" s="1283"/>
      <c r="C42" s="1284"/>
      <c r="D42" s="106"/>
      <c r="E42" s="1289" t="s">
        <v>31</v>
      </c>
      <c r="F42" s="1289"/>
      <c r="G42" s="1289"/>
      <c r="H42" s="1290"/>
      <c r="I42" s="107">
        <v>141</v>
      </c>
      <c r="J42" s="108">
        <v>117</v>
      </c>
      <c r="K42" s="108">
        <v>93</v>
      </c>
      <c r="L42" s="108">
        <v>69</v>
      </c>
      <c r="M42" s="109">
        <v>46</v>
      </c>
    </row>
    <row r="43" spans="2:13" ht="27.75" customHeight="1" x14ac:dyDescent="0.15">
      <c r="B43" s="1283"/>
      <c r="C43" s="1284"/>
      <c r="D43" s="106"/>
      <c r="E43" s="1289" t="s">
        <v>32</v>
      </c>
      <c r="F43" s="1289"/>
      <c r="G43" s="1289"/>
      <c r="H43" s="1290"/>
      <c r="I43" s="107">
        <v>2477</v>
      </c>
      <c r="J43" s="108">
        <v>2424</v>
      </c>
      <c r="K43" s="108">
        <v>2361</v>
      </c>
      <c r="L43" s="108">
        <v>2351</v>
      </c>
      <c r="M43" s="109">
        <v>2219</v>
      </c>
    </row>
    <row r="44" spans="2:13" ht="27.75" customHeight="1" x14ac:dyDescent="0.15">
      <c r="B44" s="1283"/>
      <c r="C44" s="1284"/>
      <c r="D44" s="106"/>
      <c r="E44" s="1289" t="s">
        <v>33</v>
      </c>
      <c r="F44" s="1289"/>
      <c r="G44" s="1289"/>
      <c r="H44" s="1290"/>
      <c r="I44" s="107">
        <v>18</v>
      </c>
      <c r="J44" s="108">
        <v>13</v>
      </c>
      <c r="K44" s="108">
        <v>35</v>
      </c>
      <c r="L44" s="108">
        <v>23</v>
      </c>
      <c r="M44" s="109">
        <v>14</v>
      </c>
    </row>
    <row r="45" spans="2:13" ht="27.75" customHeight="1" x14ac:dyDescent="0.15">
      <c r="B45" s="1283"/>
      <c r="C45" s="1284"/>
      <c r="D45" s="106"/>
      <c r="E45" s="1289" t="s">
        <v>34</v>
      </c>
      <c r="F45" s="1289"/>
      <c r="G45" s="1289"/>
      <c r="H45" s="1290"/>
      <c r="I45" s="107">
        <v>862</v>
      </c>
      <c r="J45" s="108">
        <v>840</v>
      </c>
      <c r="K45" s="108">
        <v>768</v>
      </c>
      <c r="L45" s="108">
        <v>768</v>
      </c>
      <c r="M45" s="109">
        <v>752</v>
      </c>
    </row>
    <row r="46" spans="2:13" ht="27.75" customHeight="1" x14ac:dyDescent="0.15">
      <c r="B46" s="1283"/>
      <c r="C46" s="1284"/>
      <c r="D46" s="110"/>
      <c r="E46" s="1289" t="s">
        <v>35</v>
      </c>
      <c r="F46" s="1289"/>
      <c r="G46" s="1289"/>
      <c r="H46" s="1290"/>
      <c r="I46" s="107" t="s">
        <v>526</v>
      </c>
      <c r="J46" s="108" t="s">
        <v>526</v>
      </c>
      <c r="K46" s="108" t="s">
        <v>526</v>
      </c>
      <c r="L46" s="108" t="s">
        <v>526</v>
      </c>
      <c r="M46" s="109" t="s">
        <v>526</v>
      </c>
    </row>
    <row r="47" spans="2:13" ht="27.75" customHeight="1" x14ac:dyDescent="0.15">
      <c r="B47" s="1283"/>
      <c r="C47" s="1284"/>
      <c r="D47" s="111"/>
      <c r="E47" s="1291" t="s">
        <v>36</v>
      </c>
      <c r="F47" s="1292"/>
      <c r="G47" s="1292"/>
      <c r="H47" s="1293"/>
      <c r="I47" s="107" t="s">
        <v>526</v>
      </c>
      <c r="J47" s="108" t="s">
        <v>526</v>
      </c>
      <c r="K47" s="108" t="s">
        <v>526</v>
      </c>
      <c r="L47" s="108" t="s">
        <v>526</v>
      </c>
      <c r="M47" s="109" t="s">
        <v>526</v>
      </c>
    </row>
    <row r="48" spans="2:13" ht="27.75" customHeight="1" x14ac:dyDescent="0.15">
      <c r="B48" s="1283"/>
      <c r="C48" s="1284"/>
      <c r="D48" s="106"/>
      <c r="E48" s="1289" t="s">
        <v>37</v>
      </c>
      <c r="F48" s="1289"/>
      <c r="G48" s="1289"/>
      <c r="H48" s="1290"/>
      <c r="I48" s="107" t="s">
        <v>526</v>
      </c>
      <c r="J48" s="108" t="s">
        <v>526</v>
      </c>
      <c r="K48" s="108" t="s">
        <v>526</v>
      </c>
      <c r="L48" s="108" t="s">
        <v>526</v>
      </c>
      <c r="M48" s="109" t="s">
        <v>526</v>
      </c>
    </row>
    <row r="49" spans="2:13" ht="27.75" customHeight="1" x14ac:dyDescent="0.15">
      <c r="B49" s="1285"/>
      <c r="C49" s="1286"/>
      <c r="D49" s="106"/>
      <c r="E49" s="1289" t="s">
        <v>38</v>
      </c>
      <c r="F49" s="1289"/>
      <c r="G49" s="1289"/>
      <c r="H49" s="1290"/>
      <c r="I49" s="107" t="s">
        <v>526</v>
      </c>
      <c r="J49" s="108" t="s">
        <v>526</v>
      </c>
      <c r="K49" s="108" t="s">
        <v>526</v>
      </c>
      <c r="L49" s="108" t="s">
        <v>526</v>
      </c>
      <c r="M49" s="109" t="s">
        <v>526</v>
      </c>
    </row>
    <row r="50" spans="2:13" ht="27.75" customHeight="1" x14ac:dyDescent="0.15">
      <c r="B50" s="1294" t="s">
        <v>39</v>
      </c>
      <c r="C50" s="1295"/>
      <c r="D50" s="112"/>
      <c r="E50" s="1289" t="s">
        <v>40</v>
      </c>
      <c r="F50" s="1289"/>
      <c r="G50" s="1289"/>
      <c r="H50" s="1290"/>
      <c r="I50" s="107">
        <v>2369</v>
      </c>
      <c r="J50" s="108">
        <v>2433</v>
      </c>
      <c r="K50" s="108">
        <v>2608</v>
      </c>
      <c r="L50" s="108">
        <v>2557</v>
      </c>
      <c r="M50" s="109">
        <v>1862</v>
      </c>
    </row>
    <row r="51" spans="2:13" ht="27.75" customHeight="1" x14ac:dyDescent="0.15">
      <c r="B51" s="1283"/>
      <c r="C51" s="1284"/>
      <c r="D51" s="106"/>
      <c r="E51" s="1289" t="s">
        <v>41</v>
      </c>
      <c r="F51" s="1289"/>
      <c r="G51" s="1289"/>
      <c r="H51" s="1290"/>
      <c r="I51" s="107">
        <v>67</v>
      </c>
      <c r="J51" s="108">
        <v>68</v>
      </c>
      <c r="K51" s="108">
        <v>66</v>
      </c>
      <c r="L51" s="108">
        <v>60</v>
      </c>
      <c r="M51" s="109">
        <v>59</v>
      </c>
    </row>
    <row r="52" spans="2:13" ht="27.75" customHeight="1" x14ac:dyDescent="0.15">
      <c r="B52" s="1285"/>
      <c r="C52" s="1286"/>
      <c r="D52" s="106"/>
      <c r="E52" s="1289" t="s">
        <v>42</v>
      </c>
      <c r="F52" s="1289"/>
      <c r="G52" s="1289"/>
      <c r="H52" s="1290"/>
      <c r="I52" s="107">
        <v>4580</v>
      </c>
      <c r="J52" s="108">
        <v>4523</v>
      </c>
      <c r="K52" s="108">
        <v>4401</v>
      </c>
      <c r="L52" s="108">
        <v>4344</v>
      </c>
      <c r="M52" s="109">
        <v>4631</v>
      </c>
    </row>
    <row r="53" spans="2:13" ht="27.75" customHeight="1" thickBot="1" x14ac:dyDescent="0.2">
      <c r="B53" s="1296" t="s">
        <v>43</v>
      </c>
      <c r="C53" s="1297"/>
      <c r="D53" s="113"/>
      <c r="E53" s="1298" t="s">
        <v>44</v>
      </c>
      <c r="F53" s="1298"/>
      <c r="G53" s="1298"/>
      <c r="H53" s="1299"/>
      <c r="I53" s="114">
        <v>205</v>
      </c>
      <c r="J53" s="115">
        <v>171</v>
      </c>
      <c r="K53" s="115">
        <v>24</v>
      </c>
      <c r="L53" s="115">
        <v>381</v>
      </c>
      <c r="M53" s="116">
        <v>1358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3D8mVDe0k2+lcOBOHHYD433xNh5IB8Q8CSjL5Eog7ZqExLTdT/kYoK1TMZTfcsCtJWmzXJPujzlLG94jm0QuWg==" saltValue="qjDsT+L6/5XqalZXu3Rp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9"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8" t="s">
        <v>47</v>
      </c>
      <c r="D55" s="1308"/>
      <c r="E55" s="1309"/>
      <c r="F55" s="128">
        <v>938</v>
      </c>
      <c r="G55" s="128">
        <v>938</v>
      </c>
      <c r="H55" s="129">
        <v>621</v>
      </c>
    </row>
    <row r="56" spans="2:8" ht="52.5" customHeight="1" x14ac:dyDescent="0.15">
      <c r="B56" s="130"/>
      <c r="C56" s="1310" t="s">
        <v>48</v>
      </c>
      <c r="D56" s="1310"/>
      <c r="E56" s="1311"/>
      <c r="F56" s="131">
        <v>148</v>
      </c>
      <c r="G56" s="131">
        <v>148</v>
      </c>
      <c r="H56" s="132">
        <v>148</v>
      </c>
    </row>
    <row r="57" spans="2:8" ht="53.25" customHeight="1" x14ac:dyDescent="0.15">
      <c r="B57" s="130"/>
      <c r="C57" s="1312" t="s">
        <v>49</v>
      </c>
      <c r="D57" s="1312"/>
      <c r="E57" s="1313"/>
      <c r="F57" s="133">
        <v>997</v>
      </c>
      <c r="G57" s="133">
        <v>914</v>
      </c>
      <c r="H57" s="134">
        <v>551</v>
      </c>
    </row>
    <row r="58" spans="2:8" ht="45.75" customHeight="1" x14ac:dyDescent="0.15">
      <c r="B58" s="135"/>
      <c r="C58" s="1300" t="s">
        <v>602</v>
      </c>
      <c r="D58" s="1301"/>
      <c r="E58" s="1302"/>
      <c r="F58" s="136">
        <v>987</v>
      </c>
      <c r="G58" s="136">
        <v>892</v>
      </c>
      <c r="H58" s="137">
        <v>482</v>
      </c>
    </row>
    <row r="59" spans="2:8" ht="45.75" customHeight="1" x14ac:dyDescent="0.15">
      <c r="B59" s="135"/>
      <c r="C59" s="1300" t="s">
        <v>604</v>
      </c>
      <c r="D59" s="1301"/>
      <c r="E59" s="1302"/>
      <c r="F59" s="136" t="s">
        <v>606</v>
      </c>
      <c r="G59" s="136">
        <v>12</v>
      </c>
      <c r="H59" s="137">
        <v>44</v>
      </c>
    </row>
    <row r="60" spans="2:8" ht="45.75" customHeight="1" x14ac:dyDescent="0.15">
      <c r="B60" s="135"/>
      <c r="C60" s="1300" t="s">
        <v>605</v>
      </c>
      <c r="D60" s="1301"/>
      <c r="E60" s="1302"/>
      <c r="F60" s="136" t="s">
        <v>606</v>
      </c>
      <c r="G60" s="136" t="s">
        <v>606</v>
      </c>
      <c r="H60" s="137">
        <v>15</v>
      </c>
    </row>
    <row r="61" spans="2:8" ht="45.75" customHeight="1" x14ac:dyDescent="0.15">
      <c r="B61" s="135"/>
      <c r="C61" s="1300" t="s">
        <v>603</v>
      </c>
      <c r="D61" s="1301"/>
      <c r="E61" s="1302"/>
      <c r="F61" s="136">
        <v>10</v>
      </c>
      <c r="G61" s="136">
        <v>10</v>
      </c>
      <c r="H61" s="137">
        <v>10</v>
      </c>
    </row>
    <row r="62" spans="2:8" ht="45.75" customHeight="1" thickBot="1" x14ac:dyDescent="0.2">
      <c r="B62" s="138"/>
      <c r="C62" s="1303"/>
      <c r="D62" s="1304"/>
      <c r="E62" s="1305"/>
      <c r="F62" s="139"/>
      <c r="G62" s="139"/>
      <c r="H62" s="140"/>
    </row>
    <row r="63" spans="2:8" ht="52.5" customHeight="1" thickBot="1" x14ac:dyDescent="0.2">
      <c r="B63" s="141"/>
      <c r="C63" s="1306" t="s">
        <v>50</v>
      </c>
      <c r="D63" s="1306"/>
      <c r="E63" s="1307"/>
      <c r="F63" s="142">
        <v>2082</v>
      </c>
      <c r="G63" s="142">
        <v>2000</v>
      </c>
      <c r="H63" s="143">
        <v>1320</v>
      </c>
    </row>
    <row r="64" spans="2:8" ht="15" customHeight="1" x14ac:dyDescent="0.15"/>
  </sheetData>
  <sheetProtection algorithmName="SHA-512" hashValue="XqTO0ROGbmMGWVTGvwxLpwBu714KpfGdNu/PKzZ0lClf8PnnzkhT3Kj3h9L1jt92pXxrraMAM2EKlc5ToOYsjA==" saltValue="bgfYo9f8SjYRuqLvKTDu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4"/>
      <c r="H50" s="1314"/>
      <c r="I50" s="1314"/>
      <c r="J50" s="1314"/>
      <c r="K50" s="407"/>
      <c r="L50" s="407"/>
      <c r="M50" s="408"/>
      <c r="N50" s="408"/>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20" t="s">
        <v>567</v>
      </c>
      <c r="BQ50" s="1320"/>
      <c r="BR50" s="1320"/>
      <c r="BS50" s="1320"/>
      <c r="BT50" s="1320"/>
      <c r="BU50" s="1320"/>
      <c r="BV50" s="1320"/>
      <c r="BW50" s="1320"/>
      <c r="BX50" s="1320" t="s">
        <v>568</v>
      </c>
      <c r="BY50" s="1320"/>
      <c r="BZ50" s="1320"/>
      <c r="CA50" s="1320"/>
      <c r="CB50" s="1320"/>
      <c r="CC50" s="1320"/>
      <c r="CD50" s="1320"/>
      <c r="CE50" s="1320"/>
      <c r="CF50" s="1320" t="s">
        <v>569</v>
      </c>
      <c r="CG50" s="1320"/>
      <c r="CH50" s="1320"/>
      <c r="CI50" s="1320"/>
      <c r="CJ50" s="1320"/>
      <c r="CK50" s="1320"/>
      <c r="CL50" s="1320"/>
      <c r="CM50" s="1320"/>
      <c r="CN50" s="1320" t="s">
        <v>570</v>
      </c>
      <c r="CO50" s="1320"/>
      <c r="CP50" s="1320"/>
      <c r="CQ50" s="1320"/>
      <c r="CR50" s="1320"/>
      <c r="CS50" s="1320"/>
      <c r="CT50" s="1320"/>
      <c r="CU50" s="1320"/>
      <c r="CV50" s="1320" t="s">
        <v>571</v>
      </c>
      <c r="CW50" s="1320"/>
      <c r="CX50" s="1320"/>
      <c r="CY50" s="1320"/>
      <c r="CZ50" s="1320"/>
      <c r="DA50" s="1320"/>
      <c r="DB50" s="1320"/>
      <c r="DC50" s="1320"/>
    </row>
    <row r="51" spans="1:109" ht="13.5" customHeight="1" x14ac:dyDescent="0.15">
      <c r="B51" s="397"/>
      <c r="G51" s="1332"/>
      <c r="H51" s="1332"/>
      <c r="I51" s="1336"/>
      <c r="J51" s="1336"/>
      <c r="K51" s="1321"/>
      <c r="L51" s="1321"/>
      <c r="M51" s="1321"/>
      <c r="N51" s="1321"/>
      <c r="AM51" s="406"/>
      <c r="AN51" s="1319" t="s">
        <v>611</v>
      </c>
      <c r="AO51" s="1319"/>
      <c r="AP51" s="1319"/>
      <c r="AQ51" s="1319"/>
      <c r="AR51" s="1319"/>
      <c r="AS51" s="1319"/>
      <c r="AT51" s="1319"/>
      <c r="AU51" s="1319"/>
      <c r="AV51" s="1319"/>
      <c r="AW51" s="1319"/>
      <c r="AX51" s="1319"/>
      <c r="AY51" s="1319"/>
      <c r="AZ51" s="1319"/>
      <c r="BA51" s="1319"/>
      <c r="BB51" s="1319" t="s">
        <v>612</v>
      </c>
      <c r="BC51" s="1319"/>
      <c r="BD51" s="1319"/>
      <c r="BE51" s="1319"/>
      <c r="BF51" s="1319"/>
      <c r="BG51" s="1319"/>
      <c r="BH51" s="1319"/>
      <c r="BI51" s="1319"/>
      <c r="BJ51" s="1319"/>
      <c r="BK51" s="1319"/>
      <c r="BL51" s="1319"/>
      <c r="BM51" s="1319"/>
      <c r="BN51" s="1319"/>
      <c r="BO51" s="1319"/>
      <c r="BP51" s="1331"/>
      <c r="BQ51" s="1316"/>
      <c r="BR51" s="1316"/>
      <c r="BS51" s="1316"/>
      <c r="BT51" s="1316"/>
      <c r="BU51" s="1316"/>
      <c r="BV51" s="1316"/>
      <c r="BW51" s="1316"/>
      <c r="BX51" s="1331"/>
      <c r="BY51" s="1316"/>
      <c r="BZ51" s="1316"/>
      <c r="CA51" s="1316"/>
      <c r="CB51" s="1316"/>
      <c r="CC51" s="1316"/>
      <c r="CD51" s="1316"/>
      <c r="CE51" s="1316"/>
      <c r="CF51" s="1331"/>
      <c r="CG51" s="1316"/>
      <c r="CH51" s="1316"/>
      <c r="CI51" s="1316"/>
      <c r="CJ51" s="1316"/>
      <c r="CK51" s="1316"/>
      <c r="CL51" s="1316"/>
      <c r="CM51" s="1316"/>
      <c r="CN51" s="1331"/>
      <c r="CO51" s="1316"/>
      <c r="CP51" s="1316"/>
      <c r="CQ51" s="1316"/>
      <c r="CR51" s="1316"/>
      <c r="CS51" s="1316"/>
      <c r="CT51" s="1316"/>
      <c r="CU51" s="1316"/>
      <c r="CV51" s="1331"/>
      <c r="CW51" s="1316"/>
      <c r="CX51" s="1316"/>
      <c r="CY51" s="1316"/>
      <c r="CZ51" s="1316"/>
      <c r="DA51" s="1316"/>
      <c r="DB51" s="1316"/>
      <c r="DC51" s="1316"/>
    </row>
    <row r="52" spans="1:109" x14ac:dyDescent="0.15">
      <c r="B52" s="397"/>
      <c r="G52" s="1332"/>
      <c r="H52" s="1332"/>
      <c r="I52" s="1336"/>
      <c r="J52" s="1336"/>
      <c r="K52" s="1321"/>
      <c r="L52" s="1321"/>
      <c r="M52" s="1321"/>
      <c r="N52" s="1321"/>
      <c r="AM52" s="406"/>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32"/>
      <c r="H53" s="1332"/>
      <c r="I53" s="1314"/>
      <c r="J53" s="1314"/>
      <c r="K53" s="1321"/>
      <c r="L53" s="1321"/>
      <c r="M53" s="1321"/>
      <c r="N53" s="1321"/>
      <c r="AM53" s="406"/>
      <c r="AN53" s="1319"/>
      <c r="AO53" s="1319"/>
      <c r="AP53" s="1319"/>
      <c r="AQ53" s="1319"/>
      <c r="AR53" s="1319"/>
      <c r="AS53" s="1319"/>
      <c r="AT53" s="1319"/>
      <c r="AU53" s="1319"/>
      <c r="AV53" s="1319"/>
      <c r="AW53" s="1319"/>
      <c r="AX53" s="1319"/>
      <c r="AY53" s="1319"/>
      <c r="AZ53" s="1319"/>
      <c r="BA53" s="1319"/>
      <c r="BB53" s="1319" t="s">
        <v>613</v>
      </c>
      <c r="BC53" s="1319"/>
      <c r="BD53" s="1319"/>
      <c r="BE53" s="1319"/>
      <c r="BF53" s="1319"/>
      <c r="BG53" s="1319"/>
      <c r="BH53" s="1319"/>
      <c r="BI53" s="1319"/>
      <c r="BJ53" s="1319"/>
      <c r="BK53" s="1319"/>
      <c r="BL53" s="1319"/>
      <c r="BM53" s="1319"/>
      <c r="BN53" s="1319"/>
      <c r="BO53" s="1319"/>
      <c r="BP53" s="1331"/>
      <c r="BQ53" s="1316"/>
      <c r="BR53" s="1316"/>
      <c r="BS53" s="1316"/>
      <c r="BT53" s="1316"/>
      <c r="BU53" s="1316"/>
      <c r="BV53" s="1316"/>
      <c r="BW53" s="1316"/>
      <c r="BX53" s="1331"/>
      <c r="BY53" s="1316"/>
      <c r="BZ53" s="1316"/>
      <c r="CA53" s="1316"/>
      <c r="CB53" s="1316"/>
      <c r="CC53" s="1316"/>
      <c r="CD53" s="1316"/>
      <c r="CE53" s="1316"/>
      <c r="CF53" s="1331"/>
      <c r="CG53" s="1316"/>
      <c r="CH53" s="1316"/>
      <c r="CI53" s="1316"/>
      <c r="CJ53" s="1316"/>
      <c r="CK53" s="1316"/>
      <c r="CL53" s="1316"/>
      <c r="CM53" s="1316"/>
      <c r="CN53" s="1331"/>
      <c r="CO53" s="1316"/>
      <c r="CP53" s="1316"/>
      <c r="CQ53" s="1316"/>
      <c r="CR53" s="1316"/>
      <c r="CS53" s="1316"/>
      <c r="CT53" s="1316"/>
      <c r="CU53" s="1316"/>
      <c r="CV53" s="1331"/>
      <c r="CW53" s="1316"/>
      <c r="CX53" s="1316"/>
      <c r="CY53" s="1316"/>
      <c r="CZ53" s="1316"/>
      <c r="DA53" s="1316"/>
      <c r="DB53" s="1316"/>
      <c r="DC53" s="1316"/>
    </row>
    <row r="54" spans="1:109" x14ac:dyDescent="0.15">
      <c r="A54" s="405"/>
      <c r="B54" s="397"/>
      <c r="G54" s="1332"/>
      <c r="H54" s="1332"/>
      <c r="I54" s="1314"/>
      <c r="J54" s="1314"/>
      <c r="K54" s="1321"/>
      <c r="L54" s="1321"/>
      <c r="M54" s="1321"/>
      <c r="N54" s="1321"/>
      <c r="AM54" s="406"/>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4"/>
      <c r="H55" s="1314"/>
      <c r="I55" s="1314"/>
      <c r="J55" s="1314"/>
      <c r="K55" s="1321"/>
      <c r="L55" s="1321"/>
      <c r="M55" s="1321"/>
      <c r="N55" s="1321"/>
      <c r="AN55" s="1320" t="s">
        <v>614</v>
      </c>
      <c r="AO55" s="1320"/>
      <c r="AP55" s="1320"/>
      <c r="AQ55" s="1320"/>
      <c r="AR55" s="1320"/>
      <c r="AS55" s="1320"/>
      <c r="AT55" s="1320"/>
      <c r="AU55" s="1320"/>
      <c r="AV55" s="1320"/>
      <c r="AW55" s="1320"/>
      <c r="AX55" s="1320"/>
      <c r="AY55" s="1320"/>
      <c r="AZ55" s="1320"/>
      <c r="BA55" s="1320"/>
      <c r="BB55" s="1319" t="s">
        <v>612</v>
      </c>
      <c r="BC55" s="1319"/>
      <c r="BD55" s="1319"/>
      <c r="BE55" s="1319"/>
      <c r="BF55" s="1319"/>
      <c r="BG55" s="1319"/>
      <c r="BH55" s="1319"/>
      <c r="BI55" s="1319"/>
      <c r="BJ55" s="1319"/>
      <c r="BK55" s="1319"/>
      <c r="BL55" s="1319"/>
      <c r="BM55" s="1319"/>
      <c r="BN55" s="1319"/>
      <c r="BO55" s="1319"/>
      <c r="BP55" s="1331"/>
      <c r="BQ55" s="1316"/>
      <c r="BR55" s="1316"/>
      <c r="BS55" s="1316"/>
      <c r="BT55" s="1316"/>
      <c r="BU55" s="1316"/>
      <c r="BV55" s="1316"/>
      <c r="BW55" s="1316"/>
      <c r="BX55" s="1331"/>
      <c r="BY55" s="1316"/>
      <c r="BZ55" s="1316"/>
      <c r="CA55" s="1316"/>
      <c r="CB55" s="1316"/>
      <c r="CC55" s="1316"/>
      <c r="CD55" s="1316"/>
      <c r="CE55" s="1316"/>
      <c r="CF55" s="1331"/>
      <c r="CG55" s="1316"/>
      <c r="CH55" s="1316"/>
      <c r="CI55" s="1316"/>
      <c r="CJ55" s="1316"/>
      <c r="CK55" s="1316"/>
      <c r="CL55" s="1316"/>
      <c r="CM55" s="1316"/>
      <c r="CN55" s="1331"/>
      <c r="CO55" s="1316"/>
      <c r="CP55" s="1316"/>
      <c r="CQ55" s="1316"/>
      <c r="CR55" s="1316"/>
      <c r="CS55" s="1316"/>
      <c r="CT55" s="1316"/>
      <c r="CU55" s="1316"/>
      <c r="CV55" s="1331"/>
      <c r="CW55" s="1316"/>
      <c r="CX55" s="1316"/>
      <c r="CY55" s="1316"/>
      <c r="CZ55" s="1316"/>
      <c r="DA55" s="1316"/>
      <c r="DB55" s="1316"/>
      <c r="DC55" s="1316"/>
    </row>
    <row r="56" spans="1:109" x14ac:dyDescent="0.15">
      <c r="A56" s="405"/>
      <c r="B56" s="397"/>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4"/>
      <c r="H57" s="1314"/>
      <c r="I57" s="1317"/>
      <c r="J57" s="1317"/>
      <c r="K57" s="1321"/>
      <c r="L57" s="1321"/>
      <c r="M57" s="1321"/>
      <c r="N57" s="1321"/>
      <c r="AM57" s="390"/>
      <c r="AN57" s="1320"/>
      <c r="AO57" s="1320"/>
      <c r="AP57" s="1320"/>
      <c r="AQ57" s="1320"/>
      <c r="AR57" s="1320"/>
      <c r="AS57" s="1320"/>
      <c r="AT57" s="1320"/>
      <c r="AU57" s="1320"/>
      <c r="AV57" s="1320"/>
      <c r="AW57" s="1320"/>
      <c r="AX57" s="1320"/>
      <c r="AY57" s="1320"/>
      <c r="AZ57" s="1320"/>
      <c r="BA57" s="1320"/>
      <c r="BB57" s="1319" t="s">
        <v>613</v>
      </c>
      <c r="BC57" s="1319"/>
      <c r="BD57" s="1319"/>
      <c r="BE57" s="1319"/>
      <c r="BF57" s="1319"/>
      <c r="BG57" s="1319"/>
      <c r="BH57" s="1319"/>
      <c r="BI57" s="1319"/>
      <c r="BJ57" s="1319"/>
      <c r="BK57" s="1319"/>
      <c r="BL57" s="1319"/>
      <c r="BM57" s="1319"/>
      <c r="BN57" s="1319"/>
      <c r="BO57" s="1319"/>
      <c r="BP57" s="1331"/>
      <c r="BQ57" s="1316"/>
      <c r="BR57" s="1316"/>
      <c r="BS57" s="1316"/>
      <c r="BT57" s="1316"/>
      <c r="BU57" s="1316"/>
      <c r="BV57" s="1316"/>
      <c r="BW57" s="1316"/>
      <c r="BX57" s="1331"/>
      <c r="BY57" s="1316"/>
      <c r="BZ57" s="1316"/>
      <c r="CA57" s="1316"/>
      <c r="CB57" s="1316"/>
      <c r="CC57" s="1316"/>
      <c r="CD57" s="1316"/>
      <c r="CE57" s="1316"/>
      <c r="CF57" s="1331"/>
      <c r="CG57" s="1316"/>
      <c r="CH57" s="1316"/>
      <c r="CI57" s="1316"/>
      <c r="CJ57" s="1316"/>
      <c r="CK57" s="1316"/>
      <c r="CL57" s="1316"/>
      <c r="CM57" s="1316"/>
      <c r="CN57" s="1331"/>
      <c r="CO57" s="1316"/>
      <c r="CP57" s="1316"/>
      <c r="CQ57" s="1316"/>
      <c r="CR57" s="1316"/>
      <c r="CS57" s="1316"/>
      <c r="CT57" s="1316"/>
      <c r="CU57" s="1316"/>
      <c r="CV57" s="1331"/>
      <c r="CW57" s="1316"/>
      <c r="CX57" s="1316"/>
      <c r="CY57" s="1316"/>
      <c r="CZ57" s="1316"/>
      <c r="DA57" s="1316"/>
      <c r="DB57" s="1316"/>
      <c r="DC57" s="1316"/>
      <c r="DD57" s="410"/>
      <c r="DE57" s="409"/>
    </row>
    <row r="58" spans="1:109" s="405" customFormat="1" x14ac:dyDescent="0.15">
      <c r="A58" s="390"/>
      <c r="B58" s="409"/>
      <c r="G58" s="1314"/>
      <c r="H58" s="1314"/>
      <c r="I58" s="1317"/>
      <c r="J58" s="1317"/>
      <c r="K58" s="1321"/>
      <c r="L58" s="1321"/>
      <c r="M58" s="1321"/>
      <c r="N58" s="1321"/>
      <c r="AM58" s="390"/>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2" t="s">
        <v>617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4"/>
      <c r="H72" s="1314"/>
      <c r="I72" s="1314"/>
      <c r="J72" s="1314"/>
      <c r="K72" s="407"/>
      <c r="L72" s="407"/>
      <c r="M72" s="408"/>
      <c r="N72" s="408"/>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20" t="s">
        <v>567</v>
      </c>
      <c r="BQ72" s="1320"/>
      <c r="BR72" s="1320"/>
      <c r="BS72" s="1320"/>
      <c r="BT72" s="1320"/>
      <c r="BU72" s="1320"/>
      <c r="BV72" s="1320"/>
      <c r="BW72" s="1320"/>
      <c r="BX72" s="1320" t="s">
        <v>568</v>
      </c>
      <c r="BY72" s="1320"/>
      <c r="BZ72" s="1320"/>
      <c r="CA72" s="1320"/>
      <c r="CB72" s="1320"/>
      <c r="CC72" s="1320"/>
      <c r="CD72" s="1320"/>
      <c r="CE72" s="1320"/>
      <c r="CF72" s="1320" t="s">
        <v>569</v>
      </c>
      <c r="CG72" s="1320"/>
      <c r="CH72" s="1320"/>
      <c r="CI72" s="1320"/>
      <c r="CJ72" s="1320"/>
      <c r="CK72" s="1320"/>
      <c r="CL72" s="1320"/>
      <c r="CM72" s="1320"/>
      <c r="CN72" s="1320" t="s">
        <v>570</v>
      </c>
      <c r="CO72" s="1320"/>
      <c r="CP72" s="1320"/>
      <c r="CQ72" s="1320"/>
      <c r="CR72" s="1320"/>
      <c r="CS72" s="1320"/>
      <c r="CT72" s="1320"/>
      <c r="CU72" s="1320"/>
      <c r="CV72" s="1320" t="s">
        <v>571</v>
      </c>
      <c r="CW72" s="1320"/>
      <c r="CX72" s="1320"/>
      <c r="CY72" s="1320"/>
      <c r="CZ72" s="1320"/>
      <c r="DA72" s="1320"/>
      <c r="DB72" s="1320"/>
      <c r="DC72" s="1320"/>
    </row>
    <row r="73" spans="2:107" x14ac:dyDescent="0.15">
      <c r="B73" s="397"/>
      <c r="G73" s="1332"/>
      <c r="H73" s="1332"/>
      <c r="I73" s="1332"/>
      <c r="J73" s="1332"/>
      <c r="K73" s="1315"/>
      <c r="L73" s="1315"/>
      <c r="M73" s="1315"/>
      <c r="N73" s="1315"/>
      <c r="AM73" s="406"/>
      <c r="AN73" s="1319" t="s">
        <v>611</v>
      </c>
      <c r="AO73" s="1319"/>
      <c r="AP73" s="1319"/>
      <c r="AQ73" s="1319"/>
      <c r="AR73" s="1319"/>
      <c r="AS73" s="1319"/>
      <c r="AT73" s="1319"/>
      <c r="AU73" s="1319"/>
      <c r="AV73" s="1319"/>
      <c r="AW73" s="1319"/>
      <c r="AX73" s="1319"/>
      <c r="AY73" s="1319"/>
      <c r="AZ73" s="1319"/>
      <c r="BA73" s="1319"/>
      <c r="BB73" s="1319" t="s">
        <v>612</v>
      </c>
      <c r="BC73" s="1319"/>
      <c r="BD73" s="1319"/>
      <c r="BE73" s="1319"/>
      <c r="BF73" s="1319"/>
      <c r="BG73" s="1319"/>
      <c r="BH73" s="1319"/>
      <c r="BI73" s="1319"/>
      <c r="BJ73" s="1319"/>
      <c r="BK73" s="1319"/>
      <c r="BL73" s="1319"/>
      <c r="BM73" s="1319"/>
      <c r="BN73" s="1319"/>
      <c r="BO73" s="1319"/>
      <c r="BP73" s="1316">
        <v>6.4</v>
      </c>
      <c r="BQ73" s="1316"/>
      <c r="BR73" s="1316"/>
      <c r="BS73" s="1316"/>
      <c r="BT73" s="1316"/>
      <c r="BU73" s="1316"/>
      <c r="BV73" s="1316"/>
      <c r="BW73" s="1316"/>
      <c r="BX73" s="1316">
        <v>5.5</v>
      </c>
      <c r="BY73" s="1316"/>
      <c r="BZ73" s="1316"/>
      <c r="CA73" s="1316"/>
      <c r="CB73" s="1316"/>
      <c r="CC73" s="1316"/>
      <c r="CD73" s="1316"/>
      <c r="CE73" s="1316"/>
      <c r="CF73" s="1316">
        <v>0.7</v>
      </c>
      <c r="CG73" s="1316"/>
      <c r="CH73" s="1316"/>
      <c r="CI73" s="1316"/>
      <c r="CJ73" s="1316"/>
      <c r="CK73" s="1316"/>
      <c r="CL73" s="1316"/>
      <c r="CM73" s="1316"/>
      <c r="CN73" s="1316">
        <v>12.3</v>
      </c>
      <c r="CO73" s="1316"/>
      <c r="CP73" s="1316"/>
      <c r="CQ73" s="1316"/>
      <c r="CR73" s="1316"/>
      <c r="CS73" s="1316"/>
      <c r="CT73" s="1316"/>
      <c r="CU73" s="1316"/>
      <c r="CV73" s="1316">
        <v>41.7</v>
      </c>
      <c r="CW73" s="1316"/>
      <c r="CX73" s="1316"/>
      <c r="CY73" s="1316"/>
      <c r="CZ73" s="1316"/>
      <c r="DA73" s="1316"/>
      <c r="DB73" s="1316"/>
      <c r="DC73" s="1316"/>
    </row>
    <row r="74" spans="2:107" x14ac:dyDescent="0.15">
      <c r="B74" s="397"/>
      <c r="G74" s="1332"/>
      <c r="H74" s="1332"/>
      <c r="I74" s="1332"/>
      <c r="J74" s="1332"/>
      <c r="K74" s="1315"/>
      <c r="L74" s="1315"/>
      <c r="M74" s="1315"/>
      <c r="N74" s="1315"/>
      <c r="AM74" s="406"/>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32"/>
      <c r="H75" s="1332"/>
      <c r="I75" s="1314"/>
      <c r="J75" s="1314"/>
      <c r="K75" s="1321"/>
      <c r="L75" s="1321"/>
      <c r="M75" s="1321"/>
      <c r="N75" s="1321"/>
      <c r="AM75" s="406"/>
      <c r="AN75" s="1319"/>
      <c r="AO75" s="1319"/>
      <c r="AP75" s="1319"/>
      <c r="AQ75" s="1319"/>
      <c r="AR75" s="1319"/>
      <c r="AS75" s="1319"/>
      <c r="AT75" s="1319"/>
      <c r="AU75" s="1319"/>
      <c r="AV75" s="1319"/>
      <c r="AW75" s="1319"/>
      <c r="AX75" s="1319"/>
      <c r="AY75" s="1319"/>
      <c r="AZ75" s="1319"/>
      <c r="BA75" s="1319"/>
      <c r="BB75" s="1319" t="s">
        <v>616</v>
      </c>
      <c r="BC75" s="1319"/>
      <c r="BD75" s="1319"/>
      <c r="BE75" s="1319"/>
      <c r="BF75" s="1319"/>
      <c r="BG75" s="1319"/>
      <c r="BH75" s="1319"/>
      <c r="BI75" s="1319"/>
      <c r="BJ75" s="1319"/>
      <c r="BK75" s="1319"/>
      <c r="BL75" s="1319"/>
      <c r="BM75" s="1319"/>
      <c r="BN75" s="1319"/>
      <c r="BO75" s="1319"/>
      <c r="BP75" s="1316">
        <v>5.5</v>
      </c>
      <c r="BQ75" s="1316"/>
      <c r="BR75" s="1316"/>
      <c r="BS75" s="1316"/>
      <c r="BT75" s="1316"/>
      <c r="BU75" s="1316"/>
      <c r="BV75" s="1316"/>
      <c r="BW75" s="1316"/>
      <c r="BX75" s="1316">
        <v>5.6</v>
      </c>
      <c r="BY75" s="1316"/>
      <c r="BZ75" s="1316"/>
      <c r="CA75" s="1316"/>
      <c r="CB75" s="1316"/>
      <c r="CC75" s="1316"/>
      <c r="CD75" s="1316"/>
      <c r="CE75" s="1316"/>
      <c r="CF75" s="1316">
        <v>5.8</v>
      </c>
      <c r="CG75" s="1316"/>
      <c r="CH75" s="1316"/>
      <c r="CI75" s="1316"/>
      <c r="CJ75" s="1316"/>
      <c r="CK75" s="1316"/>
      <c r="CL75" s="1316"/>
      <c r="CM75" s="1316"/>
      <c r="CN75" s="1316">
        <v>5.8</v>
      </c>
      <c r="CO75" s="1316"/>
      <c r="CP75" s="1316"/>
      <c r="CQ75" s="1316"/>
      <c r="CR75" s="1316"/>
      <c r="CS75" s="1316"/>
      <c r="CT75" s="1316"/>
      <c r="CU75" s="1316"/>
      <c r="CV75" s="1316">
        <v>5.9</v>
      </c>
      <c r="CW75" s="1316"/>
      <c r="CX75" s="1316"/>
      <c r="CY75" s="1316"/>
      <c r="CZ75" s="1316"/>
      <c r="DA75" s="1316"/>
      <c r="DB75" s="1316"/>
      <c r="DC75" s="1316"/>
    </row>
    <row r="76" spans="2:107" x14ac:dyDescent="0.15">
      <c r="B76" s="397"/>
      <c r="G76" s="1332"/>
      <c r="H76" s="1332"/>
      <c r="I76" s="1314"/>
      <c r="J76" s="1314"/>
      <c r="K76" s="1321"/>
      <c r="L76" s="1321"/>
      <c r="M76" s="1321"/>
      <c r="N76" s="1321"/>
      <c r="AM76" s="406"/>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4"/>
      <c r="H77" s="1314"/>
      <c r="I77" s="1314"/>
      <c r="J77" s="1314"/>
      <c r="K77" s="1315"/>
      <c r="L77" s="1315"/>
      <c r="M77" s="1315"/>
      <c r="N77" s="1315"/>
      <c r="AN77" s="1320" t="s">
        <v>614</v>
      </c>
      <c r="AO77" s="1320"/>
      <c r="AP77" s="1320"/>
      <c r="AQ77" s="1320"/>
      <c r="AR77" s="1320"/>
      <c r="AS77" s="1320"/>
      <c r="AT77" s="1320"/>
      <c r="AU77" s="1320"/>
      <c r="AV77" s="1320"/>
      <c r="AW77" s="1320"/>
      <c r="AX77" s="1320"/>
      <c r="AY77" s="1320"/>
      <c r="AZ77" s="1320"/>
      <c r="BA77" s="1320"/>
      <c r="BB77" s="1319" t="s">
        <v>612</v>
      </c>
      <c r="BC77" s="1319"/>
      <c r="BD77" s="1319"/>
      <c r="BE77" s="1319"/>
      <c r="BF77" s="1319"/>
      <c r="BG77" s="1319"/>
      <c r="BH77" s="1319"/>
      <c r="BI77" s="1319"/>
      <c r="BJ77" s="1319"/>
      <c r="BK77" s="1319"/>
      <c r="BL77" s="1319"/>
      <c r="BM77" s="1319"/>
      <c r="BN77" s="1319"/>
      <c r="BO77" s="1319"/>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616</v>
      </c>
      <c r="BC79" s="1319"/>
      <c r="BD79" s="1319"/>
      <c r="BE79" s="1319"/>
      <c r="BF79" s="1319"/>
      <c r="BG79" s="1319"/>
      <c r="BH79" s="1319"/>
      <c r="BI79" s="1319"/>
      <c r="BJ79" s="1319"/>
      <c r="BK79" s="1319"/>
      <c r="BL79" s="1319"/>
      <c r="BM79" s="1319"/>
      <c r="BN79" s="1319"/>
      <c r="BO79" s="1319"/>
      <c r="BP79" s="1316">
        <v>7.3</v>
      </c>
      <c r="BQ79" s="1316"/>
      <c r="BR79" s="1316"/>
      <c r="BS79" s="1316"/>
      <c r="BT79" s="1316"/>
      <c r="BU79" s="1316"/>
      <c r="BV79" s="1316"/>
      <c r="BW79" s="1316"/>
      <c r="BX79" s="1316">
        <v>7.2</v>
      </c>
      <c r="BY79" s="1316"/>
      <c r="BZ79" s="1316"/>
      <c r="CA79" s="1316"/>
      <c r="CB79" s="1316"/>
      <c r="CC79" s="1316"/>
      <c r="CD79" s="1316"/>
      <c r="CE79" s="1316"/>
      <c r="CF79" s="1316">
        <v>7.2</v>
      </c>
      <c r="CG79" s="1316"/>
      <c r="CH79" s="1316"/>
      <c r="CI79" s="1316"/>
      <c r="CJ79" s="1316"/>
      <c r="CK79" s="1316"/>
      <c r="CL79" s="1316"/>
      <c r="CM79" s="1316"/>
      <c r="CN79" s="1316">
        <v>7.7</v>
      </c>
      <c r="CO79" s="1316"/>
      <c r="CP79" s="1316"/>
      <c r="CQ79" s="1316"/>
      <c r="CR79" s="1316"/>
      <c r="CS79" s="1316"/>
      <c r="CT79" s="1316"/>
      <c r="CU79" s="1316"/>
      <c r="CV79" s="1316">
        <v>8</v>
      </c>
      <c r="CW79" s="1316"/>
      <c r="CX79" s="1316"/>
      <c r="CY79" s="1316"/>
      <c r="CZ79" s="1316"/>
      <c r="DA79" s="1316"/>
      <c r="DB79" s="1316"/>
      <c r="DC79" s="1316"/>
    </row>
    <row r="80" spans="2:107" x14ac:dyDescent="0.15">
      <c r="B80" s="397"/>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7WENeJSRaWqhPwFDvgL6YgKOq5YxsmOvPF/fWLMuZXhIX3U0vBgNYANJ7ktZUmTk1SqAvnL4KrZI3sE1Lo7Oyg==" saltValue="MIonH3ADVDFOB9FKktmKp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6sly3MIhx+llyc3xAQSPnVZOqE8s9oGonv/shUixLo1YN8vw118kJbMmG6cOmu1B4zwxkHdGOJG22YmMNmCudg==" saltValue="laUpHyG7L4zNieEW6Hm0T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8A0dG2Xda6U5XHELh1zVF3atxSVMHm4BCe9RI7rG9Jw9/JWeLw5hA1rvLDoPkb0EABJ9/C3H5aZeJ0bxY/elOA==" saltValue="5CB87PPKahb4035rAeDB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145992</v>
      </c>
      <c r="E3" s="162"/>
      <c r="F3" s="163">
        <v>138651</v>
      </c>
      <c r="G3" s="164"/>
      <c r="H3" s="165"/>
    </row>
    <row r="4" spans="1:8" x14ac:dyDescent="0.15">
      <c r="A4" s="166"/>
      <c r="B4" s="167"/>
      <c r="C4" s="168"/>
      <c r="D4" s="169">
        <v>88364</v>
      </c>
      <c r="E4" s="170"/>
      <c r="F4" s="171">
        <v>71211</v>
      </c>
      <c r="G4" s="172"/>
      <c r="H4" s="173"/>
    </row>
    <row r="5" spans="1:8" x14ac:dyDescent="0.15">
      <c r="A5" s="154" t="s">
        <v>560</v>
      </c>
      <c r="B5" s="159"/>
      <c r="C5" s="160"/>
      <c r="D5" s="161">
        <v>140517</v>
      </c>
      <c r="E5" s="162"/>
      <c r="F5" s="163">
        <v>122882</v>
      </c>
      <c r="G5" s="164"/>
      <c r="H5" s="165"/>
    </row>
    <row r="6" spans="1:8" x14ac:dyDescent="0.15">
      <c r="A6" s="166"/>
      <c r="B6" s="167"/>
      <c r="C6" s="168"/>
      <c r="D6" s="169">
        <v>81501</v>
      </c>
      <c r="E6" s="170"/>
      <c r="F6" s="171">
        <v>65785</v>
      </c>
      <c r="G6" s="172"/>
      <c r="H6" s="173"/>
    </row>
    <row r="7" spans="1:8" x14ac:dyDescent="0.15">
      <c r="A7" s="154" t="s">
        <v>561</v>
      </c>
      <c r="B7" s="159"/>
      <c r="C7" s="160"/>
      <c r="D7" s="161">
        <v>156166</v>
      </c>
      <c r="E7" s="162"/>
      <c r="F7" s="163">
        <v>114790</v>
      </c>
      <c r="G7" s="164"/>
      <c r="H7" s="165"/>
    </row>
    <row r="8" spans="1:8" x14ac:dyDescent="0.15">
      <c r="A8" s="166"/>
      <c r="B8" s="167"/>
      <c r="C8" s="168"/>
      <c r="D8" s="169">
        <v>63285</v>
      </c>
      <c r="E8" s="170"/>
      <c r="F8" s="171">
        <v>55601</v>
      </c>
      <c r="G8" s="172"/>
      <c r="H8" s="173"/>
    </row>
    <row r="9" spans="1:8" x14ac:dyDescent="0.15">
      <c r="A9" s="154" t="s">
        <v>562</v>
      </c>
      <c r="B9" s="159"/>
      <c r="C9" s="160"/>
      <c r="D9" s="161">
        <v>175824</v>
      </c>
      <c r="E9" s="162"/>
      <c r="F9" s="163">
        <v>126262</v>
      </c>
      <c r="G9" s="164"/>
      <c r="H9" s="165"/>
    </row>
    <row r="10" spans="1:8" x14ac:dyDescent="0.15">
      <c r="A10" s="166"/>
      <c r="B10" s="167"/>
      <c r="C10" s="168"/>
      <c r="D10" s="169">
        <v>119440</v>
      </c>
      <c r="E10" s="170"/>
      <c r="F10" s="171">
        <v>56769</v>
      </c>
      <c r="G10" s="172"/>
      <c r="H10" s="173"/>
    </row>
    <row r="11" spans="1:8" x14ac:dyDescent="0.15">
      <c r="A11" s="154" t="s">
        <v>563</v>
      </c>
      <c r="B11" s="159"/>
      <c r="C11" s="160"/>
      <c r="D11" s="161">
        <v>377216</v>
      </c>
      <c r="E11" s="162"/>
      <c r="F11" s="163">
        <v>126525</v>
      </c>
      <c r="G11" s="164"/>
      <c r="H11" s="165"/>
    </row>
    <row r="12" spans="1:8" x14ac:dyDescent="0.15">
      <c r="A12" s="166"/>
      <c r="B12" s="167"/>
      <c r="C12" s="174"/>
      <c r="D12" s="169">
        <v>311503</v>
      </c>
      <c r="E12" s="170"/>
      <c r="F12" s="171">
        <v>67052</v>
      </c>
      <c r="G12" s="172"/>
      <c r="H12" s="173"/>
    </row>
    <row r="13" spans="1:8" x14ac:dyDescent="0.15">
      <c r="A13" s="154"/>
      <c r="B13" s="159"/>
      <c r="C13" s="175"/>
      <c r="D13" s="176">
        <v>199143</v>
      </c>
      <c r="E13" s="177"/>
      <c r="F13" s="178">
        <v>125822</v>
      </c>
      <c r="G13" s="179"/>
      <c r="H13" s="165"/>
    </row>
    <row r="14" spans="1:8" x14ac:dyDescent="0.15">
      <c r="A14" s="166"/>
      <c r="B14" s="167"/>
      <c r="C14" s="168"/>
      <c r="D14" s="169">
        <v>132819</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5.21</v>
      </c>
      <c r="C19" s="180">
        <f>ROUND(VALUE(SUBSTITUTE(実質収支比率等に係る経年分析!G$48,"▲","-")),2)</f>
        <v>8.4600000000000009</v>
      </c>
      <c r="D19" s="180">
        <f>ROUND(VALUE(SUBSTITUTE(実質収支比率等に係る経年分析!H$48,"▲","-")),2)</f>
        <v>4.4400000000000004</v>
      </c>
      <c r="E19" s="180">
        <f>ROUND(VALUE(SUBSTITUTE(実質収支比率等に係る経年分析!I$48,"▲","-")),2)</f>
        <v>4.5199999999999996</v>
      </c>
      <c r="F19" s="180">
        <f>ROUND(VALUE(SUBSTITUTE(実質収支比率等に係る経年分析!J$48,"▲","-")),2)</f>
        <v>6.54</v>
      </c>
    </row>
    <row r="20" spans="1:11" x14ac:dyDescent="0.15">
      <c r="A20" s="180" t="s">
        <v>54</v>
      </c>
      <c r="B20" s="180">
        <f>ROUND(VALUE(SUBSTITUTE(実質収支比率等に係る経年分析!F$47,"▲","-")),2)</f>
        <v>25.99</v>
      </c>
      <c r="C20" s="180">
        <f>ROUND(VALUE(SUBSTITUTE(実質収支比率等に係る経年分析!G$47,"▲","-")),2)</f>
        <v>27.48</v>
      </c>
      <c r="D20" s="180">
        <f>ROUND(VALUE(SUBSTITUTE(実質収支比率等に係る経年分析!H$47,"▲","-")),2)</f>
        <v>26.31</v>
      </c>
      <c r="E20" s="180">
        <f>ROUND(VALUE(SUBSTITUTE(実質収支比率等に係る経年分析!I$47,"▲","-")),2)</f>
        <v>26.25</v>
      </c>
      <c r="F20" s="180">
        <f>ROUND(VALUE(SUBSTITUTE(実質収支比率等に係る経年分析!J$47,"▲","-")),2)</f>
        <v>16.670000000000002</v>
      </c>
    </row>
    <row r="21" spans="1:11" x14ac:dyDescent="0.15">
      <c r="A21" s="180" t="s">
        <v>55</v>
      </c>
      <c r="B21" s="180">
        <f>IF(ISNUMBER(VALUE(SUBSTITUTE(実質収支比率等に係る経年分析!F$49,"▲","-"))),ROUND(VALUE(SUBSTITUTE(実質収支比率等に係る経年分析!F$49,"▲","-")),2),NA())</f>
        <v>2.59</v>
      </c>
      <c r="C21" s="180">
        <f>IF(ISNUMBER(VALUE(SUBSTITUTE(実質収支比率等に係る経年分析!G$49,"▲","-"))),ROUND(VALUE(SUBSTITUTE(実質収支比率等に係る経年分析!G$49,"▲","-")),2),NA())</f>
        <v>3.88</v>
      </c>
      <c r="D21" s="180">
        <f>IF(ISNUMBER(VALUE(SUBSTITUTE(実質収支比率等に係る経年分析!H$49,"▲","-"))),ROUND(VALUE(SUBSTITUTE(実質収支比率等に係る経年分析!H$49,"▲","-")),2),NA())</f>
        <v>-5.81</v>
      </c>
      <c r="E21" s="180">
        <f>IF(ISNUMBER(VALUE(SUBSTITUTE(実質収支比率等に係る経年分析!I$49,"▲","-"))),ROUND(VALUE(SUBSTITUTE(実質収支比率等に係る経年分析!I$49,"▲","-")),2),NA())</f>
        <v>0.1</v>
      </c>
      <c r="F21" s="180">
        <f>IF(ISNUMBER(VALUE(SUBSTITUTE(実質収支比率等に係る経年分析!J$49,"▲","-"))),ROUND(VALUE(SUBSTITUTE(実質収支比率等に係る経年分析!J$49,"▲","-")),2),NA())</f>
        <v>-3.27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f>IF(ROUND(VALUE(SUBSTITUTE(連結実質赤字比率に係る赤字・黒字の構成分析!F$41,"▲", "-")), 2) &lt; 0, ABS(ROUND(VALUE(SUBSTITUTE(連結実質赤字比率に係る赤字・黒字の構成分析!F$41,"▲", "-")), 2)), NA())</f>
        <v>0.02</v>
      </c>
      <c r="C29" s="181" t="e">
        <f>IF(ROUND(VALUE(SUBSTITUTE(連結実質赤字比率に係る赤字・黒字の構成分析!F$41,"▲", "-")), 2) &gt;= 0, ABS(ROUND(VALUE(SUBSTITUTE(連結実質赤字比率に係る赤字・黒字の構成分析!F$41,"▲", "-")), 2)), NA())</f>
        <v>#N/A</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真室川町公共下水道事業特別会計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まむろ川温泉梅里苑事業特別会計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真室川町水道事業特別会計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8.4499999999999993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573</v>
      </c>
      <c r="E42" s="182"/>
      <c r="F42" s="182"/>
      <c r="G42" s="182">
        <f>'実質公債費比率（分子）の構造'!L$52</f>
        <v>534</v>
      </c>
      <c r="H42" s="182"/>
      <c r="I42" s="182"/>
      <c r="J42" s="182">
        <f>'実質公債費比率（分子）の構造'!M$52</f>
        <v>516</v>
      </c>
      <c r="K42" s="182"/>
      <c r="L42" s="182"/>
      <c r="M42" s="182">
        <f>'実質公債費比率（分子）の構造'!N$52</f>
        <v>500</v>
      </c>
      <c r="N42" s="182"/>
      <c r="O42" s="182"/>
      <c r="P42" s="182">
        <f>'実質公債費比率（分子）の構造'!O$52</f>
        <v>479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52</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13</v>
      </c>
      <c r="C45" s="182"/>
      <c r="D45" s="182"/>
      <c r="E45" s="182">
        <f>'実質公債費比率（分子）の構造'!L$49</f>
        <v>17</v>
      </c>
      <c r="F45" s="182"/>
      <c r="G45" s="182"/>
      <c r="H45" s="182">
        <f>'実質公債費比率（分子）の構造'!M$49</f>
        <v>8</v>
      </c>
      <c r="I45" s="182"/>
      <c r="J45" s="182"/>
      <c r="K45" s="182">
        <f>'実質公債費比率（分子）の構造'!N$49</f>
        <v>12</v>
      </c>
      <c r="L45" s="182"/>
      <c r="M45" s="182"/>
      <c r="N45" s="182">
        <f>'実質公債費比率（分子）の構造'!O$49</f>
        <v>10</v>
      </c>
      <c r="O45" s="182"/>
      <c r="P45" s="182"/>
    </row>
    <row r="46" spans="1:16" x14ac:dyDescent="0.15">
      <c r="A46" s="182" t="s">
        <v>66</v>
      </c>
      <c r="B46" s="182">
        <f>'実質公債費比率（分子）の構造'!K$48</f>
        <v>196</v>
      </c>
      <c r="C46" s="182"/>
      <c r="D46" s="182"/>
      <c r="E46" s="182">
        <f>'実質公債費比率（分子）の構造'!L$48</f>
        <v>224</v>
      </c>
      <c r="F46" s="182"/>
      <c r="G46" s="182"/>
      <c r="H46" s="182">
        <f>'実質公債費比率（分子）の構造'!M$48</f>
        <v>221</v>
      </c>
      <c r="I46" s="182"/>
      <c r="J46" s="182"/>
      <c r="K46" s="182">
        <f>'実質公債費比率（分子）の構造'!N$48</f>
        <v>228</v>
      </c>
      <c r="L46" s="182"/>
      <c r="M46" s="182"/>
      <c r="N46" s="182">
        <f>'実質公債費比率（分子）の構造'!O$48</f>
        <v>225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508</v>
      </c>
      <c r="C49" s="182"/>
      <c r="D49" s="182"/>
      <c r="E49" s="182">
        <f>'実質公債費比率（分子）の構造'!L$45</f>
        <v>470</v>
      </c>
      <c r="F49" s="182"/>
      <c r="G49" s="182"/>
      <c r="H49" s="182">
        <f>'実質公債費比率（分子）の構造'!M$45</f>
        <v>454</v>
      </c>
      <c r="I49" s="182"/>
      <c r="J49" s="182"/>
      <c r="K49" s="182">
        <f>'実質公債費比率（分子）の構造'!N$45</f>
        <v>451</v>
      </c>
      <c r="L49" s="182"/>
      <c r="M49" s="182"/>
      <c r="N49" s="182">
        <f>'実質公債費比率（分子）の構造'!O$45</f>
        <v>443</v>
      </c>
      <c r="O49" s="182"/>
      <c r="P49" s="182"/>
    </row>
    <row r="50" spans="1:16" x14ac:dyDescent="0.15">
      <c r="A50" s="182" t="s">
        <v>70</v>
      </c>
      <c r="B50" s="182" t="e">
        <f>NA()</f>
        <v>#N/A</v>
      </c>
      <c r="C50" s="182">
        <f>IF(ISNUMBER('実質公債費比率（分子）の構造'!K$53),'実質公債費比率（分子）の構造'!K$53,NA())</f>
        <v>196</v>
      </c>
      <c r="D50" s="182" t="e">
        <f>NA()</f>
        <v>#N/A</v>
      </c>
      <c r="E50" s="182" t="e">
        <f>NA()</f>
        <v>#N/A</v>
      </c>
      <c r="F50" s="182">
        <f>IF(ISNUMBER('実質公債費比率（分子）の構造'!L$53),'実質公債費比率（分子）の構造'!L$53,NA())</f>
        <v>179</v>
      </c>
      <c r="G50" s="182" t="e">
        <f>NA()</f>
        <v>#N/A</v>
      </c>
      <c r="H50" s="182" t="e">
        <f>NA()</f>
        <v>#N/A</v>
      </c>
      <c r="I50" s="182">
        <f>IF(ISNUMBER('実質公債費比率（分子）の構造'!M$53),'実質公債費比率（分子）の構造'!M$53,NA())</f>
        <v>169</v>
      </c>
      <c r="J50" s="182" t="e">
        <f>NA()</f>
        <v>#N/A</v>
      </c>
      <c r="K50" s="182" t="e">
        <f>NA()</f>
        <v>#N/A</v>
      </c>
      <c r="L50" s="182">
        <f>IF(ISNUMBER('実質公債費比率（分子）の構造'!N$53),'実質公債費比率（分子）の構造'!N$53,NA())</f>
        <v>192</v>
      </c>
      <c r="M50" s="182" t="e">
        <f>NA()</f>
        <v>#N/A</v>
      </c>
      <c r="N50" s="182" t="e">
        <f>NA()</f>
        <v>#N/A</v>
      </c>
      <c r="O50" s="182">
        <f>IF(ISNUMBER('実質公債費比率（分子）の構造'!O$53),'実質公債費比率（分子）の構造'!O$53,NA())</f>
        <v>200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4580</v>
      </c>
      <c r="E56" s="181"/>
      <c r="F56" s="181"/>
      <c r="G56" s="181">
        <f>'将来負担比率（分子）の構造'!J$52</f>
        <v>4523</v>
      </c>
      <c r="H56" s="181"/>
      <c r="I56" s="181"/>
      <c r="J56" s="181">
        <f>'将来負担比率（分子）の構造'!K$52</f>
        <v>4401</v>
      </c>
      <c r="K56" s="181"/>
      <c r="L56" s="181"/>
      <c r="M56" s="181">
        <f>'将来負担比率（分子）の構造'!L$52</f>
        <v>4344</v>
      </c>
      <c r="N56" s="181"/>
      <c r="O56" s="181"/>
      <c r="P56" s="181">
        <f>'将来負担比率（分子）の構造'!M$52</f>
        <v>4631</v>
      </c>
    </row>
    <row r="57" spans="1:16" x14ac:dyDescent="0.15">
      <c r="A57" s="181" t="s">
        <v>41</v>
      </c>
      <c r="B57" s="181"/>
      <c r="C57" s="181"/>
      <c r="D57" s="181">
        <f>'将来負担比率（分子）の構造'!I$51</f>
        <v>67</v>
      </c>
      <c r="E57" s="181"/>
      <c r="F57" s="181"/>
      <c r="G57" s="181">
        <f>'将来負担比率（分子）の構造'!J$51</f>
        <v>68</v>
      </c>
      <c r="H57" s="181"/>
      <c r="I57" s="181"/>
      <c r="J57" s="181">
        <f>'将来負担比率（分子）の構造'!K$51</f>
        <v>66</v>
      </c>
      <c r="K57" s="181"/>
      <c r="L57" s="181"/>
      <c r="M57" s="181">
        <f>'将来負担比率（分子）の構造'!L$51</f>
        <v>60</v>
      </c>
      <c r="N57" s="181"/>
      <c r="O57" s="181"/>
      <c r="P57" s="181">
        <f>'将来負担比率（分子）の構造'!M$51</f>
        <v>59</v>
      </c>
    </row>
    <row r="58" spans="1:16" x14ac:dyDescent="0.15">
      <c r="A58" s="181" t="s">
        <v>40</v>
      </c>
      <c r="B58" s="181"/>
      <c r="C58" s="181"/>
      <c r="D58" s="181">
        <f>'将来負担比率（分子）の構造'!I$50</f>
        <v>2369</v>
      </c>
      <c r="E58" s="181"/>
      <c r="F58" s="181"/>
      <c r="G58" s="181">
        <f>'将来負担比率（分子）の構造'!J$50</f>
        <v>2433</v>
      </c>
      <c r="H58" s="181"/>
      <c r="I58" s="181"/>
      <c r="J58" s="181">
        <f>'将来負担比率（分子）の構造'!K$50</f>
        <v>2608</v>
      </c>
      <c r="K58" s="181"/>
      <c r="L58" s="181"/>
      <c r="M58" s="181">
        <f>'将来負担比率（分子）の構造'!L$50</f>
        <v>2557</v>
      </c>
      <c r="N58" s="181"/>
      <c r="O58" s="181"/>
      <c r="P58" s="181">
        <f>'将来負担比率（分子）の構造'!M$50</f>
        <v>1862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862</v>
      </c>
      <c r="C62" s="181"/>
      <c r="D62" s="181"/>
      <c r="E62" s="181">
        <f>'将来負担比率（分子）の構造'!J$45</f>
        <v>840</v>
      </c>
      <c r="F62" s="181"/>
      <c r="G62" s="181"/>
      <c r="H62" s="181">
        <f>'将来負担比率（分子）の構造'!K$45</f>
        <v>768</v>
      </c>
      <c r="I62" s="181"/>
      <c r="J62" s="181"/>
      <c r="K62" s="181">
        <f>'将来負担比率（分子）の構造'!L$45</f>
        <v>768</v>
      </c>
      <c r="L62" s="181"/>
      <c r="M62" s="181"/>
      <c r="N62" s="181">
        <f>'将来負担比率（分子）の構造'!M$45</f>
        <v>752</v>
      </c>
      <c r="O62" s="181"/>
      <c r="P62" s="181"/>
    </row>
    <row r="63" spans="1:16" x14ac:dyDescent="0.15">
      <c r="A63" s="181" t="s">
        <v>33</v>
      </c>
      <c r="B63" s="181">
        <f>'将来負担比率（分子）の構造'!I$44</f>
        <v>18</v>
      </c>
      <c r="C63" s="181"/>
      <c r="D63" s="181"/>
      <c r="E63" s="181">
        <f>'将来負担比率（分子）の構造'!J$44</f>
        <v>13</v>
      </c>
      <c r="F63" s="181"/>
      <c r="G63" s="181"/>
      <c r="H63" s="181">
        <f>'将来負担比率（分子）の構造'!K$44</f>
        <v>35</v>
      </c>
      <c r="I63" s="181"/>
      <c r="J63" s="181"/>
      <c r="K63" s="181">
        <f>'将来負担比率（分子）の構造'!L$44</f>
        <v>23</v>
      </c>
      <c r="L63" s="181"/>
      <c r="M63" s="181"/>
      <c r="N63" s="181">
        <f>'将来負担比率（分子）の構造'!M$44</f>
        <v>14</v>
      </c>
      <c r="O63" s="181"/>
      <c r="P63" s="181"/>
    </row>
    <row r="64" spans="1:16" x14ac:dyDescent="0.15">
      <c r="A64" s="181" t="s">
        <v>32</v>
      </c>
      <c r="B64" s="181">
        <f>'将来負担比率（分子）の構造'!I$43</f>
        <v>2477</v>
      </c>
      <c r="C64" s="181"/>
      <c r="D64" s="181"/>
      <c r="E64" s="181">
        <f>'将来負担比率（分子）の構造'!J$43</f>
        <v>2424</v>
      </c>
      <c r="F64" s="181"/>
      <c r="G64" s="181"/>
      <c r="H64" s="181">
        <f>'将来負担比率（分子）の構造'!K$43</f>
        <v>2361</v>
      </c>
      <c r="I64" s="181"/>
      <c r="J64" s="181"/>
      <c r="K64" s="181">
        <f>'将来負担比率（分子）の構造'!L$43</f>
        <v>2351</v>
      </c>
      <c r="L64" s="181"/>
      <c r="M64" s="181"/>
      <c r="N64" s="181">
        <f>'将来負担比率（分子）の構造'!M$43</f>
        <v>2219</v>
      </c>
      <c r="O64" s="181"/>
      <c r="P64" s="181"/>
    </row>
    <row r="65" spans="1:16" x14ac:dyDescent="0.15">
      <c r="A65" s="181" t="s">
        <v>31</v>
      </c>
      <c r="B65" s="181">
        <f>'将来負担比率（分子）の構造'!I$42</f>
        <v>141</v>
      </c>
      <c r="C65" s="181"/>
      <c r="D65" s="181"/>
      <c r="E65" s="181">
        <f>'将来負担比率（分子）の構造'!J$42</f>
        <v>117</v>
      </c>
      <c r="F65" s="181"/>
      <c r="G65" s="181"/>
      <c r="H65" s="181">
        <f>'将来負担比率（分子）の構造'!K$42</f>
        <v>93</v>
      </c>
      <c r="I65" s="181"/>
      <c r="J65" s="181"/>
      <c r="K65" s="181">
        <f>'将来負担比率（分子）の構造'!L$42</f>
        <v>69</v>
      </c>
      <c r="L65" s="181"/>
      <c r="M65" s="181"/>
      <c r="N65" s="181">
        <f>'将来負担比率（分子）の構造'!M$42</f>
        <v>46</v>
      </c>
      <c r="O65" s="181"/>
      <c r="P65" s="181"/>
    </row>
    <row r="66" spans="1:16" x14ac:dyDescent="0.15">
      <c r="A66" s="181" t="s">
        <v>30</v>
      </c>
      <c r="B66" s="181">
        <f>'将来負担比率（分子）の構造'!I$41</f>
        <v>3722</v>
      </c>
      <c r="C66" s="181"/>
      <c r="D66" s="181"/>
      <c r="E66" s="181">
        <f>'将来負担比率（分子）の構造'!J$41</f>
        <v>3800</v>
      </c>
      <c r="F66" s="181"/>
      <c r="G66" s="181"/>
      <c r="H66" s="181">
        <f>'将来負担比率（分子）の構造'!K$41</f>
        <v>3842</v>
      </c>
      <c r="I66" s="181"/>
      <c r="J66" s="181"/>
      <c r="K66" s="181">
        <f>'将来負担比率（分子）の構造'!L$41</f>
        <v>4132</v>
      </c>
      <c r="L66" s="181"/>
      <c r="M66" s="181"/>
      <c r="N66" s="181">
        <f>'将来負担比率（分子）の構造'!M$41</f>
        <v>4879</v>
      </c>
      <c r="O66" s="181"/>
      <c r="P66" s="181"/>
    </row>
    <row r="67" spans="1:16" x14ac:dyDescent="0.15">
      <c r="A67" s="181" t="s">
        <v>74</v>
      </c>
      <c r="B67" s="181" t="e">
        <f>NA()</f>
        <v>#N/A</v>
      </c>
      <c r="C67" s="181">
        <f>IF(ISNUMBER('将来負担比率（分子）の構造'!I$53), IF('将来負担比率（分子）の構造'!I$53 &lt; 0, 0, '将来負担比率（分子）の構造'!I$53), NA())</f>
        <v>205</v>
      </c>
      <c r="D67" s="181" t="e">
        <f>NA()</f>
        <v>#N/A</v>
      </c>
      <c r="E67" s="181" t="e">
        <f>NA()</f>
        <v>#N/A</v>
      </c>
      <c r="F67" s="181">
        <f>IF(ISNUMBER('将来負担比率（分子）の構造'!J$53), IF('将来負担比率（分子）の構造'!J$53 &lt; 0, 0, '将来負担比率（分子）の構造'!J$53), NA())</f>
        <v>171</v>
      </c>
      <c r="G67" s="181" t="e">
        <f>NA()</f>
        <v>#N/A</v>
      </c>
      <c r="H67" s="181" t="e">
        <f>NA()</f>
        <v>#N/A</v>
      </c>
      <c r="I67" s="181">
        <f>IF(ISNUMBER('将来負担比率（分子）の構造'!K$53), IF('将来負担比率（分子）の構造'!K$53 &lt; 0, 0, '将来負担比率（分子）の構造'!K$53), NA())</f>
        <v>24</v>
      </c>
      <c r="J67" s="181" t="e">
        <f>NA()</f>
        <v>#N/A</v>
      </c>
      <c r="K67" s="181" t="e">
        <f>NA()</f>
        <v>#N/A</v>
      </c>
      <c r="L67" s="181">
        <f>IF(ISNUMBER('将来負担比率（分子）の構造'!L$53), IF('将来負担比率（分子）の構造'!L$53 &lt; 0, 0, '将来負担比率（分子）の構造'!L$53), NA())</f>
        <v>381</v>
      </c>
      <c r="M67" s="181" t="e">
        <f>NA()</f>
        <v>#N/A</v>
      </c>
      <c r="N67" s="181" t="e">
        <f>NA()</f>
        <v>#N/A</v>
      </c>
      <c r="O67" s="181">
        <f>IF(ISNUMBER('将来負担比率（分子）の構造'!M$53), IF('将来負担比率（分子）の構造'!M$53 &lt; 0, 0, '将来負担比率（分子）の構造'!M$53), NA())</f>
        <v>1358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938</v>
      </c>
      <c r="C72" s="185">
        <f>基金残高に係る経年分析!G55</f>
        <v>938</v>
      </c>
      <c r="D72" s="185">
        <f>基金残高に係る経年分析!H55</f>
        <v>621</v>
      </c>
    </row>
    <row r="73" spans="1:16" x14ac:dyDescent="0.15">
      <c r="A73" s="184" t="s">
        <v>77</v>
      </c>
      <c r="B73" s="185">
        <f>基金残高に係る経年分析!F56</f>
        <v>148</v>
      </c>
      <c r="C73" s="185">
        <f>基金残高に係る経年分析!G56</f>
        <v>148</v>
      </c>
      <c r="D73" s="185">
        <f>基金残高に係る経年分析!H56</f>
        <v>148</v>
      </c>
    </row>
    <row r="74" spans="1:16" x14ac:dyDescent="0.15">
      <c r="A74" s="184" t="s">
        <v>78</v>
      </c>
      <c r="B74" s="185">
        <f>基金残高に係る経年分析!F57</f>
        <v>997</v>
      </c>
      <c r="C74" s="185">
        <f>基金残高に係る経年分析!G57</f>
        <v>914</v>
      </c>
      <c r="D74" s="185">
        <f>基金残高に係る経年分析!H57</f>
        <v>551</v>
      </c>
    </row>
  </sheetData>
  <sheetProtection algorithmName="SHA-512" hashValue="vi/U8aqVSsIfJAAUR9oupBZR6QI2UdjOzxH+v6sH7Y/5fBowgGaDe0WCSNBFryi9dPacHaaQaJxE7gkkMqjEzg==" saltValue="4Kn0S8E7q1qlPtjygActq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646545</v>
      </c>
      <c r="S5" s="675"/>
      <c r="T5" s="675"/>
      <c r="U5" s="675"/>
      <c r="V5" s="675"/>
      <c r="W5" s="675"/>
      <c r="X5" s="675"/>
      <c r="Y5" s="676"/>
      <c r="Z5" s="677">
        <v>7.5</v>
      </c>
      <c r="AA5" s="677"/>
      <c r="AB5" s="677"/>
      <c r="AC5" s="677"/>
      <c r="AD5" s="678">
        <v>638870</v>
      </c>
      <c r="AE5" s="678"/>
      <c r="AF5" s="678"/>
      <c r="AG5" s="678"/>
      <c r="AH5" s="678"/>
      <c r="AI5" s="678"/>
      <c r="AJ5" s="678"/>
      <c r="AK5" s="678"/>
      <c r="AL5" s="679">
        <v>17.600000000000001</v>
      </c>
      <c r="AM5" s="680"/>
      <c r="AN5" s="680"/>
      <c r="AO5" s="681"/>
      <c r="AP5" s="671" t="s">
        <v>231</v>
      </c>
      <c r="AQ5" s="672"/>
      <c r="AR5" s="672"/>
      <c r="AS5" s="672"/>
      <c r="AT5" s="672"/>
      <c r="AU5" s="672"/>
      <c r="AV5" s="672"/>
      <c r="AW5" s="672"/>
      <c r="AX5" s="672"/>
      <c r="AY5" s="672"/>
      <c r="AZ5" s="672"/>
      <c r="BA5" s="672"/>
      <c r="BB5" s="672"/>
      <c r="BC5" s="672"/>
      <c r="BD5" s="672"/>
      <c r="BE5" s="672"/>
      <c r="BF5" s="673"/>
      <c r="BG5" s="685">
        <v>638762</v>
      </c>
      <c r="BH5" s="686"/>
      <c r="BI5" s="686"/>
      <c r="BJ5" s="686"/>
      <c r="BK5" s="686"/>
      <c r="BL5" s="686"/>
      <c r="BM5" s="686"/>
      <c r="BN5" s="687"/>
      <c r="BO5" s="688">
        <v>98.8</v>
      </c>
      <c r="BP5" s="688"/>
      <c r="BQ5" s="688"/>
      <c r="BR5" s="688"/>
      <c r="BS5" s="689">
        <v>2084</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83155</v>
      </c>
      <c r="S6" s="686"/>
      <c r="T6" s="686"/>
      <c r="U6" s="686"/>
      <c r="V6" s="686"/>
      <c r="W6" s="686"/>
      <c r="X6" s="686"/>
      <c r="Y6" s="687"/>
      <c r="Z6" s="688">
        <v>1</v>
      </c>
      <c r="AA6" s="688"/>
      <c r="AB6" s="688"/>
      <c r="AC6" s="688"/>
      <c r="AD6" s="689">
        <v>83155</v>
      </c>
      <c r="AE6" s="689"/>
      <c r="AF6" s="689"/>
      <c r="AG6" s="689"/>
      <c r="AH6" s="689"/>
      <c r="AI6" s="689"/>
      <c r="AJ6" s="689"/>
      <c r="AK6" s="689"/>
      <c r="AL6" s="690">
        <v>2.2999999999999998</v>
      </c>
      <c r="AM6" s="691"/>
      <c r="AN6" s="691"/>
      <c r="AO6" s="692"/>
      <c r="AP6" s="682" t="s">
        <v>236</v>
      </c>
      <c r="AQ6" s="683"/>
      <c r="AR6" s="683"/>
      <c r="AS6" s="683"/>
      <c r="AT6" s="683"/>
      <c r="AU6" s="683"/>
      <c r="AV6" s="683"/>
      <c r="AW6" s="683"/>
      <c r="AX6" s="683"/>
      <c r="AY6" s="683"/>
      <c r="AZ6" s="683"/>
      <c r="BA6" s="683"/>
      <c r="BB6" s="683"/>
      <c r="BC6" s="683"/>
      <c r="BD6" s="683"/>
      <c r="BE6" s="683"/>
      <c r="BF6" s="684"/>
      <c r="BG6" s="685">
        <v>638762</v>
      </c>
      <c r="BH6" s="686"/>
      <c r="BI6" s="686"/>
      <c r="BJ6" s="686"/>
      <c r="BK6" s="686"/>
      <c r="BL6" s="686"/>
      <c r="BM6" s="686"/>
      <c r="BN6" s="687"/>
      <c r="BO6" s="688">
        <v>98.8</v>
      </c>
      <c r="BP6" s="688"/>
      <c r="BQ6" s="688"/>
      <c r="BR6" s="688"/>
      <c r="BS6" s="689">
        <v>2084</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72914</v>
      </c>
      <c r="CS6" s="686"/>
      <c r="CT6" s="686"/>
      <c r="CU6" s="686"/>
      <c r="CV6" s="686"/>
      <c r="CW6" s="686"/>
      <c r="CX6" s="686"/>
      <c r="CY6" s="687"/>
      <c r="CZ6" s="679">
        <v>0.9</v>
      </c>
      <c r="DA6" s="680"/>
      <c r="DB6" s="680"/>
      <c r="DC6" s="699"/>
      <c r="DD6" s="694" t="s">
        <v>238</v>
      </c>
      <c r="DE6" s="686"/>
      <c r="DF6" s="686"/>
      <c r="DG6" s="686"/>
      <c r="DH6" s="686"/>
      <c r="DI6" s="686"/>
      <c r="DJ6" s="686"/>
      <c r="DK6" s="686"/>
      <c r="DL6" s="686"/>
      <c r="DM6" s="686"/>
      <c r="DN6" s="686"/>
      <c r="DO6" s="686"/>
      <c r="DP6" s="687"/>
      <c r="DQ6" s="694">
        <v>72914</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579</v>
      </c>
      <c r="S7" s="686"/>
      <c r="T7" s="686"/>
      <c r="U7" s="686"/>
      <c r="V7" s="686"/>
      <c r="W7" s="686"/>
      <c r="X7" s="686"/>
      <c r="Y7" s="687"/>
      <c r="Z7" s="688">
        <v>0</v>
      </c>
      <c r="AA7" s="688"/>
      <c r="AB7" s="688"/>
      <c r="AC7" s="688"/>
      <c r="AD7" s="689">
        <v>579</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256414</v>
      </c>
      <c r="BH7" s="686"/>
      <c r="BI7" s="686"/>
      <c r="BJ7" s="686"/>
      <c r="BK7" s="686"/>
      <c r="BL7" s="686"/>
      <c r="BM7" s="686"/>
      <c r="BN7" s="687"/>
      <c r="BO7" s="688">
        <v>39.700000000000003</v>
      </c>
      <c r="BP7" s="688"/>
      <c r="BQ7" s="688"/>
      <c r="BR7" s="688"/>
      <c r="BS7" s="689">
        <v>2084</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3168628</v>
      </c>
      <c r="CS7" s="686"/>
      <c r="CT7" s="686"/>
      <c r="CU7" s="686"/>
      <c r="CV7" s="686"/>
      <c r="CW7" s="686"/>
      <c r="CX7" s="686"/>
      <c r="CY7" s="687"/>
      <c r="CZ7" s="688">
        <v>37.9</v>
      </c>
      <c r="DA7" s="688"/>
      <c r="DB7" s="688"/>
      <c r="DC7" s="688"/>
      <c r="DD7" s="694">
        <v>1760896</v>
      </c>
      <c r="DE7" s="686"/>
      <c r="DF7" s="686"/>
      <c r="DG7" s="686"/>
      <c r="DH7" s="686"/>
      <c r="DI7" s="686"/>
      <c r="DJ7" s="686"/>
      <c r="DK7" s="686"/>
      <c r="DL7" s="686"/>
      <c r="DM7" s="686"/>
      <c r="DN7" s="686"/>
      <c r="DO7" s="686"/>
      <c r="DP7" s="687"/>
      <c r="DQ7" s="694">
        <v>973940</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1348</v>
      </c>
      <c r="S8" s="686"/>
      <c r="T8" s="686"/>
      <c r="U8" s="686"/>
      <c r="V8" s="686"/>
      <c r="W8" s="686"/>
      <c r="X8" s="686"/>
      <c r="Y8" s="687"/>
      <c r="Z8" s="688">
        <v>0</v>
      </c>
      <c r="AA8" s="688"/>
      <c r="AB8" s="688"/>
      <c r="AC8" s="688"/>
      <c r="AD8" s="689">
        <v>1348</v>
      </c>
      <c r="AE8" s="689"/>
      <c r="AF8" s="689"/>
      <c r="AG8" s="689"/>
      <c r="AH8" s="689"/>
      <c r="AI8" s="689"/>
      <c r="AJ8" s="689"/>
      <c r="AK8" s="689"/>
      <c r="AL8" s="690">
        <v>0</v>
      </c>
      <c r="AM8" s="691"/>
      <c r="AN8" s="691"/>
      <c r="AO8" s="692"/>
      <c r="AP8" s="682" t="s">
        <v>243</v>
      </c>
      <c r="AQ8" s="683"/>
      <c r="AR8" s="683"/>
      <c r="AS8" s="683"/>
      <c r="AT8" s="683"/>
      <c r="AU8" s="683"/>
      <c r="AV8" s="683"/>
      <c r="AW8" s="683"/>
      <c r="AX8" s="683"/>
      <c r="AY8" s="683"/>
      <c r="AZ8" s="683"/>
      <c r="BA8" s="683"/>
      <c r="BB8" s="683"/>
      <c r="BC8" s="683"/>
      <c r="BD8" s="683"/>
      <c r="BE8" s="683"/>
      <c r="BF8" s="684"/>
      <c r="BG8" s="685">
        <v>12251</v>
      </c>
      <c r="BH8" s="686"/>
      <c r="BI8" s="686"/>
      <c r="BJ8" s="686"/>
      <c r="BK8" s="686"/>
      <c r="BL8" s="686"/>
      <c r="BM8" s="686"/>
      <c r="BN8" s="687"/>
      <c r="BO8" s="688">
        <v>1.9</v>
      </c>
      <c r="BP8" s="688"/>
      <c r="BQ8" s="688"/>
      <c r="BR8" s="688"/>
      <c r="BS8" s="694" t="s">
        <v>129</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1223021</v>
      </c>
      <c r="CS8" s="686"/>
      <c r="CT8" s="686"/>
      <c r="CU8" s="686"/>
      <c r="CV8" s="686"/>
      <c r="CW8" s="686"/>
      <c r="CX8" s="686"/>
      <c r="CY8" s="687"/>
      <c r="CZ8" s="688">
        <v>14.6</v>
      </c>
      <c r="DA8" s="688"/>
      <c r="DB8" s="688"/>
      <c r="DC8" s="688"/>
      <c r="DD8" s="694">
        <v>4180</v>
      </c>
      <c r="DE8" s="686"/>
      <c r="DF8" s="686"/>
      <c r="DG8" s="686"/>
      <c r="DH8" s="686"/>
      <c r="DI8" s="686"/>
      <c r="DJ8" s="686"/>
      <c r="DK8" s="686"/>
      <c r="DL8" s="686"/>
      <c r="DM8" s="686"/>
      <c r="DN8" s="686"/>
      <c r="DO8" s="686"/>
      <c r="DP8" s="687"/>
      <c r="DQ8" s="694">
        <v>747768</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1998</v>
      </c>
      <c r="S9" s="686"/>
      <c r="T9" s="686"/>
      <c r="U9" s="686"/>
      <c r="V9" s="686"/>
      <c r="W9" s="686"/>
      <c r="X9" s="686"/>
      <c r="Y9" s="687"/>
      <c r="Z9" s="688">
        <v>0</v>
      </c>
      <c r="AA9" s="688"/>
      <c r="AB9" s="688"/>
      <c r="AC9" s="688"/>
      <c r="AD9" s="689">
        <v>1998</v>
      </c>
      <c r="AE9" s="689"/>
      <c r="AF9" s="689"/>
      <c r="AG9" s="689"/>
      <c r="AH9" s="689"/>
      <c r="AI9" s="689"/>
      <c r="AJ9" s="689"/>
      <c r="AK9" s="689"/>
      <c r="AL9" s="690">
        <v>0.1</v>
      </c>
      <c r="AM9" s="691"/>
      <c r="AN9" s="691"/>
      <c r="AO9" s="692"/>
      <c r="AP9" s="682" t="s">
        <v>246</v>
      </c>
      <c r="AQ9" s="683"/>
      <c r="AR9" s="683"/>
      <c r="AS9" s="683"/>
      <c r="AT9" s="683"/>
      <c r="AU9" s="683"/>
      <c r="AV9" s="683"/>
      <c r="AW9" s="683"/>
      <c r="AX9" s="683"/>
      <c r="AY9" s="683"/>
      <c r="AZ9" s="683"/>
      <c r="BA9" s="683"/>
      <c r="BB9" s="683"/>
      <c r="BC9" s="683"/>
      <c r="BD9" s="683"/>
      <c r="BE9" s="683"/>
      <c r="BF9" s="684"/>
      <c r="BG9" s="685">
        <v>222791</v>
      </c>
      <c r="BH9" s="686"/>
      <c r="BI9" s="686"/>
      <c r="BJ9" s="686"/>
      <c r="BK9" s="686"/>
      <c r="BL9" s="686"/>
      <c r="BM9" s="686"/>
      <c r="BN9" s="687"/>
      <c r="BO9" s="688">
        <v>34.5</v>
      </c>
      <c r="BP9" s="688"/>
      <c r="BQ9" s="688"/>
      <c r="BR9" s="688"/>
      <c r="BS9" s="694" t="s">
        <v>176</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795167</v>
      </c>
      <c r="CS9" s="686"/>
      <c r="CT9" s="686"/>
      <c r="CU9" s="686"/>
      <c r="CV9" s="686"/>
      <c r="CW9" s="686"/>
      <c r="CX9" s="686"/>
      <c r="CY9" s="687"/>
      <c r="CZ9" s="688">
        <v>9.5</v>
      </c>
      <c r="DA9" s="688"/>
      <c r="DB9" s="688"/>
      <c r="DC9" s="688"/>
      <c r="DD9" s="694">
        <v>17279</v>
      </c>
      <c r="DE9" s="686"/>
      <c r="DF9" s="686"/>
      <c r="DG9" s="686"/>
      <c r="DH9" s="686"/>
      <c r="DI9" s="686"/>
      <c r="DJ9" s="686"/>
      <c r="DK9" s="686"/>
      <c r="DL9" s="686"/>
      <c r="DM9" s="686"/>
      <c r="DN9" s="686"/>
      <c r="DO9" s="686"/>
      <c r="DP9" s="687"/>
      <c r="DQ9" s="694">
        <v>758835</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176</v>
      </c>
      <c r="AA10" s="688"/>
      <c r="AB10" s="688"/>
      <c r="AC10" s="688"/>
      <c r="AD10" s="689" t="s">
        <v>129</v>
      </c>
      <c r="AE10" s="689"/>
      <c r="AF10" s="689"/>
      <c r="AG10" s="689"/>
      <c r="AH10" s="689"/>
      <c r="AI10" s="689"/>
      <c r="AJ10" s="689"/>
      <c r="AK10" s="689"/>
      <c r="AL10" s="690" t="s">
        <v>129</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11475</v>
      </c>
      <c r="BH10" s="686"/>
      <c r="BI10" s="686"/>
      <c r="BJ10" s="686"/>
      <c r="BK10" s="686"/>
      <c r="BL10" s="686"/>
      <c r="BM10" s="686"/>
      <c r="BN10" s="687"/>
      <c r="BO10" s="688">
        <v>1.8</v>
      </c>
      <c r="BP10" s="688"/>
      <c r="BQ10" s="688"/>
      <c r="BR10" s="688"/>
      <c r="BS10" s="694" t="s">
        <v>129</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6748</v>
      </c>
      <c r="CS10" s="686"/>
      <c r="CT10" s="686"/>
      <c r="CU10" s="686"/>
      <c r="CV10" s="686"/>
      <c r="CW10" s="686"/>
      <c r="CX10" s="686"/>
      <c r="CY10" s="687"/>
      <c r="CZ10" s="688">
        <v>0.1</v>
      </c>
      <c r="DA10" s="688"/>
      <c r="DB10" s="688"/>
      <c r="DC10" s="688"/>
      <c r="DD10" s="694" t="s">
        <v>238</v>
      </c>
      <c r="DE10" s="686"/>
      <c r="DF10" s="686"/>
      <c r="DG10" s="686"/>
      <c r="DH10" s="686"/>
      <c r="DI10" s="686"/>
      <c r="DJ10" s="686"/>
      <c r="DK10" s="686"/>
      <c r="DL10" s="686"/>
      <c r="DM10" s="686"/>
      <c r="DN10" s="686"/>
      <c r="DO10" s="686"/>
      <c r="DP10" s="687"/>
      <c r="DQ10" s="694">
        <v>1748</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167287</v>
      </c>
      <c r="S11" s="686"/>
      <c r="T11" s="686"/>
      <c r="U11" s="686"/>
      <c r="V11" s="686"/>
      <c r="W11" s="686"/>
      <c r="X11" s="686"/>
      <c r="Y11" s="687"/>
      <c r="Z11" s="690">
        <v>1.9</v>
      </c>
      <c r="AA11" s="691"/>
      <c r="AB11" s="691"/>
      <c r="AC11" s="703"/>
      <c r="AD11" s="694">
        <v>167287</v>
      </c>
      <c r="AE11" s="686"/>
      <c r="AF11" s="686"/>
      <c r="AG11" s="686"/>
      <c r="AH11" s="686"/>
      <c r="AI11" s="686"/>
      <c r="AJ11" s="686"/>
      <c r="AK11" s="687"/>
      <c r="AL11" s="690">
        <v>4.5999999999999996</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9897</v>
      </c>
      <c r="BH11" s="686"/>
      <c r="BI11" s="686"/>
      <c r="BJ11" s="686"/>
      <c r="BK11" s="686"/>
      <c r="BL11" s="686"/>
      <c r="BM11" s="686"/>
      <c r="BN11" s="687"/>
      <c r="BO11" s="688">
        <v>1.5</v>
      </c>
      <c r="BP11" s="688"/>
      <c r="BQ11" s="688"/>
      <c r="BR11" s="688"/>
      <c r="BS11" s="694">
        <v>2084</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502698</v>
      </c>
      <c r="CS11" s="686"/>
      <c r="CT11" s="686"/>
      <c r="CU11" s="686"/>
      <c r="CV11" s="686"/>
      <c r="CW11" s="686"/>
      <c r="CX11" s="686"/>
      <c r="CY11" s="687"/>
      <c r="CZ11" s="688">
        <v>6</v>
      </c>
      <c r="DA11" s="688"/>
      <c r="DB11" s="688"/>
      <c r="DC11" s="688"/>
      <c r="DD11" s="694">
        <v>210844</v>
      </c>
      <c r="DE11" s="686"/>
      <c r="DF11" s="686"/>
      <c r="DG11" s="686"/>
      <c r="DH11" s="686"/>
      <c r="DI11" s="686"/>
      <c r="DJ11" s="686"/>
      <c r="DK11" s="686"/>
      <c r="DL11" s="686"/>
      <c r="DM11" s="686"/>
      <c r="DN11" s="686"/>
      <c r="DO11" s="686"/>
      <c r="DP11" s="687"/>
      <c r="DQ11" s="694">
        <v>255963</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238</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176</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316530</v>
      </c>
      <c r="BH12" s="686"/>
      <c r="BI12" s="686"/>
      <c r="BJ12" s="686"/>
      <c r="BK12" s="686"/>
      <c r="BL12" s="686"/>
      <c r="BM12" s="686"/>
      <c r="BN12" s="687"/>
      <c r="BO12" s="688">
        <v>49</v>
      </c>
      <c r="BP12" s="688"/>
      <c r="BQ12" s="688"/>
      <c r="BR12" s="688"/>
      <c r="BS12" s="694" t="s">
        <v>238</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272092</v>
      </c>
      <c r="CS12" s="686"/>
      <c r="CT12" s="686"/>
      <c r="CU12" s="686"/>
      <c r="CV12" s="686"/>
      <c r="CW12" s="686"/>
      <c r="CX12" s="686"/>
      <c r="CY12" s="687"/>
      <c r="CZ12" s="688">
        <v>3.3</v>
      </c>
      <c r="DA12" s="688"/>
      <c r="DB12" s="688"/>
      <c r="DC12" s="688"/>
      <c r="DD12" s="694">
        <v>17112</v>
      </c>
      <c r="DE12" s="686"/>
      <c r="DF12" s="686"/>
      <c r="DG12" s="686"/>
      <c r="DH12" s="686"/>
      <c r="DI12" s="686"/>
      <c r="DJ12" s="686"/>
      <c r="DK12" s="686"/>
      <c r="DL12" s="686"/>
      <c r="DM12" s="686"/>
      <c r="DN12" s="686"/>
      <c r="DO12" s="686"/>
      <c r="DP12" s="687"/>
      <c r="DQ12" s="694">
        <v>268048</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176</v>
      </c>
      <c r="AA13" s="688"/>
      <c r="AB13" s="688"/>
      <c r="AC13" s="688"/>
      <c r="AD13" s="689" t="s">
        <v>176</v>
      </c>
      <c r="AE13" s="689"/>
      <c r="AF13" s="689"/>
      <c r="AG13" s="689"/>
      <c r="AH13" s="689"/>
      <c r="AI13" s="689"/>
      <c r="AJ13" s="689"/>
      <c r="AK13" s="689"/>
      <c r="AL13" s="690" t="s">
        <v>129</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286609</v>
      </c>
      <c r="BH13" s="686"/>
      <c r="BI13" s="686"/>
      <c r="BJ13" s="686"/>
      <c r="BK13" s="686"/>
      <c r="BL13" s="686"/>
      <c r="BM13" s="686"/>
      <c r="BN13" s="687"/>
      <c r="BO13" s="688">
        <v>44.3</v>
      </c>
      <c r="BP13" s="688"/>
      <c r="BQ13" s="688"/>
      <c r="BR13" s="688"/>
      <c r="BS13" s="694" t="s">
        <v>238</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792621</v>
      </c>
      <c r="CS13" s="686"/>
      <c r="CT13" s="686"/>
      <c r="CU13" s="686"/>
      <c r="CV13" s="686"/>
      <c r="CW13" s="686"/>
      <c r="CX13" s="686"/>
      <c r="CY13" s="687"/>
      <c r="CZ13" s="688">
        <v>9.5</v>
      </c>
      <c r="DA13" s="688"/>
      <c r="DB13" s="688"/>
      <c r="DC13" s="688"/>
      <c r="DD13" s="694">
        <v>511263</v>
      </c>
      <c r="DE13" s="686"/>
      <c r="DF13" s="686"/>
      <c r="DG13" s="686"/>
      <c r="DH13" s="686"/>
      <c r="DI13" s="686"/>
      <c r="DJ13" s="686"/>
      <c r="DK13" s="686"/>
      <c r="DL13" s="686"/>
      <c r="DM13" s="686"/>
      <c r="DN13" s="686"/>
      <c r="DO13" s="686"/>
      <c r="DP13" s="687"/>
      <c r="DQ13" s="694">
        <v>382752</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238</v>
      </c>
      <c r="AA14" s="688"/>
      <c r="AB14" s="688"/>
      <c r="AC14" s="688"/>
      <c r="AD14" s="689" t="s">
        <v>129</v>
      </c>
      <c r="AE14" s="689"/>
      <c r="AF14" s="689"/>
      <c r="AG14" s="689"/>
      <c r="AH14" s="689"/>
      <c r="AI14" s="689"/>
      <c r="AJ14" s="689"/>
      <c r="AK14" s="689"/>
      <c r="AL14" s="690" t="s">
        <v>176</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28076</v>
      </c>
      <c r="BH14" s="686"/>
      <c r="BI14" s="686"/>
      <c r="BJ14" s="686"/>
      <c r="BK14" s="686"/>
      <c r="BL14" s="686"/>
      <c r="BM14" s="686"/>
      <c r="BN14" s="687"/>
      <c r="BO14" s="688">
        <v>4.3</v>
      </c>
      <c r="BP14" s="688"/>
      <c r="BQ14" s="688"/>
      <c r="BR14" s="688"/>
      <c r="BS14" s="694" t="s">
        <v>129</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221438</v>
      </c>
      <c r="CS14" s="686"/>
      <c r="CT14" s="686"/>
      <c r="CU14" s="686"/>
      <c r="CV14" s="686"/>
      <c r="CW14" s="686"/>
      <c r="CX14" s="686"/>
      <c r="CY14" s="687"/>
      <c r="CZ14" s="688">
        <v>2.6</v>
      </c>
      <c r="DA14" s="688"/>
      <c r="DB14" s="688"/>
      <c r="DC14" s="688"/>
      <c r="DD14" s="694">
        <v>31978</v>
      </c>
      <c r="DE14" s="686"/>
      <c r="DF14" s="686"/>
      <c r="DG14" s="686"/>
      <c r="DH14" s="686"/>
      <c r="DI14" s="686"/>
      <c r="DJ14" s="686"/>
      <c r="DK14" s="686"/>
      <c r="DL14" s="686"/>
      <c r="DM14" s="686"/>
      <c r="DN14" s="686"/>
      <c r="DO14" s="686"/>
      <c r="DP14" s="687"/>
      <c r="DQ14" s="694">
        <v>218461</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176</v>
      </c>
      <c r="AA15" s="688"/>
      <c r="AB15" s="688"/>
      <c r="AC15" s="688"/>
      <c r="AD15" s="689" t="s">
        <v>176</v>
      </c>
      <c r="AE15" s="689"/>
      <c r="AF15" s="689"/>
      <c r="AG15" s="689"/>
      <c r="AH15" s="689"/>
      <c r="AI15" s="689"/>
      <c r="AJ15" s="689"/>
      <c r="AK15" s="689"/>
      <c r="AL15" s="690" t="s">
        <v>238</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37742</v>
      </c>
      <c r="BH15" s="686"/>
      <c r="BI15" s="686"/>
      <c r="BJ15" s="686"/>
      <c r="BK15" s="686"/>
      <c r="BL15" s="686"/>
      <c r="BM15" s="686"/>
      <c r="BN15" s="687"/>
      <c r="BO15" s="688">
        <v>5.8</v>
      </c>
      <c r="BP15" s="688"/>
      <c r="BQ15" s="688"/>
      <c r="BR15" s="688"/>
      <c r="BS15" s="694" t="s">
        <v>176</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751763</v>
      </c>
      <c r="CS15" s="686"/>
      <c r="CT15" s="686"/>
      <c r="CU15" s="686"/>
      <c r="CV15" s="686"/>
      <c r="CW15" s="686"/>
      <c r="CX15" s="686"/>
      <c r="CY15" s="687"/>
      <c r="CZ15" s="688">
        <v>9</v>
      </c>
      <c r="DA15" s="688"/>
      <c r="DB15" s="688"/>
      <c r="DC15" s="688"/>
      <c r="DD15" s="694">
        <v>203894</v>
      </c>
      <c r="DE15" s="686"/>
      <c r="DF15" s="686"/>
      <c r="DG15" s="686"/>
      <c r="DH15" s="686"/>
      <c r="DI15" s="686"/>
      <c r="DJ15" s="686"/>
      <c r="DK15" s="686"/>
      <c r="DL15" s="686"/>
      <c r="DM15" s="686"/>
      <c r="DN15" s="686"/>
      <c r="DO15" s="686"/>
      <c r="DP15" s="687"/>
      <c r="DQ15" s="694">
        <v>655840</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3762</v>
      </c>
      <c r="S16" s="686"/>
      <c r="T16" s="686"/>
      <c r="U16" s="686"/>
      <c r="V16" s="686"/>
      <c r="W16" s="686"/>
      <c r="X16" s="686"/>
      <c r="Y16" s="687"/>
      <c r="Z16" s="688">
        <v>0</v>
      </c>
      <c r="AA16" s="688"/>
      <c r="AB16" s="688"/>
      <c r="AC16" s="688"/>
      <c r="AD16" s="689">
        <v>3762</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5384</v>
      </c>
      <c r="CS16" s="686"/>
      <c r="CT16" s="686"/>
      <c r="CU16" s="686"/>
      <c r="CV16" s="686"/>
      <c r="CW16" s="686"/>
      <c r="CX16" s="686"/>
      <c r="CY16" s="687"/>
      <c r="CZ16" s="688">
        <v>0.1</v>
      </c>
      <c r="DA16" s="688"/>
      <c r="DB16" s="688"/>
      <c r="DC16" s="688"/>
      <c r="DD16" s="694" t="s">
        <v>129</v>
      </c>
      <c r="DE16" s="686"/>
      <c r="DF16" s="686"/>
      <c r="DG16" s="686"/>
      <c r="DH16" s="686"/>
      <c r="DI16" s="686"/>
      <c r="DJ16" s="686"/>
      <c r="DK16" s="686"/>
      <c r="DL16" s="686"/>
      <c r="DM16" s="686"/>
      <c r="DN16" s="686"/>
      <c r="DO16" s="686"/>
      <c r="DP16" s="687"/>
      <c r="DQ16" s="694">
        <v>5384</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1514</v>
      </c>
      <c r="S17" s="686"/>
      <c r="T17" s="686"/>
      <c r="U17" s="686"/>
      <c r="V17" s="686"/>
      <c r="W17" s="686"/>
      <c r="X17" s="686"/>
      <c r="Y17" s="687"/>
      <c r="Z17" s="688">
        <v>0</v>
      </c>
      <c r="AA17" s="688"/>
      <c r="AB17" s="688"/>
      <c r="AC17" s="688"/>
      <c r="AD17" s="689">
        <v>1514</v>
      </c>
      <c r="AE17" s="689"/>
      <c r="AF17" s="689"/>
      <c r="AG17" s="689"/>
      <c r="AH17" s="689"/>
      <c r="AI17" s="689"/>
      <c r="AJ17" s="689"/>
      <c r="AK17" s="689"/>
      <c r="AL17" s="690">
        <v>0</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238</v>
      </c>
      <c r="BP17" s="688"/>
      <c r="BQ17" s="688"/>
      <c r="BR17" s="688"/>
      <c r="BS17" s="694" t="s">
        <v>129</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556568</v>
      </c>
      <c r="CS17" s="686"/>
      <c r="CT17" s="686"/>
      <c r="CU17" s="686"/>
      <c r="CV17" s="686"/>
      <c r="CW17" s="686"/>
      <c r="CX17" s="686"/>
      <c r="CY17" s="687"/>
      <c r="CZ17" s="688">
        <v>6.7</v>
      </c>
      <c r="DA17" s="688"/>
      <c r="DB17" s="688"/>
      <c r="DC17" s="688"/>
      <c r="DD17" s="694" t="s">
        <v>176</v>
      </c>
      <c r="DE17" s="686"/>
      <c r="DF17" s="686"/>
      <c r="DG17" s="686"/>
      <c r="DH17" s="686"/>
      <c r="DI17" s="686"/>
      <c r="DJ17" s="686"/>
      <c r="DK17" s="686"/>
      <c r="DL17" s="686"/>
      <c r="DM17" s="686"/>
      <c r="DN17" s="686"/>
      <c r="DO17" s="686"/>
      <c r="DP17" s="687"/>
      <c r="DQ17" s="694">
        <v>556568</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3873</v>
      </c>
      <c r="S18" s="686"/>
      <c r="T18" s="686"/>
      <c r="U18" s="686"/>
      <c r="V18" s="686"/>
      <c r="W18" s="686"/>
      <c r="X18" s="686"/>
      <c r="Y18" s="687"/>
      <c r="Z18" s="688">
        <v>0</v>
      </c>
      <c r="AA18" s="688"/>
      <c r="AB18" s="688"/>
      <c r="AC18" s="688"/>
      <c r="AD18" s="689">
        <v>3873</v>
      </c>
      <c r="AE18" s="689"/>
      <c r="AF18" s="689"/>
      <c r="AG18" s="689"/>
      <c r="AH18" s="689"/>
      <c r="AI18" s="689"/>
      <c r="AJ18" s="689"/>
      <c r="AK18" s="689"/>
      <c r="AL18" s="690">
        <v>0.1</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176</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1618</v>
      </c>
      <c r="S19" s="686"/>
      <c r="T19" s="686"/>
      <c r="U19" s="686"/>
      <c r="V19" s="686"/>
      <c r="W19" s="686"/>
      <c r="X19" s="686"/>
      <c r="Y19" s="687"/>
      <c r="Z19" s="688">
        <v>0</v>
      </c>
      <c r="AA19" s="688"/>
      <c r="AB19" s="688"/>
      <c r="AC19" s="688"/>
      <c r="AD19" s="689">
        <v>1618</v>
      </c>
      <c r="AE19" s="689"/>
      <c r="AF19" s="689"/>
      <c r="AG19" s="689"/>
      <c r="AH19" s="689"/>
      <c r="AI19" s="689"/>
      <c r="AJ19" s="689"/>
      <c r="AK19" s="689"/>
      <c r="AL19" s="690">
        <v>0</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7783</v>
      </c>
      <c r="BH19" s="686"/>
      <c r="BI19" s="686"/>
      <c r="BJ19" s="686"/>
      <c r="BK19" s="686"/>
      <c r="BL19" s="686"/>
      <c r="BM19" s="686"/>
      <c r="BN19" s="687"/>
      <c r="BO19" s="688">
        <v>1.2</v>
      </c>
      <c r="BP19" s="688"/>
      <c r="BQ19" s="688"/>
      <c r="BR19" s="688"/>
      <c r="BS19" s="694" t="s">
        <v>129</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176</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1747</v>
      </c>
      <c r="S20" s="686"/>
      <c r="T20" s="686"/>
      <c r="U20" s="686"/>
      <c r="V20" s="686"/>
      <c r="W20" s="686"/>
      <c r="X20" s="686"/>
      <c r="Y20" s="687"/>
      <c r="Z20" s="688">
        <v>0</v>
      </c>
      <c r="AA20" s="688"/>
      <c r="AB20" s="688"/>
      <c r="AC20" s="688"/>
      <c r="AD20" s="689">
        <v>1747</v>
      </c>
      <c r="AE20" s="689"/>
      <c r="AF20" s="689"/>
      <c r="AG20" s="689"/>
      <c r="AH20" s="689"/>
      <c r="AI20" s="689"/>
      <c r="AJ20" s="689"/>
      <c r="AK20" s="689"/>
      <c r="AL20" s="690">
        <v>0</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7783</v>
      </c>
      <c r="BH20" s="686"/>
      <c r="BI20" s="686"/>
      <c r="BJ20" s="686"/>
      <c r="BK20" s="686"/>
      <c r="BL20" s="686"/>
      <c r="BM20" s="686"/>
      <c r="BN20" s="687"/>
      <c r="BO20" s="688">
        <v>1.2</v>
      </c>
      <c r="BP20" s="688"/>
      <c r="BQ20" s="688"/>
      <c r="BR20" s="688"/>
      <c r="BS20" s="694" t="s">
        <v>176</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8369042</v>
      </c>
      <c r="CS20" s="686"/>
      <c r="CT20" s="686"/>
      <c r="CU20" s="686"/>
      <c r="CV20" s="686"/>
      <c r="CW20" s="686"/>
      <c r="CX20" s="686"/>
      <c r="CY20" s="687"/>
      <c r="CZ20" s="688">
        <v>100</v>
      </c>
      <c r="DA20" s="688"/>
      <c r="DB20" s="688"/>
      <c r="DC20" s="688"/>
      <c r="DD20" s="694">
        <v>2757446</v>
      </c>
      <c r="DE20" s="686"/>
      <c r="DF20" s="686"/>
      <c r="DG20" s="686"/>
      <c r="DH20" s="686"/>
      <c r="DI20" s="686"/>
      <c r="DJ20" s="686"/>
      <c r="DK20" s="686"/>
      <c r="DL20" s="686"/>
      <c r="DM20" s="686"/>
      <c r="DN20" s="686"/>
      <c r="DO20" s="686"/>
      <c r="DP20" s="687"/>
      <c r="DQ20" s="694">
        <v>4898221</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508</v>
      </c>
      <c r="S21" s="686"/>
      <c r="T21" s="686"/>
      <c r="U21" s="686"/>
      <c r="V21" s="686"/>
      <c r="W21" s="686"/>
      <c r="X21" s="686"/>
      <c r="Y21" s="687"/>
      <c r="Z21" s="688">
        <v>0</v>
      </c>
      <c r="AA21" s="688"/>
      <c r="AB21" s="688"/>
      <c r="AC21" s="688"/>
      <c r="AD21" s="689">
        <v>508</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109</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3140405</v>
      </c>
      <c r="S22" s="686"/>
      <c r="T22" s="686"/>
      <c r="U22" s="686"/>
      <c r="V22" s="686"/>
      <c r="W22" s="686"/>
      <c r="X22" s="686"/>
      <c r="Y22" s="687"/>
      <c r="Z22" s="688">
        <v>36.299999999999997</v>
      </c>
      <c r="AA22" s="688"/>
      <c r="AB22" s="688"/>
      <c r="AC22" s="688"/>
      <c r="AD22" s="689">
        <v>2706417</v>
      </c>
      <c r="AE22" s="689"/>
      <c r="AF22" s="689"/>
      <c r="AG22" s="689"/>
      <c r="AH22" s="689"/>
      <c r="AI22" s="689"/>
      <c r="AJ22" s="689"/>
      <c r="AK22" s="689"/>
      <c r="AL22" s="690">
        <v>74.7</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176</v>
      </c>
      <c r="BP22" s="688"/>
      <c r="BQ22" s="688"/>
      <c r="BR22" s="688"/>
      <c r="BS22" s="694" t="s">
        <v>129</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2706417</v>
      </c>
      <c r="S23" s="686"/>
      <c r="T23" s="686"/>
      <c r="U23" s="686"/>
      <c r="V23" s="686"/>
      <c r="W23" s="686"/>
      <c r="X23" s="686"/>
      <c r="Y23" s="687"/>
      <c r="Z23" s="688">
        <v>31.3</v>
      </c>
      <c r="AA23" s="688"/>
      <c r="AB23" s="688"/>
      <c r="AC23" s="688"/>
      <c r="AD23" s="689">
        <v>2706417</v>
      </c>
      <c r="AE23" s="689"/>
      <c r="AF23" s="689"/>
      <c r="AG23" s="689"/>
      <c r="AH23" s="689"/>
      <c r="AI23" s="689"/>
      <c r="AJ23" s="689"/>
      <c r="AK23" s="689"/>
      <c r="AL23" s="690">
        <v>74.7</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v>7674</v>
      </c>
      <c r="BH23" s="686"/>
      <c r="BI23" s="686"/>
      <c r="BJ23" s="686"/>
      <c r="BK23" s="686"/>
      <c r="BL23" s="686"/>
      <c r="BM23" s="686"/>
      <c r="BN23" s="687"/>
      <c r="BO23" s="688">
        <v>1.2</v>
      </c>
      <c r="BP23" s="688"/>
      <c r="BQ23" s="688"/>
      <c r="BR23" s="688"/>
      <c r="BS23" s="694" t="s">
        <v>176</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433988</v>
      </c>
      <c r="S24" s="686"/>
      <c r="T24" s="686"/>
      <c r="U24" s="686"/>
      <c r="V24" s="686"/>
      <c r="W24" s="686"/>
      <c r="X24" s="686"/>
      <c r="Y24" s="687"/>
      <c r="Z24" s="688">
        <v>5</v>
      </c>
      <c r="AA24" s="688"/>
      <c r="AB24" s="688"/>
      <c r="AC24" s="688"/>
      <c r="AD24" s="689" t="s">
        <v>176</v>
      </c>
      <c r="AE24" s="689"/>
      <c r="AF24" s="689"/>
      <c r="AG24" s="689"/>
      <c r="AH24" s="689"/>
      <c r="AI24" s="689"/>
      <c r="AJ24" s="689"/>
      <c r="AK24" s="689"/>
      <c r="AL24" s="690" t="s">
        <v>176</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176</v>
      </c>
      <c r="BP24" s="688"/>
      <c r="BQ24" s="688"/>
      <c r="BR24" s="688"/>
      <c r="BS24" s="694" t="s">
        <v>176</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2124844</v>
      </c>
      <c r="CS24" s="675"/>
      <c r="CT24" s="675"/>
      <c r="CU24" s="675"/>
      <c r="CV24" s="675"/>
      <c r="CW24" s="675"/>
      <c r="CX24" s="675"/>
      <c r="CY24" s="676"/>
      <c r="CZ24" s="679">
        <v>25.4</v>
      </c>
      <c r="DA24" s="680"/>
      <c r="DB24" s="680"/>
      <c r="DC24" s="699"/>
      <c r="DD24" s="724">
        <v>1732099</v>
      </c>
      <c r="DE24" s="675"/>
      <c r="DF24" s="675"/>
      <c r="DG24" s="675"/>
      <c r="DH24" s="675"/>
      <c r="DI24" s="675"/>
      <c r="DJ24" s="675"/>
      <c r="DK24" s="676"/>
      <c r="DL24" s="724">
        <v>1532515</v>
      </c>
      <c r="DM24" s="675"/>
      <c r="DN24" s="675"/>
      <c r="DO24" s="675"/>
      <c r="DP24" s="675"/>
      <c r="DQ24" s="675"/>
      <c r="DR24" s="675"/>
      <c r="DS24" s="675"/>
      <c r="DT24" s="675"/>
      <c r="DU24" s="675"/>
      <c r="DV24" s="676"/>
      <c r="DW24" s="679">
        <v>41.2</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176</v>
      </c>
      <c r="AA25" s="688"/>
      <c r="AB25" s="688"/>
      <c r="AC25" s="688"/>
      <c r="AD25" s="689" t="s">
        <v>238</v>
      </c>
      <c r="AE25" s="689"/>
      <c r="AF25" s="689"/>
      <c r="AG25" s="689"/>
      <c r="AH25" s="689"/>
      <c r="AI25" s="689"/>
      <c r="AJ25" s="689"/>
      <c r="AK25" s="689"/>
      <c r="AL25" s="690" t="s">
        <v>129</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238</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1050283</v>
      </c>
      <c r="CS25" s="721"/>
      <c r="CT25" s="721"/>
      <c r="CU25" s="721"/>
      <c r="CV25" s="721"/>
      <c r="CW25" s="721"/>
      <c r="CX25" s="721"/>
      <c r="CY25" s="722"/>
      <c r="CZ25" s="690">
        <v>12.5</v>
      </c>
      <c r="DA25" s="719"/>
      <c r="DB25" s="719"/>
      <c r="DC25" s="723"/>
      <c r="DD25" s="694">
        <v>1014790</v>
      </c>
      <c r="DE25" s="721"/>
      <c r="DF25" s="721"/>
      <c r="DG25" s="721"/>
      <c r="DH25" s="721"/>
      <c r="DI25" s="721"/>
      <c r="DJ25" s="721"/>
      <c r="DK25" s="722"/>
      <c r="DL25" s="694">
        <v>965316</v>
      </c>
      <c r="DM25" s="721"/>
      <c r="DN25" s="721"/>
      <c r="DO25" s="721"/>
      <c r="DP25" s="721"/>
      <c r="DQ25" s="721"/>
      <c r="DR25" s="721"/>
      <c r="DS25" s="721"/>
      <c r="DT25" s="721"/>
      <c r="DU25" s="721"/>
      <c r="DV25" s="722"/>
      <c r="DW25" s="690">
        <v>25.9</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4050466</v>
      </c>
      <c r="S26" s="686"/>
      <c r="T26" s="686"/>
      <c r="U26" s="686"/>
      <c r="V26" s="686"/>
      <c r="W26" s="686"/>
      <c r="X26" s="686"/>
      <c r="Y26" s="687"/>
      <c r="Z26" s="688">
        <v>46.8</v>
      </c>
      <c r="AA26" s="688"/>
      <c r="AB26" s="688"/>
      <c r="AC26" s="688"/>
      <c r="AD26" s="689">
        <v>3608803</v>
      </c>
      <c r="AE26" s="689"/>
      <c r="AF26" s="689"/>
      <c r="AG26" s="689"/>
      <c r="AH26" s="689"/>
      <c r="AI26" s="689"/>
      <c r="AJ26" s="689"/>
      <c r="AK26" s="689"/>
      <c r="AL26" s="690">
        <v>99.6</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176</v>
      </c>
      <c r="BH26" s="686"/>
      <c r="BI26" s="686"/>
      <c r="BJ26" s="686"/>
      <c r="BK26" s="686"/>
      <c r="BL26" s="686"/>
      <c r="BM26" s="686"/>
      <c r="BN26" s="687"/>
      <c r="BO26" s="688" t="s">
        <v>176</v>
      </c>
      <c r="BP26" s="688"/>
      <c r="BQ26" s="688"/>
      <c r="BR26" s="688"/>
      <c r="BS26" s="694" t="s">
        <v>129</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591180</v>
      </c>
      <c r="CS26" s="686"/>
      <c r="CT26" s="686"/>
      <c r="CU26" s="686"/>
      <c r="CV26" s="686"/>
      <c r="CW26" s="686"/>
      <c r="CX26" s="686"/>
      <c r="CY26" s="687"/>
      <c r="CZ26" s="690">
        <v>7.1</v>
      </c>
      <c r="DA26" s="719"/>
      <c r="DB26" s="719"/>
      <c r="DC26" s="723"/>
      <c r="DD26" s="694">
        <v>555687</v>
      </c>
      <c r="DE26" s="686"/>
      <c r="DF26" s="686"/>
      <c r="DG26" s="686"/>
      <c r="DH26" s="686"/>
      <c r="DI26" s="686"/>
      <c r="DJ26" s="686"/>
      <c r="DK26" s="687"/>
      <c r="DL26" s="694" t="s">
        <v>238</v>
      </c>
      <c r="DM26" s="686"/>
      <c r="DN26" s="686"/>
      <c r="DO26" s="686"/>
      <c r="DP26" s="686"/>
      <c r="DQ26" s="686"/>
      <c r="DR26" s="686"/>
      <c r="DS26" s="686"/>
      <c r="DT26" s="686"/>
      <c r="DU26" s="686"/>
      <c r="DV26" s="687"/>
      <c r="DW26" s="690" t="s">
        <v>238</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1006</v>
      </c>
      <c r="S27" s="686"/>
      <c r="T27" s="686"/>
      <c r="U27" s="686"/>
      <c r="V27" s="686"/>
      <c r="W27" s="686"/>
      <c r="X27" s="686"/>
      <c r="Y27" s="687"/>
      <c r="Z27" s="688">
        <v>0</v>
      </c>
      <c r="AA27" s="688"/>
      <c r="AB27" s="688"/>
      <c r="AC27" s="688"/>
      <c r="AD27" s="689">
        <v>1006</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646545</v>
      </c>
      <c r="BH27" s="686"/>
      <c r="BI27" s="686"/>
      <c r="BJ27" s="686"/>
      <c r="BK27" s="686"/>
      <c r="BL27" s="686"/>
      <c r="BM27" s="686"/>
      <c r="BN27" s="687"/>
      <c r="BO27" s="688">
        <v>100</v>
      </c>
      <c r="BP27" s="688"/>
      <c r="BQ27" s="688"/>
      <c r="BR27" s="688"/>
      <c r="BS27" s="694">
        <v>2084</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517993</v>
      </c>
      <c r="CS27" s="721"/>
      <c r="CT27" s="721"/>
      <c r="CU27" s="721"/>
      <c r="CV27" s="721"/>
      <c r="CW27" s="721"/>
      <c r="CX27" s="721"/>
      <c r="CY27" s="722"/>
      <c r="CZ27" s="690">
        <v>6.2</v>
      </c>
      <c r="DA27" s="719"/>
      <c r="DB27" s="719"/>
      <c r="DC27" s="723"/>
      <c r="DD27" s="694">
        <v>160741</v>
      </c>
      <c r="DE27" s="721"/>
      <c r="DF27" s="721"/>
      <c r="DG27" s="721"/>
      <c r="DH27" s="721"/>
      <c r="DI27" s="721"/>
      <c r="DJ27" s="721"/>
      <c r="DK27" s="722"/>
      <c r="DL27" s="694">
        <v>123799</v>
      </c>
      <c r="DM27" s="721"/>
      <c r="DN27" s="721"/>
      <c r="DO27" s="721"/>
      <c r="DP27" s="721"/>
      <c r="DQ27" s="721"/>
      <c r="DR27" s="721"/>
      <c r="DS27" s="721"/>
      <c r="DT27" s="721"/>
      <c r="DU27" s="721"/>
      <c r="DV27" s="722"/>
      <c r="DW27" s="690">
        <v>3.3</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61409</v>
      </c>
      <c r="S28" s="686"/>
      <c r="T28" s="686"/>
      <c r="U28" s="686"/>
      <c r="V28" s="686"/>
      <c r="W28" s="686"/>
      <c r="X28" s="686"/>
      <c r="Y28" s="687"/>
      <c r="Z28" s="688">
        <v>0.7</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556568</v>
      </c>
      <c r="CS28" s="686"/>
      <c r="CT28" s="686"/>
      <c r="CU28" s="686"/>
      <c r="CV28" s="686"/>
      <c r="CW28" s="686"/>
      <c r="CX28" s="686"/>
      <c r="CY28" s="687"/>
      <c r="CZ28" s="690">
        <v>6.7</v>
      </c>
      <c r="DA28" s="719"/>
      <c r="DB28" s="719"/>
      <c r="DC28" s="723"/>
      <c r="DD28" s="694">
        <v>556568</v>
      </c>
      <c r="DE28" s="686"/>
      <c r="DF28" s="686"/>
      <c r="DG28" s="686"/>
      <c r="DH28" s="686"/>
      <c r="DI28" s="686"/>
      <c r="DJ28" s="686"/>
      <c r="DK28" s="687"/>
      <c r="DL28" s="694">
        <v>443400</v>
      </c>
      <c r="DM28" s="686"/>
      <c r="DN28" s="686"/>
      <c r="DO28" s="686"/>
      <c r="DP28" s="686"/>
      <c r="DQ28" s="686"/>
      <c r="DR28" s="686"/>
      <c r="DS28" s="686"/>
      <c r="DT28" s="686"/>
      <c r="DU28" s="686"/>
      <c r="DV28" s="687"/>
      <c r="DW28" s="690">
        <v>11.9</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66468</v>
      </c>
      <c r="S29" s="686"/>
      <c r="T29" s="686"/>
      <c r="U29" s="686"/>
      <c r="V29" s="686"/>
      <c r="W29" s="686"/>
      <c r="X29" s="686"/>
      <c r="Y29" s="687"/>
      <c r="Z29" s="688">
        <v>0.8</v>
      </c>
      <c r="AA29" s="688"/>
      <c r="AB29" s="688"/>
      <c r="AC29" s="688"/>
      <c r="AD29" s="689">
        <v>1361</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69</v>
      </c>
      <c r="CG29" s="701"/>
      <c r="CH29" s="701"/>
      <c r="CI29" s="701"/>
      <c r="CJ29" s="701"/>
      <c r="CK29" s="701"/>
      <c r="CL29" s="701"/>
      <c r="CM29" s="701"/>
      <c r="CN29" s="701"/>
      <c r="CO29" s="701"/>
      <c r="CP29" s="701"/>
      <c r="CQ29" s="702"/>
      <c r="CR29" s="685">
        <v>556568</v>
      </c>
      <c r="CS29" s="721"/>
      <c r="CT29" s="721"/>
      <c r="CU29" s="721"/>
      <c r="CV29" s="721"/>
      <c r="CW29" s="721"/>
      <c r="CX29" s="721"/>
      <c r="CY29" s="722"/>
      <c r="CZ29" s="690">
        <v>6.7</v>
      </c>
      <c r="DA29" s="719"/>
      <c r="DB29" s="719"/>
      <c r="DC29" s="723"/>
      <c r="DD29" s="694">
        <v>556568</v>
      </c>
      <c r="DE29" s="721"/>
      <c r="DF29" s="721"/>
      <c r="DG29" s="721"/>
      <c r="DH29" s="721"/>
      <c r="DI29" s="721"/>
      <c r="DJ29" s="721"/>
      <c r="DK29" s="722"/>
      <c r="DL29" s="694">
        <v>443400</v>
      </c>
      <c r="DM29" s="721"/>
      <c r="DN29" s="721"/>
      <c r="DO29" s="721"/>
      <c r="DP29" s="721"/>
      <c r="DQ29" s="721"/>
      <c r="DR29" s="721"/>
      <c r="DS29" s="721"/>
      <c r="DT29" s="721"/>
      <c r="DU29" s="721"/>
      <c r="DV29" s="722"/>
      <c r="DW29" s="690">
        <v>11.9</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14482</v>
      </c>
      <c r="S30" s="686"/>
      <c r="T30" s="686"/>
      <c r="U30" s="686"/>
      <c r="V30" s="686"/>
      <c r="W30" s="686"/>
      <c r="X30" s="686"/>
      <c r="Y30" s="687"/>
      <c r="Z30" s="688">
        <v>0.2</v>
      </c>
      <c r="AA30" s="688"/>
      <c r="AB30" s="688"/>
      <c r="AC30" s="688"/>
      <c r="AD30" s="689" t="s">
        <v>129</v>
      </c>
      <c r="AE30" s="689"/>
      <c r="AF30" s="689"/>
      <c r="AG30" s="689"/>
      <c r="AH30" s="689"/>
      <c r="AI30" s="689"/>
      <c r="AJ30" s="689"/>
      <c r="AK30" s="689"/>
      <c r="AL30" s="690" t="s">
        <v>129</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538654</v>
      </c>
      <c r="CS30" s="686"/>
      <c r="CT30" s="686"/>
      <c r="CU30" s="686"/>
      <c r="CV30" s="686"/>
      <c r="CW30" s="686"/>
      <c r="CX30" s="686"/>
      <c r="CY30" s="687"/>
      <c r="CZ30" s="690">
        <v>6.4</v>
      </c>
      <c r="DA30" s="719"/>
      <c r="DB30" s="719"/>
      <c r="DC30" s="723"/>
      <c r="DD30" s="694">
        <v>538654</v>
      </c>
      <c r="DE30" s="686"/>
      <c r="DF30" s="686"/>
      <c r="DG30" s="686"/>
      <c r="DH30" s="686"/>
      <c r="DI30" s="686"/>
      <c r="DJ30" s="686"/>
      <c r="DK30" s="687"/>
      <c r="DL30" s="694">
        <v>425654</v>
      </c>
      <c r="DM30" s="686"/>
      <c r="DN30" s="686"/>
      <c r="DO30" s="686"/>
      <c r="DP30" s="686"/>
      <c r="DQ30" s="686"/>
      <c r="DR30" s="686"/>
      <c r="DS30" s="686"/>
      <c r="DT30" s="686"/>
      <c r="DU30" s="686"/>
      <c r="DV30" s="687"/>
      <c r="DW30" s="690">
        <v>11.4</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1592523</v>
      </c>
      <c r="S31" s="686"/>
      <c r="T31" s="686"/>
      <c r="U31" s="686"/>
      <c r="V31" s="686"/>
      <c r="W31" s="686"/>
      <c r="X31" s="686"/>
      <c r="Y31" s="687"/>
      <c r="Z31" s="688">
        <v>18.399999999999999</v>
      </c>
      <c r="AA31" s="688"/>
      <c r="AB31" s="688"/>
      <c r="AC31" s="688"/>
      <c r="AD31" s="689" t="s">
        <v>129</v>
      </c>
      <c r="AE31" s="689"/>
      <c r="AF31" s="689"/>
      <c r="AG31" s="689"/>
      <c r="AH31" s="689"/>
      <c r="AI31" s="689"/>
      <c r="AJ31" s="689"/>
      <c r="AK31" s="689"/>
      <c r="AL31" s="690" t="s">
        <v>238</v>
      </c>
      <c r="AM31" s="691"/>
      <c r="AN31" s="691"/>
      <c r="AO31" s="692"/>
      <c r="AP31" s="742" t="s">
        <v>314</v>
      </c>
      <c r="AQ31" s="743"/>
      <c r="AR31" s="743"/>
      <c r="AS31" s="743"/>
      <c r="AT31" s="748" t="s">
        <v>315</v>
      </c>
      <c r="AU31" s="231"/>
      <c r="AV31" s="231"/>
      <c r="AW31" s="231"/>
      <c r="AX31" s="671" t="s">
        <v>191</v>
      </c>
      <c r="AY31" s="672"/>
      <c r="AZ31" s="672"/>
      <c r="BA31" s="672"/>
      <c r="BB31" s="672"/>
      <c r="BC31" s="672"/>
      <c r="BD31" s="672"/>
      <c r="BE31" s="672"/>
      <c r="BF31" s="673"/>
      <c r="BG31" s="753">
        <v>98.6</v>
      </c>
      <c r="BH31" s="740"/>
      <c r="BI31" s="740"/>
      <c r="BJ31" s="740"/>
      <c r="BK31" s="740"/>
      <c r="BL31" s="740"/>
      <c r="BM31" s="680">
        <v>96.7</v>
      </c>
      <c r="BN31" s="740"/>
      <c r="BO31" s="740"/>
      <c r="BP31" s="740"/>
      <c r="BQ31" s="741"/>
      <c r="BR31" s="753">
        <v>99.2</v>
      </c>
      <c r="BS31" s="740"/>
      <c r="BT31" s="740"/>
      <c r="BU31" s="740"/>
      <c r="BV31" s="740"/>
      <c r="BW31" s="740"/>
      <c r="BX31" s="680">
        <v>97.2</v>
      </c>
      <c r="BY31" s="740"/>
      <c r="BZ31" s="740"/>
      <c r="CA31" s="740"/>
      <c r="CB31" s="741"/>
      <c r="CD31" s="727"/>
      <c r="CE31" s="728"/>
      <c r="CF31" s="700" t="s">
        <v>316</v>
      </c>
      <c r="CG31" s="701"/>
      <c r="CH31" s="701"/>
      <c r="CI31" s="701"/>
      <c r="CJ31" s="701"/>
      <c r="CK31" s="701"/>
      <c r="CL31" s="701"/>
      <c r="CM31" s="701"/>
      <c r="CN31" s="701"/>
      <c r="CO31" s="701"/>
      <c r="CP31" s="701"/>
      <c r="CQ31" s="702"/>
      <c r="CR31" s="685">
        <v>17914</v>
      </c>
      <c r="CS31" s="721"/>
      <c r="CT31" s="721"/>
      <c r="CU31" s="721"/>
      <c r="CV31" s="721"/>
      <c r="CW31" s="721"/>
      <c r="CX31" s="721"/>
      <c r="CY31" s="722"/>
      <c r="CZ31" s="690">
        <v>0.2</v>
      </c>
      <c r="DA31" s="719"/>
      <c r="DB31" s="719"/>
      <c r="DC31" s="723"/>
      <c r="DD31" s="694">
        <v>17914</v>
      </c>
      <c r="DE31" s="721"/>
      <c r="DF31" s="721"/>
      <c r="DG31" s="721"/>
      <c r="DH31" s="721"/>
      <c r="DI31" s="721"/>
      <c r="DJ31" s="721"/>
      <c r="DK31" s="722"/>
      <c r="DL31" s="694">
        <v>17746</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176</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99.6</v>
      </c>
      <c r="BH32" s="721"/>
      <c r="BI32" s="721"/>
      <c r="BJ32" s="721"/>
      <c r="BK32" s="721"/>
      <c r="BL32" s="721"/>
      <c r="BM32" s="691">
        <v>98.9</v>
      </c>
      <c r="BN32" s="751"/>
      <c r="BO32" s="751"/>
      <c r="BP32" s="751"/>
      <c r="BQ32" s="752"/>
      <c r="BR32" s="754">
        <v>99.5</v>
      </c>
      <c r="BS32" s="721"/>
      <c r="BT32" s="721"/>
      <c r="BU32" s="721"/>
      <c r="BV32" s="721"/>
      <c r="BW32" s="721"/>
      <c r="BX32" s="691">
        <v>98.6</v>
      </c>
      <c r="BY32" s="751"/>
      <c r="BZ32" s="751"/>
      <c r="CA32" s="751"/>
      <c r="CB32" s="752"/>
      <c r="CD32" s="729"/>
      <c r="CE32" s="730"/>
      <c r="CF32" s="700" t="s">
        <v>320</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176</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383649</v>
      </c>
      <c r="S33" s="686"/>
      <c r="T33" s="686"/>
      <c r="U33" s="686"/>
      <c r="V33" s="686"/>
      <c r="W33" s="686"/>
      <c r="X33" s="686"/>
      <c r="Y33" s="687"/>
      <c r="Z33" s="688">
        <v>4.4000000000000004</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97.3</v>
      </c>
      <c r="BH33" s="756"/>
      <c r="BI33" s="756"/>
      <c r="BJ33" s="756"/>
      <c r="BK33" s="756"/>
      <c r="BL33" s="756"/>
      <c r="BM33" s="757">
        <v>94</v>
      </c>
      <c r="BN33" s="756"/>
      <c r="BO33" s="756"/>
      <c r="BP33" s="756"/>
      <c r="BQ33" s="758"/>
      <c r="BR33" s="755">
        <v>98.7</v>
      </c>
      <c r="BS33" s="756"/>
      <c r="BT33" s="756"/>
      <c r="BU33" s="756"/>
      <c r="BV33" s="756"/>
      <c r="BW33" s="756"/>
      <c r="BX33" s="757">
        <v>95.2</v>
      </c>
      <c r="BY33" s="756"/>
      <c r="BZ33" s="756"/>
      <c r="CA33" s="756"/>
      <c r="CB33" s="758"/>
      <c r="CD33" s="700" t="s">
        <v>323</v>
      </c>
      <c r="CE33" s="701"/>
      <c r="CF33" s="701"/>
      <c r="CG33" s="701"/>
      <c r="CH33" s="701"/>
      <c r="CI33" s="701"/>
      <c r="CJ33" s="701"/>
      <c r="CK33" s="701"/>
      <c r="CL33" s="701"/>
      <c r="CM33" s="701"/>
      <c r="CN33" s="701"/>
      <c r="CO33" s="701"/>
      <c r="CP33" s="701"/>
      <c r="CQ33" s="702"/>
      <c r="CR33" s="685">
        <v>3481368</v>
      </c>
      <c r="CS33" s="721"/>
      <c r="CT33" s="721"/>
      <c r="CU33" s="721"/>
      <c r="CV33" s="721"/>
      <c r="CW33" s="721"/>
      <c r="CX33" s="721"/>
      <c r="CY33" s="722"/>
      <c r="CZ33" s="690">
        <v>41.6</v>
      </c>
      <c r="DA33" s="719"/>
      <c r="DB33" s="719"/>
      <c r="DC33" s="723"/>
      <c r="DD33" s="694">
        <v>2288784</v>
      </c>
      <c r="DE33" s="721"/>
      <c r="DF33" s="721"/>
      <c r="DG33" s="721"/>
      <c r="DH33" s="721"/>
      <c r="DI33" s="721"/>
      <c r="DJ33" s="721"/>
      <c r="DK33" s="722"/>
      <c r="DL33" s="694">
        <v>1783029</v>
      </c>
      <c r="DM33" s="721"/>
      <c r="DN33" s="721"/>
      <c r="DO33" s="721"/>
      <c r="DP33" s="721"/>
      <c r="DQ33" s="721"/>
      <c r="DR33" s="721"/>
      <c r="DS33" s="721"/>
      <c r="DT33" s="721"/>
      <c r="DU33" s="721"/>
      <c r="DV33" s="722"/>
      <c r="DW33" s="690">
        <v>47.9</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26012</v>
      </c>
      <c r="S34" s="686"/>
      <c r="T34" s="686"/>
      <c r="U34" s="686"/>
      <c r="V34" s="686"/>
      <c r="W34" s="686"/>
      <c r="X34" s="686"/>
      <c r="Y34" s="687"/>
      <c r="Z34" s="688">
        <v>0.3</v>
      </c>
      <c r="AA34" s="688"/>
      <c r="AB34" s="688"/>
      <c r="AC34" s="688"/>
      <c r="AD34" s="689">
        <v>10948</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693653</v>
      </c>
      <c r="CS34" s="686"/>
      <c r="CT34" s="686"/>
      <c r="CU34" s="686"/>
      <c r="CV34" s="686"/>
      <c r="CW34" s="686"/>
      <c r="CX34" s="686"/>
      <c r="CY34" s="687"/>
      <c r="CZ34" s="690">
        <v>8.3000000000000007</v>
      </c>
      <c r="DA34" s="719"/>
      <c r="DB34" s="719"/>
      <c r="DC34" s="723"/>
      <c r="DD34" s="694">
        <v>573970</v>
      </c>
      <c r="DE34" s="686"/>
      <c r="DF34" s="686"/>
      <c r="DG34" s="686"/>
      <c r="DH34" s="686"/>
      <c r="DI34" s="686"/>
      <c r="DJ34" s="686"/>
      <c r="DK34" s="687"/>
      <c r="DL34" s="694">
        <v>413747</v>
      </c>
      <c r="DM34" s="686"/>
      <c r="DN34" s="686"/>
      <c r="DO34" s="686"/>
      <c r="DP34" s="686"/>
      <c r="DQ34" s="686"/>
      <c r="DR34" s="686"/>
      <c r="DS34" s="686"/>
      <c r="DT34" s="686"/>
      <c r="DU34" s="686"/>
      <c r="DV34" s="687"/>
      <c r="DW34" s="690">
        <v>11.1</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118005</v>
      </c>
      <c r="S35" s="686"/>
      <c r="T35" s="686"/>
      <c r="U35" s="686"/>
      <c r="V35" s="686"/>
      <c r="W35" s="686"/>
      <c r="X35" s="686"/>
      <c r="Y35" s="687"/>
      <c r="Z35" s="688">
        <v>1.4</v>
      </c>
      <c r="AA35" s="688"/>
      <c r="AB35" s="688"/>
      <c r="AC35" s="688"/>
      <c r="AD35" s="689" t="s">
        <v>176</v>
      </c>
      <c r="AE35" s="689"/>
      <c r="AF35" s="689"/>
      <c r="AG35" s="689"/>
      <c r="AH35" s="689"/>
      <c r="AI35" s="689"/>
      <c r="AJ35" s="689"/>
      <c r="AK35" s="689"/>
      <c r="AL35" s="690" t="s">
        <v>129</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224382</v>
      </c>
      <c r="CS35" s="721"/>
      <c r="CT35" s="721"/>
      <c r="CU35" s="721"/>
      <c r="CV35" s="721"/>
      <c r="CW35" s="721"/>
      <c r="CX35" s="721"/>
      <c r="CY35" s="722"/>
      <c r="CZ35" s="690">
        <v>2.7</v>
      </c>
      <c r="DA35" s="719"/>
      <c r="DB35" s="719"/>
      <c r="DC35" s="723"/>
      <c r="DD35" s="694">
        <v>139407</v>
      </c>
      <c r="DE35" s="721"/>
      <c r="DF35" s="721"/>
      <c r="DG35" s="721"/>
      <c r="DH35" s="721"/>
      <c r="DI35" s="721"/>
      <c r="DJ35" s="721"/>
      <c r="DK35" s="722"/>
      <c r="DL35" s="694">
        <v>135421</v>
      </c>
      <c r="DM35" s="721"/>
      <c r="DN35" s="721"/>
      <c r="DO35" s="721"/>
      <c r="DP35" s="721"/>
      <c r="DQ35" s="721"/>
      <c r="DR35" s="721"/>
      <c r="DS35" s="721"/>
      <c r="DT35" s="721"/>
      <c r="DU35" s="721"/>
      <c r="DV35" s="722"/>
      <c r="DW35" s="690">
        <v>3.6</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732333</v>
      </c>
      <c r="S36" s="686"/>
      <c r="T36" s="686"/>
      <c r="U36" s="686"/>
      <c r="V36" s="686"/>
      <c r="W36" s="686"/>
      <c r="X36" s="686"/>
      <c r="Y36" s="687"/>
      <c r="Z36" s="688">
        <v>8.5</v>
      </c>
      <c r="AA36" s="688"/>
      <c r="AB36" s="688"/>
      <c r="AC36" s="688"/>
      <c r="AD36" s="689" t="s">
        <v>129</v>
      </c>
      <c r="AE36" s="689"/>
      <c r="AF36" s="689"/>
      <c r="AG36" s="689"/>
      <c r="AH36" s="689"/>
      <c r="AI36" s="689"/>
      <c r="AJ36" s="689"/>
      <c r="AK36" s="689"/>
      <c r="AL36" s="690" t="s">
        <v>129</v>
      </c>
      <c r="AM36" s="691"/>
      <c r="AN36" s="691"/>
      <c r="AO36" s="692"/>
      <c r="AP36" s="235"/>
      <c r="AQ36" s="759" t="s">
        <v>331</v>
      </c>
      <c r="AR36" s="760"/>
      <c r="AS36" s="760"/>
      <c r="AT36" s="760"/>
      <c r="AU36" s="760"/>
      <c r="AV36" s="760"/>
      <c r="AW36" s="760"/>
      <c r="AX36" s="760"/>
      <c r="AY36" s="761"/>
      <c r="AZ36" s="674">
        <v>1034064</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582</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1937219</v>
      </c>
      <c r="CS36" s="686"/>
      <c r="CT36" s="686"/>
      <c r="CU36" s="686"/>
      <c r="CV36" s="686"/>
      <c r="CW36" s="686"/>
      <c r="CX36" s="686"/>
      <c r="CY36" s="687"/>
      <c r="CZ36" s="690">
        <v>23.1</v>
      </c>
      <c r="DA36" s="719"/>
      <c r="DB36" s="719"/>
      <c r="DC36" s="723"/>
      <c r="DD36" s="694">
        <v>1019011</v>
      </c>
      <c r="DE36" s="686"/>
      <c r="DF36" s="686"/>
      <c r="DG36" s="686"/>
      <c r="DH36" s="686"/>
      <c r="DI36" s="686"/>
      <c r="DJ36" s="686"/>
      <c r="DK36" s="687"/>
      <c r="DL36" s="694">
        <v>767635</v>
      </c>
      <c r="DM36" s="686"/>
      <c r="DN36" s="686"/>
      <c r="DO36" s="686"/>
      <c r="DP36" s="686"/>
      <c r="DQ36" s="686"/>
      <c r="DR36" s="686"/>
      <c r="DS36" s="686"/>
      <c r="DT36" s="686"/>
      <c r="DU36" s="686"/>
      <c r="DV36" s="687"/>
      <c r="DW36" s="690">
        <v>20.6</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268338</v>
      </c>
      <c r="S37" s="686"/>
      <c r="T37" s="686"/>
      <c r="U37" s="686"/>
      <c r="V37" s="686"/>
      <c r="W37" s="686"/>
      <c r="X37" s="686"/>
      <c r="Y37" s="687"/>
      <c r="Z37" s="688">
        <v>3.1</v>
      </c>
      <c r="AA37" s="688"/>
      <c r="AB37" s="688"/>
      <c r="AC37" s="688"/>
      <c r="AD37" s="689" t="s">
        <v>238</v>
      </c>
      <c r="AE37" s="689"/>
      <c r="AF37" s="689"/>
      <c r="AG37" s="689"/>
      <c r="AH37" s="689"/>
      <c r="AI37" s="689"/>
      <c r="AJ37" s="689"/>
      <c r="AK37" s="689"/>
      <c r="AL37" s="690" t="s">
        <v>238</v>
      </c>
      <c r="AM37" s="691"/>
      <c r="AN37" s="691"/>
      <c r="AO37" s="692"/>
      <c r="AQ37" s="763" t="s">
        <v>335</v>
      </c>
      <c r="AR37" s="764"/>
      <c r="AS37" s="764"/>
      <c r="AT37" s="764"/>
      <c r="AU37" s="764"/>
      <c r="AV37" s="764"/>
      <c r="AW37" s="764"/>
      <c r="AX37" s="764"/>
      <c r="AY37" s="765"/>
      <c r="AZ37" s="685">
        <v>340000</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582</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357073</v>
      </c>
      <c r="CS37" s="721"/>
      <c r="CT37" s="721"/>
      <c r="CU37" s="721"/>
      <c r="CV37" s="721"/>
      <c r="CW37" s="721"/>
      <c r="CX37" s="721"/>
      <c r="CY37" s="722"/>
      <c r="CZ37" s="690">
        <v>4.3</v>
      </c>
      <c r="DA37" s="719"/>
      <c r="DB37" s="719"/>
      <c r="DC37" s="723"/>
      <c r="DD37" s="694">
        <v>357062</v>
      </c>
      <c r="DE37" s="721"/>
      <c r="DF37" s="721"/>
      <c r="DG37" s="721"/>
      <c r="DH37" s="721"/>
      <c r="DI37" s="721"/>
      <c r="DJ37" s="721"/>
      <c r="DK37" s="722"/>
      <c r="DL37" s="694">
        <v>332761</v>
      </c>
      <c r="DM37" s="721"/>
      <c r="DN37" s="721"/>
      <c r="DO37" s="721"/>
      <c r="DP37" s="721"/>
      <c r="DQ37" s="721"/>
      <c r="DR37" s="721"/>
      <c r="DS37" s="721"/>
      <c r="DT37" s="721"/>
      <c r="DU37" s="721"/>
      <c r="DV37" s="722"/>
      <c r="DW37" s="690">
        <v>8.9</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57268</v>
      </c>
      <c r="S38" s="686"/>
      <c r="T38" s="686"/>
      <c r="U38" s="686"/>
      <c r="V38" s="686"/>
      <c r="W38" s="686"/>
      <c r="X38" s="686"/>
      <c r="Y38" s="687"/>
      <c r="Z38" s="688">
        <v>0.7</v>
      </c>
      <c r="AA38" s="688"/>
      <c r="AB38" s="688"/>
      <c r="AC38" s="688"/>
      <c r="AD38" s="689">
        <v>1457</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166409</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1031</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527655</v>
      </c>
      <c r="CS38" s="686"/>
      <c r="CT38" s="686"/>
      <c r="CU38" s="686"/>
      <c r="CV38" s="686"/>
      <c r="CW38" s="686"/>
      <c r="CX38" s="686"/>
      <c r="CY38" s="687"/>
      <c r="CZ38" s="690">
        <v>6.3</v>
      </c>
      <c r="DA38" s="719"/>
      <c r="DB38" s="719"/>
      <c r="DC38" s="723"/>
      <c r="DD38" s="694">
        <v>462957</v>
      </c>
      <c r="DE38" s="686"/>
      <c r="DF38" s="686"/>
      <c r="DG38" s="686"/>
      <c r="DH38" s="686"/>
      <c r="DI38" s="686"/>
      <c r="DJ38" s="686"/>
      <c r="DK38" s="687"/>
      <c r="DL38" s="694">
        <v>426185</v>
      </c>
      <c r="DM38" s="686"/>
      <c r="DN38" s="686"/>
      <c r="DO38" s="686"/>
      <c r="DP38" s="686"/>
      <c r="DQ38" s="686"/>
      <c r="DR38" s="686"/>
      <c r="DS38" s="686"/>
      <c r="DT38" s="686"/>
      <c r="DU38" s="686"/>
      <c r="DV38" s="687"/>
      <c r="DW38" s="690">
        <v>11.4</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1286400</v>
      </c>
      <c r="S39" s="686"/>
      <c r="T39" s="686"/>
      <c r="U39" s="686"/>
      <c r="V39" s="686"/>
      <c r="W39" s="686"/>
      <c r="X39" s="686"/>
      <c r="Y39" s="687"/>
      <c r="Z39" s="688">
        <v>14.9</v>
      </c>
      <c r="AA39" s="688"/>
      <c r="AB39" s="688"/>
      <c r="AC39" s="688"/>
      <c r="AD39" s="689" t="s">
        <v>129</v>
      </c>
      <c r="AE39" s="689"/>
      <c r="AF39" s="689"/>
      <c r="AG39" s="689"/>
      <c r="AH39" s="689"/>
      <c r="AI39" s="689"/>
      <c r="AJ39" s="689"/>
      <c r="AK39" s="689"/>
      <c r="AL39" s="690" t="s">
        <v>176</v>
      </c>
      <c r="AM39" s="691"/>
      <c r="AN39" s="691"/>
      <c r="AO39" s="692"/>
      <c r="AQ39" s="763" t="s">
        <v>343</v>
      </c>
      <c r="AR39" s="764"/>
      <c r="AS39" s="764"/>
      <c r="AT39" s="764"/>
      <c r="AU39" s="764"/>
      <c r="AV39" s="764"/>
      <c r="AW39" s="764"/>
      <c r="AX39" s="764"/>
      <c r="AY39" s="765"/>
      <c r="AZ39" s="685">
        <v>90600</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1679</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47003</v>
      </c>
      <c r="CS39" s="721"/>
      <c r="CT39" s="721"/>
      <c r="CU39" s="721"/>
      <c r="CV39" s="721"/>
      <c r="CW39" s="721"/>
      <c r="CX39" s="721"/>
      <c r="CY39" s="722"/>
      <c r="CZ39" s="690">
        <v>0.6</v>
      </c>
      <c r="DA39" s="719"/>
      <c r="DB39" s="719"/>
      <c r="DC39" s="723"/>
      <c r="DD39" s="694">
        <v>46983</v>
      </c>
      <c r="DE39" s="721"/>
      <c r="DF39" s="721"/>
      <c r="DG39" s="721"/>
      <c r="DH39" s="721"/>
      <c r="DI39" s="721"/>
      <c r="DJ39" s="721"/>
      <c r="DK39" s="722"/>
      <c r="DL39" s="694" t="s">
        <v>176</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176</v>
      </c>
      <c r="AA40" s="688"/>
      <c r="AB40" s="688"/>
      <c r="AC40" s="688"/>
      <c r="AD40" s="689" t="s">
        <v>129</v>
      </c>
      <c r="AE40" s="689"/>
      <c r="AF40" s="689"/>
      <c r="AG40" s="689"/>
      <c r="AH40" s="689"/>
      <c r="AI40" s="689"/>
      <c r="AJ40" s="689"/>
      <c r="AK40" s="689"/>
      <c r="AL40" s="690" t="s">
        <v>238</v>
      </c>
      <c r="AM40" s="691"/>
      <c r="AN40" s="691"/>
      <c r="AO40" s="692"/>
      <c r="AQ40" s="763" t="s">
        <v>347</v>
      </c>
      <c r="AR40" s="764"/>
      <c r="AS40" s="764"/>
      <c r="AT40" s="764"/>
      <c r="AU40" s="764"/>
      <c r="AV40" s="764"/>
      <c r="AW40" s="764"/>
      <c r="AX40" s="764"/>
      <c r="AY40" s="765"/>
      <c r="AZ40" s="685">
        <v>62807</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t="s">
        <v>238</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51456</v>
      </c>
      <c r="CS40" s="686"/>
      <c r="CT40" s="686"/>
      <c r="CU40" s="686"/>
      <c r="CV40" s="686"/>
      <c r="CW40" s="686"/>
      <c r="CX40" s="686"/>
      <c r="CY40" s="687"/>
      <c r="CZ40" s="690">
        <v>0.6</v>
      </c>
      <c r="DA40" s="719"/>
      <c r="DB40" s="719"/>
      <c r="DC40" s="723"/>
      <c r="DD40" s="694">
        <v>46456</v>
      </c>
      <c r="DE40" s="686"/>
      <c r="DF40" s="686"/>
      <c r="DG40" s="686"/>
      <c r="DH40" s="686"/>
      <c r="DI40" s="686"/>
      <c r="DJ40" s="686"/>
      <c r="DK40" s="687"/>
      <c r="DL40" s="694">
        <v>40041</v>
      </c>
      <c r="DM40" s="686"/>
      <c r="DN40" s="686"/>
      <c r="DO40" s="686"/>
      <c r="DP40" s="686"/>
      <c r="DQ40" s="686"/>
      <c r="DR40" s="686"/>
      <c r="DS40" s="686"/>
      <c r="DT40" s="686"/>
      <c r="DU40" s="686"/>
      <c r="DV40" s="687"/>
      <c r="DW40" s="690">
        <v>1.1000000000000001</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176</v>
      </c>
      <c r="AA41" s="688"/>
      <c r="AB41" s="688"/>
      <c r="AC41" s="688"/>
      <c r="AD41" s="689" t="s">
        <v>176</v>
      </c>
      <c r="AE41" s="689"/>
      <c r="AF41" s="689"/>
      <c r="AG41" s="689"/>
      <c r="AH41" s="689"/>
      <c r="AI41" s="689"/>
      <c r="AJ41" s="689"/>
      <c r="AK41" s="689"/>
      <c r="AL41" s="690" t="s">
        <v>238</v>
      </c>
      <c r="AM41" s="691"/>
      <c r="AN41" s="691"/>
      <c r="AO41" s="692"/>
      <c r="AQ41" s="763" t="s">
        <v>352</v>
      </c>
      <c r="AR41" s="764"/>
      <c r="AS41" s="764"/>
      <c r="AT41" s="764"/>
      <c r="AU41" s="764"/>
      <c r="AV41" s="764"/>
      <c r="AW41" s="764"/>
      <c r="AX41" s="764"/>
      <c r="AY41" s="765"/>
      <c r="AZ41" s="685">
        <v>70944</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t="s">
        <v>129</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176</v>
      </c>
      <c r="CS41" s="721"/>
      <c r="CT41" s="721"/>
      <c r="CU41" s="721"/>
      <c r="CV41" s="721"/>
      <c r="CW41" s="721"/>
      <c r="CX41" s="721"/>
      <c r="CY41" s="722"/>
      <c r="CZ41" s="690" t="s">
        <v>176</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100300</v>
      </c>
      <c r="S42" s="686"/>
      <c r="T42" s="686"/>
      <c r="U42" s="686"/>
      <c r="V42" s="686"/>
      <c r="W42" s="686"/>
      <c r="X42" s="686"/>
      <c r="Y42" s="687"/>
      <c r="Z42" s="688">
        <v>1.2</v>
      </c>
      <c r="AA42" s="688"/>
      <c r="AB42" s="688"/>
      <c r="AC42" s="688"/>
      <c r="AD42" s="689" t="s">
        <v>129</v>
      </c>
      <c r="AE42" s="689"/>
      <c r="AF42" s="689"/>
      <c r="AG42" s="689"/>
      <c r="AH42" s="689"/>
      <c r="AI42" s="689"/>
      <c r="AJ42" s="689"/>
      <c r="AK42" s="689"/>
      <c r="AL42" s="690" t="s">
        <v>129</v>
      </c>
      <c r="AM42" s="691"/>
      <c r="AN42" s="691"/>
      <c r="AO42" s="692"/>
      <c r="AQ42" s="784" t="s">
        <v>356</v>
      </c>
      <c r="AR42" s="785"/>
      <c r="AS42" s="785"/>
      <c r="AT42" s="785"/>
      <c r="AU42" s="785"/>
      <c r="AV42" s="785"/>
      <c r="AW42" s="785"/>
      <c r="AX42" s="785"/>
      <c r="AY42" s="786"/>
      <c r="AZ42" s="776">
        <v>303304</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t="s">
        <v>238</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2762830</v>
      </c>
      <c r="CS42" s="686"/>
      <c r="CT42" s="686"/>
      <c r="CU42" s="686"/>
      <c r="CV42" s="686"/>
      <c r="CW42" s="686"/>
      <c r="CX42" s="686"/>
      <c r="CY42" s="687"/>
      <c r="CZ42" s="690">
        <v>33</v>
      </c>
      <c r="DA42" s="691"/>
      <c r="DB42" s="691"/>
      <c r="DC42" s="703"/>
      <c r="DD42" s="694">
        <v>877338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8658359</v>
      </c>
      <c r="S43" s="777"/>
      <c r="T43" s="777"/>
      <c r="U43" s="777"/>
      <c r="V43" s="777"/>
      <c r="W43" s="777"/>
      <c r="X43" s="777"/>
      <c r="Y43" s="778"/>
      <c r="Z43" s="779">
        <v>100</v>
      </c>
      <c r="AA43" s="779"/>
      <c r="AB43" s="779"/>
      <c r="AC43" s="779"/>
      <c r="AD43" s="780">
        <v>3623575</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32631</v>
      </c>
      <c r="CS43" s="721"/>
      <c r="CT43" s="721"/>
      <c r="CU43" s="721"/>
      <c r="CV43" s="721"/>
      <c r="CW43" s="721"/>
      <c r="CX43" s="721"/>
      <c r="CY43" s="722"/>
      <c r="CZ43" s="690">
        <v>0.4</v>
      </c>
      <c r="DA43" s="719"/>
      <c r="DB43" s="719"/>
      <c r="DC43" s="723"/>
      <c r="DD43" s="694">
        <v>32631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2757446</v>
      </c>
      <c r="CS44" s="686"/>
      <c r="CT44" s="686"/>
      <c r="CU44" s="686"/>
      <c r="CV44" s="686"/>
      <c r="CW44" s="686"/>
      <c r="CX44" s="686"/>
      <c r="CY44" s="687"/>
      <c r="CZ44" s="690">
        <v>32.9</v>
      </c>
      <c r="DA44" s="691"/>
      <c r="DB44" s="691"/>
      <c r="DC44" s="703"/>
      <c r="DD44" s="694">
        <v>871954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332838</v>
      </c>
      <c r="CS45" s="721"/>
      <c r="CT45" s="721"/>
      <c r="CU45" s="721"/>
      <c r="CV45" s="721"/>
      <c r="CW45" s="721"/>
      <c r="CX45" s="721"/>
      <c r="CY45" s="722"/>
      <c r="CZ45" s="690">
        <v>4</v>
      </c>
      <c r="DA45" s="719"/>
      <c r="DB45" s="719"/>
      <c r="DC45" s="723"/>
      <c r="DD45" s="694">
        <v>33174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2277086</v>
      </c>
      <c r="CS46" s="686"/>
      <c r="CT46" s="686"/>
      <c r="CU46" s="686"/>
      <c r="CV46" s="686"/>
      <c r="CW46" s="686"/>
      <c r="CX46" s="686"/>
      <c r="CY46" s="687"/>
      <c r="CZ46" s="690">
        <v>27.2</v>
      </c>
      <c r="DA46" s="691"/>
      <c r="DB46" s="691"/>
      <c r="DC46" s="703"/>
      <c r="DD46" s="694">
        <v>750440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5384</v>
      </c>
      <c r="CS47" s="721"/>
      <c r="CT47" s="721"/>
      <c r="CU47" s="721"/>
      <c r="CV47" s="721"/>
      <c r="CW47" s="721"/>
      <c r="CX47" s="721"/>
      <c r="CY47" s="722"/>
      <c r="CZ47" s="690">
        <v>0.1</v>
      </c>
      <c r="DA47" s="719"/>
      <c r="DB47" s="719"/>
      <c r="DC47" s="723"/>
      <c r="DD47" s="694">
        <v>5384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176</v>
      </c>
      <c r="DA48" s="691"/>
      <c r="DB48" s="691"/>
      <c r="DC48" s="703"/>
      <c r="DD48" s="694" t="s">
        <v>176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8369042</v>
      </c>
      <c r="CS49" s="756"/>
      <c r="CT49" s="756"/>
      <c r="CU49" s="756"/>
      <c r="CV49" s="756"/>
      <c r="CW49" s="756"/>
      <c r="CX49" s="756"/>
      <c r="CY49" s="787"/>
      <c r="CZ49" s="781">
        <v>100</v>
      </c>
      <c r="DA49" s="788"/>
      <c r="DB49" s="788"/>
      <c r="DC49" s="789"/>
      <c r="DD49" s="790">
        <v>4898221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vvbvP8BgrpIQQmMEsJLuDUhpRqcFqu8KKw3kSLzTwsRDLhW6bIFY3HyCfnqWZ71YRB92L7u0PlS/woKqGQvg==" saltValue="99cN9/fMu3x1NS3uuZ9hI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W7"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8658</v>
      </c>
      <c r="R7" s="821"/>
      <c r="S7" s="821"/>
      <c r="T7" s="821"/>
      <c r="U7" s="821"/>
      <c r="V7" s="821">
        <v>8369</v>
      </c>
      <c r="W7" s="821"/>
      <c r="X7" s="821"/>
      <c r="Y7" s="821"/>
      <c r="Z7" s="821"/>
      <c r="AA7" s="821">
        <v>289</v>
      </c>
      <c r="AB7" s="821"/>
      <c r="AC7" s="821"/>
      <c r="AD7" s="821"/>
      <c r="AE7" s="822"/>
      <c r="AF7" s="823">
        <v>244</v>
      </c>
      <c r="AG7" s="824"/>
      <c r="AH7" s="824"/>
      <c r="AI7" s="824"/>
      <c r="AJ7" s="825"/>
      <c r="AK7" s="860">
        <v>727</v>
      </c>
      <c r="AL7" s="861"/>
      <c r="AM7" s="861"/>
      <c r="AN7" s="861"/>
      <c r="AO7" s="861"/>
      <c r="AP7" s="861">
        <v>4879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8658</v>
      </c>
      <c r="R23" s="880"/>
      <c r="S23" s="880"/>
      <c r="T23" s="880"/>
      <c r="U23" s="880"/>
      <c r="V23" s="880">
        <v>8369</v>
      </c>
      <c r="W23" s="880"/>
      <c r="X23" s="880"/>
      <c r="Y23" s="880"/>
      <c r="Z23" s="880"/>
      <c r="AA23" s="880">
        <v>289</v>
      </c>
      <c r="AB23" s="880"/>
      <c r="AC23" s="880"/>
      <c r="AD23" s="880"/>
      <c r="AE23" s="881"/>
      <c r="AF23" s="882">
        <v>244</v>
      </c>
      <c r="AG23" s="880"/>
      <c r="AH23" s="880"/>
      <c r="AI23" s="880"/>
      <c r="AJ23" s="883"/>
      <c r="AK23" s="884"/>
      <c r="AL23" s="885"/>
      <c r="AM23" s="885"/>
      <c r="AN23" s="885"/>
      <c r="AO23" s="885"/>
      <c r="AP23" s="880">
        <v>4879</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92</v>
      </c>
      <c r="R28" s="909"/>
      <c r="S28" s="909"/>
      <c r="T28" s="909"/>
      <c r="U28" s="909"/>
      <c r="V28" s="909">
        <v>91</v>
      </c>
      <c r="W28" s="909"/>
      <c r="X28" s="909"/>
      <c r="Y28" s="909"/>
      <c r="Z28" s="909"/>
      <c r="AA28" s="909">
        <v>1</v>
      </c>
      <c r="AB28" s="909"/>
      <c r="AC28" s="909"/>
      <c r="AD28" s="909"/>
      <c r="AE28" s="910"/>
      <c r="AF28" s="911">
        <v>1</v>
      </c>
      <c r="AG28" s="909"/>
      <c r="AH28" s="909"/>
      <c r="AI28" s="909"/>
      <c r="AJ28" s="912"/>
      <c r="AK28" s="913">
        <v>73</v>
      </c>
      <c r="AL28" s="904"/>
      <c r="AM28" s="904"/>
      <c r="AN28" s="904"/>
      <c r="AO28" s="904"/>
      <c r="AP28" s="904" t="s">
        <v>591</v>
      </c>
      <c r="AQ28" s="904"/>
      <c r="AR28" s="904"/>
      <c r="AS28" s="904"/>
      <c r="AT28" s="904"/>
      <c r="AU28" s="904" t="s">
        <v>591</v>
      </c>
      <c r="AV28" s="904"/>
      <c r="AW28" s="904"/>
      <c r="AX28" s="904"/>
      <c r="AY28" s="904"/>
      <c r="AZ28" s="905" t="s">
        <v>591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1127</v>
      </c>
      <c r="R29" s="845"/>
      <c r="S29" s="845"/>
      <c r="T29" s="845"/>
      <c r="U29" s="845"/>
      <c r="V29" s="845">
        <v>1115</v>
      </c>
      <c r="W29" s="845"/>
      <c r="X29" s="845"/>
      <c r="Y29" s="845"/>
      <c r="Z29" s="845"/>
      <c r="AA29" s="845">
        <v>12</v>
      </c>
      <c r="AB29" s="845"/>
      <c r="AC29" s="845"/>
      <c r="AD29" s="845"/>
      <c r="AE29" s="846"/>
      <c r="AF29" s="847">
        <v>12</v>
      </c>
      <c r="AG29" s="848"/>
      <c r="AH29" s="848"/>
      <c r="AI29" s="848"/>
      <c r="AJ29" s="849"/>
      <c r="AK29" s="916">
        <v>159</v>
      </c>
      <c r="AL29" s="917"/>
      <c r="AM29" s="917"/>
      <c r="AN29" s="917"/>
      <c r="AO29" s="917"/>
      <c r="AP29" s="917" t="s">
        <v>591</v>
      </c>
      <c r="AQ29" s="917"/>
      <c r="AR29" s="917"/>
      <c r="AS29" s="917"/>
      <c r="AT29" s="917"/>
      <c r="AU29" s="917" t="s">
        <v>591</v>
      </c>
      <c r="AV29" s="917"/>
      <c r="AW29" s="917"/>
      <c r="AX29" s="917"/>
      <c r="AY29" s="917"/>
      <c r="AZ29" s="918" t="s">
        <v>591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102</v>
      </c>
      <c r="R30" s="845"/>
      <c r="S30" s="845"/>
      <c r="T30" s="845"/>
      <c r="U30" s="845"/>
      <c r="V30" s="845">
        <v>101</v>
      </c>
      <c r="W30" s="845"/>
      <c r="X30" s="845"/>
      <c r="Y30" s="845"/>
      <c r="Z30" s="845"/>
      <c r="AA30" s="845">
        <v>0</v>
      </c>
      <c r="AB30" s="845"/>
      <c r="AC30" s="845"/>
      <c r="AD30" s="845"/>
      <c r="AE30" s="846"/>
      <c r="AF30" s="847">
        <v>0</v>
      </c>
      <c r="AG30" s="848"/>
      <c r="AH30" s="848"/>
      <c r="AI30" s="848"/>
      <c r="AJ30" s="849"/>
      <c r="AK30" s="916">
        <v>35</v>
      </c>
      <c r="AL30" s="917"/>
      <c r="AM30" s="917"/>
      <c r="AN30" s="917"/>
      <c r="AO30" s="917"/>
      <c r="AP30" s="917" t="s">
        <v>591</v>
      </c>
      <c r="AQ30" s="917"/>
      <c r="AR30" s="917"/>
      <c r="AS30" s="917"/>
      <c r="AT30" s="917"/>
      <c r="AU30" s="917" t="s">
        <v>591</v>
      </c>
      <c r="AV30" s="917"/>
      <c r="AW30" s="917"/>
      <c r="AX30" s="917"/>
      <c r="AY30" s="917"/>
      <c r="AZ30" s="918" t="s">
        <v>591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324</v>
      </c>
      <c r="R31" s="845"/>
      <c r="S31" s="845"/>
      <c r="T31" s="845"/>
      <c r="U31" s="845"/>
      <c r="V31" s="845">
        <v>322</v>
      </c>
      <c r="W31" s="845"/>
      <c r="X31" s="845"/>
      <c r="Y31" s="845"/>
      <c r="Z31" s="845"/>
      <c r="AA31" s="845">
        <v>2</v>
      </c>
      <c r="AB31" s="845"/>
      <c r="AC31" s="845"/>
      <c r="AD31" s="845"/>
      <c r="AE31" s="846"/>
      <c r="AF31" s="847">
        <v>193</v>
      </c>
      <c r="AG31" s="848"/>
      <c r="AH31" s="848"/>
      <c r="AI31" s="848"/>
      <c r="AJ31" s="849"/>
      <c r="AK31" s="916">
        <v>166</v>
      </c>
      <c r="AL31" s="917"/>
      <c r="AM31" s="917"/>
      <c r="AN31" s="917"/>
      <c r="AO31" s="917"/>
      <c r="AP31" s="917">
        <v>1051</v>
      </c>
      <c r="AQ31" s="917"/>
      <c r="AR31" s="917"/>
      <c r="AS31" s="917"/>
      <c r="AT31" s="917"/>
      <c r="AU31" s="917">
        <v>1051</v>
      </c>
      <c r="AV31" s="917"/>
      <c r="AW31" s="917"/>
      <c r="AX31" s="917"/>
      <c r="AY31" s="917"/>
      <c r="AZ31" s="919" t="s">
        <v>592</v>
      </c>
      <c r="BA31" s="920"/>
      <c r="BB31" s="920"/>
      <c r="BC31" s="920"/>
      <c r="BD31" s="921"/>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1061</v>
      </c>
      <c r="R32" s="845"/>
      <c r="S32" s="845"/>
      <c r="T32" s="845"/>
      <c r="U32" s="845"/>
      <c r="V32" s="845">
        <v>1057</v>
      </c>
      <c r="W32" s="845"/>
      <c r="X32" s="845"/>
      <c r="Y32" s="845"/>
      <c r="Z32" s="845"/>
      <c r="AA32" s="845">
        <v>4</v>
      </c>
      <c r="AB32" s="845"/>
      <c r="AC32" s="845"/>
      <c r="AD32" s="845"/>
      <c r="AE32" s="846"/>
      <c r="AF32" s="847">
        <v>269</v>
      </c>
      <c r="AG32" s="848"/>
      <c r="AH32" s="848"/>
      <c r="AI32" s="848"/>
      <c r="AJ32" s="849"/>
      <c r="AK32" s="916">
        <v>340</v>
      </c>
      <c r="AL32" s="917"/>
      <c r="AM32" s="917"/>
      <c r="AN32" s="917"/>
      <c r="AO32" s="917"/>
      <c r="AP32" s="917">
        <v>601</v>
      </c>
      <c r="AQ32" s="917"/>
      <c r="AR32" s="917"/>
      <c r="AS32" s="917"/>
      <c r="AT32" s="917"/>
      <c r="AU32" s="917">
        <v>404</v>
      </c>
      <c r="AV32" s="917"/>
      <c r="AW32" s="917"/>
      <c r="AX32" s="917"/>
      <c r="AY32" s="917"/>
      <c r="AZ32" s="919" t="s">
        <v>592</v>
      </c>
      <c r="BA32" s="920"/>
      <c r="BB32" s="920"/>
      <c r="BC32" s="920"/>
      <c r="BD32" s="921"/>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114</v>
      </c>
      <c r="R33" s="845"/>
      <c r="S33" s="845"/>
      <c r="T33" s="845"/>
      <c r="U33" s="845"/>
      <c r="V33" s="845">
        <v>113</v>
      </c>
      <c r="W33" s="845"/>
      <c r="X33" s="845"/>
      <c r="Y33" s="845"/>
      <c r="Z33" s="845"/>
      <c r="AA33" s="845">
        <v>1</v>
      </c>
      <c r="AB33" s="845"/>
      <c r="AC33" s="845"/>
      <c r="AD33" s="845"/>
      <c r="AE33" s="846"/>
      <c r="AF33" s="847">
        <v>1</v>
      </c>
      <c r="AG33" s="848"/>
      <c r="AH33" s="848"/>
      <c r="AI33" s="848"/>
      <c r="AJ33" s="849"/>
      <c r="AK33" s="916">
        <v>91</v>
      </c>
      <c r="AL33" s="917"/>
      <c r="AM33" s="917"/>
      <c r="AN33" s="917"/>
      <c r="AO33" s="917"/>
      <c r="AP33" s="917">
        <v>770</v>
      </c>
      <c r="AQ33" s="917"/>
      <c r="AR33" s="917"/>
      <c r="AS33" s="917"/>
      <c r="AT33" s="917"/>
      <c r="AU33" s="917">
        <v>764</v>
      </c>
      <c r="AV33" s="917"/>
      <c r="AW33" s="917"/>
      <c r="AX33" s="917"/>
      <c r="AY33" s="917"/>
      <c r="AZ33" s="919" t="s">
        <v>592</v>
      </c>
      <c r="BA33" s="920"/>
      <c r="BB33" s="920"/>
      <c r="BC33" s="920"/>
      <c r="BD33" s="921"/>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68</v>
      </c>
      <c r="R34" s="845"/>
      <c r="S34" s="845"/>
      <c r="T34" s="845"/>
      <c r="U34" s="845"/>
      <c r="V34" s="845">
        <v>63</v>
      </c>
      <c r="W34" s="845"/>
      <c r="X34" s="845"/>
      <c r="Y34" s="845"/>
      <c r="Z34" s="845"/>
      <c r="AA34" s="845">
        <v>5</v>
      </c>
      <c r="AB34" s="845"/>
      <c r="AC34" s="845"/>
      <c r="AD34" s="845"/>
      <c r="AE34" s="846"/>
      <c r="AF34" s="847">
        <v>5</v>
      </c>
      <c r="AG34" s="848"/>
      <c r="AH34" s="848"/>
      <c r="AI34" s="848"/>
      <c r="AJ34" s="849"/>
      <c r="AK34" s="916">
        <v>58</v>
      </c>
      <c r="AL34" s="917"/>
      <c r="AM34" s="917"/>
      <c r="AN34" s="917"/>
      <c r="AO34" s="917"/>
      <c r="AP34" s="917" t="s">
        <v>592</v>
      </c>
      <c r="AQ34" s="917"/>
      <c r="AR34" s="917"/>
      <c r="AS34" s="917"/>
      <c r="AT34" s="917"/>
      <c r="AU34" s="917" t="s">
        <v>592</v>
      </c>
      <c r="AV34" s="917"/>
      <c r="AW34" s="917"/>
      <c r="AX34" s="917"/>
      <c r="AY34" s="917"/>
      <c r="AZ34" s="918" t="s">
        <v>592</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6"/>
      <c r="BB50" s="926"/>
      <c r="BC50" s="926"/>
      <c r="BD50" s="926"/>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6"/>
      <c r="BB51" s="926"/>
      <c r="BC51" s="926"/>
      <c r="BD51" s="926"/>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6"/>
      <c r="BB52" s="926"/>
      <c r="BC52" s="926"/>
      <c r="BD52" s="926"/>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6"/>
      <c r="BB53" s="926"/>
      <c r="BC53" s="926"/>
      <c r="BD53" s="926"/>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6"/>
      <c r="BB54" s="926"/>
      <c r="BC54" s="926"/>
      <c r="BD54" s="926"/>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6"/>
      <c r="BB55" s="926"/>
      <c r="BC55" s="926"/>
      <c r="BD55" s="926"/>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6"/>
      <c r="BB56" s="926"/>
      <c r="BC56" s="926"/>
      <c r="BD56" s="926"/>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6"/>
      <c r="BB57" s="926"/>
      <c r="BC57" s="926"/>
      <c r="BD57" s="926"/>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6"/>
      <c r="BB58" s="926"/>
      <c r="BC58" s="926"/>
      <c r="BD58" s="926"/>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6"/>
      <c r="BB59" s="926"/>
      <c r="BC59" s="926"/>
      <c r="BD59" s="926"/>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6"/>
      <c r="BB60" s="926"/>
      <c r="BC60" s="926"/>
      <c r="BD60" s="926"/>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6"/>
      <c r="BB61" s="926"/>
      <c r="BC61" s="926"/>
      <c r="BD61" s="926"/>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26"/>
      <c r="BA62" s="926"/>
      <c r="BB62" s="926"/>
      <c r="BC62" s="926"/>
      <c r="BD62" s="926"/>
      <c r="BE62" s="914"/>
      <c r="BF62" s="914"/>
      <c r="BG62" s="914"/>
      <c r="BH62" s="914"/>
      <c r="BI62" s="915"/>
      <c r="BJ62" s="934"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417</v>
      </c>
      <c r="C63" s="877"/>
      <c r="D63" s="877"/>
      <c r="E63" s="877"/>
      <c r="F63" s="877"/>
      <c r="G63" s="877"/>
      <c r="H63" s="877"/>
      <c r="I63" s="877"/>
      <c r="J63" s="877"/>
      <c r="K63" s="877"/>
      <c r="L63" s="877"/>
      <c r="M63" s="877"/>
      <c r="N63" s="877"/>
      <c r="O63" s="877"/>
      <c r="P63" s="878"/>
      <c r="Q63" s="927"/>
      <c r="R63" s="928"/>
      <c r="S63" s="928"/>
      <c r="T63" s="928"/>
      <c r="U63" s="928"/>
      <c r="V63" s="928"/>
      <c r="W63" s="928"/>
      <c r="X63" s="928"/>
      <c r="Y63" s="928"/>
      <c r="Z63" s="928"/>
      <c r="AA63" s="928"/>
      <c r="AB63" s="928"/>
      <c r="AC63" s="928"/>
      <c r="AD63" s="928"/>
      <c r="AE63" s="929"/>
      <c r="AF63" s="930">
        <v>481</v>
      </c>
      <c r="AG63" s="931"/>
      <c r="AH63" s="931"/>
      <c r="AI63" s="931"/>
      <c r="AJ63" s="932"/>
      <c r="AK63" s="933"/>
      <c r="AL63" s="928"/>
      <c r="AM63" s="928"/>
      <c r="AN63" s="928"/>
      <c r="AO63" s="928"/>
      <c r="AP63" s="931">
        <v>2422</v>
      </c>
      <c r="AQ63" s="931"/>
      <c r="AR63" s="931"/>
      <c r="AS63" s="931"/>
      <c r="AT63" s="931"/>
      <c r="AU63" s="931">
        <v>77</v>
      </c>
      <c r="AV63" s="931"/>
      <c r="AW63" s="931"/>
      <c r="AX63" s="931"/>
      <c r="AY63" s="931"/>
      <c r="AZ63" s="935"/>
      <c r="BA63" s="935"/>
      <c r="BB63" s="935"/>
      <c r="BC63" s="935"/>
      <c r="BD63" s="935"/>
      <c r="BE63" s="936"/>
      <c r="BF63" s="936"/>
      <c r="BG63" s="936"/>
      <c r="BH63" s="936"/>
      <c r="BI63" s="937"/>
      <c r="BJ63" s="938" t="s">
        <v>129</v>
      </c>
      <c r="BK63" s="939"/>
      <c r="BL63" s="939"/>
      <c r="BM63" s="939"/>
      <c r="BN63" s="94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399</v>
      </c>
      <c r="R66" s="804"/>
      <c r="S66" s="804"/>
      <c r="T66" s="804"/>
      <c r="U66" s="805"/>
      <c r="V66" s="803" t="s">
        <v>400</v>
      </c>
      <c r="W66" s="804"/>
      <c r="X66" s="804"/>
      <c r="Y66" s="804"/>
      <c r="Z66" s="805"/>
      <c r="AA66" s="803" t="s">
        <v>420</v>
      </c>
      <c r="AB66" s="804"/>
      <c r="AC66" s="804"/>
      <c r="AD66" s="804"/>
      <c r="AE66" s="805"/>
      <c r="AF66" s="941" t="s">
        <v>402</v>
      </c>
      <c r="AG66" s="899"/>
      <c r="AH66" s="899"/>
      <c r="AI66" s="899"/>
      <c r="AJ66" s="942"/>
      <c r="AK66" s="803" t="s">
        <v>421</v>
      </c>
      <c r="AL66" s="827"/>
      <c r="AM66" s="827"/>
      <c r="AN66" s="827"/>
      <c r="AO66" s="828"/>
      <c r="AP66" s="803" t="s">
        <v>422</v>
      </c>
      <c r="AQ66" s="804"/>
      <c r="AR66" s="804"/>
      <c r="AS66" s="804"/>
      <c r="AT66" s="805"/>
      <c r="AU66" s="803" t="s">
        <v>423</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2"/>
      <c r="AH67" s="902"/>
      <c r="AI67" s="902"/>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8" t="s">
        <v>593</v>
      </c>
      <c r="C68" s="959"/>
      <c r="D68" s="959"/>
      <c r="E68" s="959"/>
      <c r="F68" s="959"/>
      <c r="G68" s="959"/>
      <c r="H68" s="959"/>
      <c r="I68" s="959"/>
      <c r="J68" s="959"/>
      <c r="K68" s="959"/>
      <c r="L68" s="959"/>
      <c r="M68" s="959"/>
      <c r="N68" s="959"/>
      <c r="O68" s="959"/>
      <c r="P68" s="960"/>
      <c r="Q68" s="961">
        <v>1109</v>
      </c>
      <c r="R68" s="955"/>
      <c r="S68" s="955"/>
      <c r="T68" s="955"/>
      <c r="U68" s="955"/>
      <c r="V68" s="955">
        <v>1105</v>
      </c>
      <c r="W68" s="955"/>
      <c r="X68" s="955"/>
      <c r="Y68" s="955"/>
      <c r="Z68" s="955"/>
      <c r="AA68" s="955">
        <v>4</v>
      </c>
      <c r="AB68" s="955"/>
      <c r="AC68" s="955"/>
      <c r="AD68" s="955"/>
      <c r="AE68" s="955"/>
      <c r="AF68" s="955">
        <v>4</v>
      </c>
      <c r="AG68" s="955"/>
      <c r="AH68" s="955"/>
      <c r="AI68" s="955"/>
      <c r="AJ68" s="955"/>
      <c r="AK68" s="955" t="s">
        <v>591</v>
      </c>
      <c r="AL68" s="955"/>
      <c r="AM68" s="955"/>
      <c r="AN68" s="955"/>
      <c r="AO68" s="955"/>
      <c r="AP68" s="955" t="s">
        <v>591</v>
      </c>
      <c r="AQ68" s="955"/>
      <c r="AR68" s="955"/>
      <c r="AS68" s="955"/>
      <c r="AT68" s="955"/>
      <c r="AU68" s="955" t="s">
        <v>591</v>
      </c>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2" t="s">
        <v>594</v>
      </c>
      <c r="C69" s="963"/>
      <c r="D69" s="963"/>
      <c r="E69" s="963"/>
      <c r="F69" s="963"/>
      <c r="G69" s="963"/>
      <c r="H69" s="963"/>
      <c r="I69" s="963"/>
      <c r="J69" s="963"/>
      <c r="K69" s="963"/>
      <c r="L69" s="963"/>
      <c r="M69" s="963"/>
      <c r="N69" s="963"/>
      <c r="O69" s="963"/>
      <c r="P69" s="964"/>
      <c r="Q69" s="965">
        <v>86</v>
      </c>
      <c r="R69" s="917"/>
      <c r="S69" s="917"/>
      <c r="T69" s="917"/>
      <c r="U69" s="917"/>
      <c r="V69" s="917">
        <v>70</v>
      </c>
      <c r="W69" s="917"/>
      <c r="X69" s="917"/>
      <c r="Y69" s="917"/>
      <c r="Z69" s="917"/>
      <c r="AA69" s="917">
        <v>17</v>
      </c>
      <c r="AB69" s="917"/>
      <c r="AC69" s="917"/>
      <c r="AD69" s="917"/>
      <c r="AE69" s="917"/>
      <c r="AF69" s="917">
        <v>17</v>
      </c>
      <c r="AG69" s="917"/>
      <c r="AH69" s="917"/>
      <c r="AI69" s="917"/>
      <c r="AJ69" s="917"/>
      <c r="AK69" s="917" t="s">
        <v>591</v>
      </c>
      <c r="AL69" s="917"/>
      <c r="AM69" s="917"/>
      <c r="AN69" s="917"/>
      <c r="AO69" s="917"/>
      <c r="AP69" s="917" t="s">
        <v>591</v>
      </c>
      <c r="AQ69" s="917"/>
      <c r="AR69" s="917"/>
      <c r="AS69" s="917"/>
      <c r="AT69" s="917"/>
      <c r="AU69" s="917" t="s">
        <v>591</v>
      </c>
      <c r="AV69" s="917"/>
      <c r="AW69" s="917"/>
      <c r="AX69" s="917"/>
      <c r="AY69" s="917"/>
      <c r="AZ69" s="966"/>
      <c r="BA69" s="966"/>
      <c r="BB69" s="966"/>
      <c r="BC69" s="966"/>
      <c r="BD69" s="967"/>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2" t="s">
        <v>595</v>
      </c>
      <c r="C70" s="963"/>
      <c r="D70" s="963"/>
      <c r="E70" s="963"/>
      <c r="F70" s="963"/>
      <c r="G70" s="963"/>
      <c r="H70" s="963"/>
      <c r="I70" s="963"/>
      <c r="J70" s="963"/>
      <c r="K70" s="963"/>
      <c r="L70" s="963"/>
      <c r="M70" s="963"/>
      <c r="N70" s="963"/>
      <c r="O70" s="963"/>
      <c r="P70" s="964"/>
      <c r="Q70" s="965">
        <v>7102</v>
      </c>
      <c r="R70" s="917"/>
      <c r="S70" s="917"/>
      <c r="T70" s="917"/>
      <c r="U70" s="917"/>
      <c r="V70" s="917">
        <v>6921</v>
      </c>
      <c r="W70" s="917"/>
      <c r="X70" s="917"/>
      <c r="Y70" s="917"/>
      <c r="Z70" s="917"/>
      <c r="AA70" s="917">
        <v>181</v>
      </c>
      <c r="AB70" s="917"/>
      <c r="AC70" s="917"/>
      <c r="AD70" s="917"/>
      <c r="AE70" s="917"/>
      <c r="AF70" s="917">
        <v>181</v>
      </c>
      <c r="AG70" s="917"/>
      <c r="AH70" s="917"/>
      <c r="AI70" s="917"/>
      <c r="AJ70" s="917"/>
      <c r="AK70" s="917" t="s">
        <v>591</v>
      </c>
      <c r="AL70" s="917"/>
      <c r="AM70" s="917"/>
      <c r="AN70" s="917"/>
      <c r="AO70" s="917"/>
      <c r="AP70" s="917" t="s">
        <v>591</v>
      </c>
      <c r="AQ70" s="917"/>
      <c r="AR70" s="917"/>
      <c r="AS70" s="917"/>
      <c r="AT70" s="917"/>
      <c r="AU70" s="917" t="s">
        <v>591</v>
      </c>
      <c r="AV70" s="917"/>
      <c r="AW70" s="917"/>
      <c r="AX70" s="917"/>
      <c r="AY70" s="917"/>
      <c r="AZ70" s="966"/>
      <c r="BA70" s="966"/>
      <c r="BB70" s="966"/>
      <c r="BC70" s="966"/>
      <c r="BD70" s="96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962" t="s">
        <v>596</v>
      </c>
      <c r="C71" s="963"/>
      <c r="D71" s="963"/>
      <c r="E71" s="963"/>
      <c r="F71" s="963"/>
      <c r="G71" s="963"/>
      <c r="H71" s="963"/>
      <c r="I71" s="963"/>
      <c r="J71" s="963"/>
      <c r="K71" s="963"/>
      <c r="L71" s="963"/>
      <c r="M71" s="963"/>
      <c r="N71" s="963"/>
      <c r="O71" s="963"/>
      <c r="P71" s="964"/>
      <c r="Q71" s="965">
        <v>35</v>
      </c>
      <c r="R71" s="917"/>
      <c r="S71" s="917"/>
      <c r="T71" s="917"/>
      <c r="U71" s="917"/>
      <c r="V71" s="917">
        <v>32</v>
      </c>
      <c r="W71" s="917"/>
      <c r="X71" s="917"/>
      <c r="Y71" s="917"/>
      <c r="Z71" s="917"/>
      <c r="AA71" s="917">
        <v>3</v>
      </c>
      <c r="AB71" s="917"/>
      <c r="AC71" s="917"/>
      <c r="AD71" s="917"/>
      <c r="AE71" s="917"/>
      <c r="AF71" s="917">
        <v>3</v>
      </c>
      <c r="AG71" s="917"/>
      <c r="AH71" s="917"/>
      <c r="AI71" s="917"/>
      <c r="AJ71" s="917"/>
      <c r="AK71" s="917">
        <v>8</v>
      </c>
      <c r="AL71" s="917"/>
      <c r="AM71" s="917"/>
      <c r="AN71" s="917"/>
      <c r="AO71" s="917"/>
      <c r="AP71" s="917" t="s">
        <v>591</v>
      </c>
      <c r="AQ71" s="917"/>
      <c r="AR71" s="917"/>
      <c r="AS71" s="917"/>
      <c r="AT71" s="917"/>
      <c r="AU71" s="917" t="s">
        <v>591</v>
      </c>
      <c r="AV71" s="917"/>
      <c r="AW71" s="917"/>
      <c r="AX71" s="917"/>
      <c r="AY71" s="917"/>
      <c r="AZ71" s="966"/>
      <c r="BA71" s="966"/>
      <c r="BB71" s="966"/>
      <c r="BC71" s="966"/>
      <c r="BD71" s="96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2" t="s">
        <v>597</v>
      </c>
      <c r="C72" s="963"/>
      <c r="D72" s="963"/>
      <c r="E72" s="963"/>
      <c r="F72" s="963"/>
      <c r="G72" s="963"/>
      <c r="H72" s="963"/>
      <c r="I72" s="963"/>
      <c r="J72" s="963"/>
      <c r="K72" s="963"/>
      <c r="L72" s="963"/>
      <c r="M72" s="963"/>
      <c r="N72" s="963"/>
      <c r="O72" s="963"/>
      <c r="P72" s="964"/>
      <c r="Q72" s="965">
        <v>2954</v>
      </c>
      <c r="R72" s="917"/>
      <c r="S72" s="917"/>
      <c r="T72" s="917"/>
      <c r="U72" s="917"/>
      <c r="V72" s="917">
        <v>2810</v>
      </c>
      <c r="W72" s="917"/>
      <c r="X72" s="917"/>
      <c r="Y72" s="917"/>
      <c r="Z72" s="917"/>
      <c r="AA72" s="917">
        <v>143</v>
      </c>
      <c r="AB72" s="917"/>
      <c r="AC72" s="917"/>
      <c r="AD72" s="917"/>
      <c r="AE72" s="917"/>
      <c r="AF72" s="917">
        <v>119</v>
      </c>
      <c r="AG72" s="917"/>
      <c r="AH72" s="917"/>
      <c r="AI72" s="917"/>
      <c r="AJ72" s="917"/>
      <c r="AK72" s="917">
        <v>25</v>
      </c>
      <c r="AL72" s="917"/>
      <c r="AM72" s="917"/>
      <c r="AN72" s="917"/>
      <c r="AO72" s="917"/>
      <c r="AP72" s="917">
        <v>847</v>
      </c>
      <c r="AQ72" s="917"/>
      <c r="AR72" s="917"/>
      <c r="AS72" s="917"/>
      <c r="AT72" s="917"/>
      <c r="AU72" s="917">
        <v>14</v>
      </c>
      <c r="AV72" s="917"/>
      <c r="AW72" s="917"/>
      <c r="AX72" s="917"/>
      <c r="AY72" s="917"/>
      <c r="AZ72" s="966"/>
      <c r="BA72" s="966"/>
      <c r="BB72" s="966"/>
      <c r="BC72" s="966"/>
      <c r="BD72" s="96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2" t="s">
        <v>598</v>
      </c>
      <c r="C73" s="963"/>
      <c r="D73" s="963"/>
      <c r="E73" s="963"/>
      <c r="F73" s="963"/>
      <c r="G73" s="963"/>
      <c r="H73" s="963"/>
      <c r="I73" s="963"/>
      <c r="J73" s="963"/>
      <c r="K73" s="963"/>
      <c r="L73" s="963"/>
      <c r="M73" s="963"/>
      <c r="N73" s="963"/>
      <c r="O73" s="963"/>
      <c r="P73" s="964"/>
      <c r="Q73" s="965">
        <v>203</v>
      </c>
      <c r="R73" s="917"/>
      <c r="S73" s="917"/>
      <c r="T73" s="917"/>
      <c r="U73" s="917"/>
      <c r="V73" s="917">
        <v>154</v>
      </c>
      <c r="W73" s="917"/>
      <c r="X73" s="917"/>
      <c r="Y73" s="917"/>
      <c r="Z73" s="917"/>
      <c r="AA73" s="917">
        <v>49</v>
      </c>
      <c r="AB73" s="917"/>
      <c r="AC73" s="917"/>
      <c r="AD73" s="917"/>
      <c r="AE73" s="917"/>
      <c r="AF73" s="917">
        <v>49</v>
      </c>
      <c r="AG73" s="917"/>
      <c r="AH73" s="917"/>
      <c r="AI73" s="917"/>
      <c r="AJ73" s="917"/>
      <c r="AK73" s="917">
        <v>17</v>
      </c>
      <c r="AL73" s="917"/>
      <c r="AM73" s="917"/>
      <c r="AN73" s="917"/>
      <c r="AO73" s="917"/>
      <c r="AP73" s="917" t="s">
        <v>591</v>
      </c>
      <c r="AQ73" s="917"/>
      <c r="AR73" s="917"/>
      <c r="AS73" s="917"/>
      <c r="AT73" s="917"/>
      <c r="AU73" s="917" t="s">
        <v>591</v>
      </c>
      <c r="AV73" s="917"/>
      <c r="AW73" s="917"/>
      <c r="AX73" s="917"/>
      <c r="AY73" s="917"/>
      <c r="AZ73" s="966"/>
      <c r="BA73" s="966"/>
      <c r="BB73" s="966"/>
      <c r="BC73" s="966"/>
      <c r="BD73" s="96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2" t="s">
        <v>599</v>
      </c>
      <c r="C74" s="963"/>
      <c r="D74" s="963"/>
      <c r="E74" s="963"/>
      <c r="F74" s="963"/>
      <c r="G74" s="963"/>
      <c r="H74" s="963"/>
      <c r="I74" s="963"/>
      <c r="J74" s="963"/>
      <c r="K74" s="963"/>
      <c r="L74" s="963"/>
      <c r="M74" s="963"/>
      <c r="N74" s="963"/>
      <c r="O74" s="963"/>
      <c r="P74" s="964"/>
      <c r="Q74" s="965">
        <v>2833</v>
      </c>
      <c r="R74" s="917"/>
      <c r="S74" s="917"/>
      <c r="T74" s="917"/>
      <c r="U74" s="917"/>
      <c r="V74" s="917">
        <v>2437</v>
      </c>
      <c r="W74" s="917"/>
      <c r="X74" s="917"/>
      <c r="Y74" s="917"/>
      <c r="Z74" s="917"/>
      <c r="AA74" s="917">
        <v>396</v>
      </c>
      <c r="AB74" s="917"/>
      <c r="AC74" s="917"/>
      <c r="AD74" s="917"/>
      <c r="AE74" s="917"/>
      <c r="AF74" s="917">
        <v>396</v>
      </c>
      <c r="AG74" s="917"/>
      <c r="AH74" s="917"/>
      <c r="AI74" s="917"/>
      <c r="AJ74" s="917"/>
      <c r="AK74" s="917">
        <v>385</v>
      </c>
      <c r="AL74" s="917"/>
      <c r="AM74" s="917"/>
      <c r="AN74" s="917"/>
      <c r="AO74" s="917"/>
      <c r="AP74" s="917" t="s">
        <v>591</v>
      </c>
      <c r="AQ74" s="917"/>
      <c r="AR74" s="917"/>
      <c r="AS74" s="917"/>
      <c r="AT74" s="917"/>
      <c r="AU74" s="917" t="s">
        <v>591</v>
      </c>
      <c r="AV74" s="917"/>
      <c r="AW74" s="917"/>
      <c r="AX74" s="917"/>
      <c r="AY74" s="917"/>
      <c r="AZ74" s="966"/>
      <c r="BA74" s="966"/>
      <c r="BB74" s="966"/>
      <c r="BC74" s="966"/>
      <c r="BD74" s="96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2" t="s">
        <v>600</v>
      </c>
      <c r="C75" s="963"/>
      <c r="D75" s="963"/>
      <c r="E75" s="963"/>
      <c r="F75" s="963"/>
      <c r="G75" s="963"/>
      <c r="H75" s="963"/>
      <c r="I75" s="963"/>
      <c r="J75" s="963"/>
      <c r="K75" s="963"/>
      <c r="L75" s="963"/>
      <c r="M75" s="963"/>
      <c r="N75" s="963"/>
      <c r="O75" s="963"/>
      <c r="P75" s="964"/>
      <c r="Q75" s="968">
        <v>342</v>
      </c>
      <c r="R75" s="969"/>
      <c r="S75" s="969"/>
      <c r="T75" s="969"/>
      <c r="U75" s="916"/>
      <c r="V75" s="970">
        <v>286</v>
      </c>
      <c r="W75" s="969"/>
      <c r="X75" s="969"/>
      <c r="Y75" s="969"/>
      <c r="Z75" s="916"/>
      <c r="AA75" s="970">
        <v>56</v>
      </c>
      <c r="AB75" s="969"/>
      <c r="AC75" s="969"/>
      <c r="AD75" s="969"/>
      <c r="AE75" s="916"/>
      <c r="AF75" s="970">
        <v>56</v>
      </c>
      <c r="AG75" s="969"/>
      <c r="AH75" s="969"/>
      <c r="AI75" s="969"/>
      <c r="AJ75" s="916"/>
      <c r="AK75" s="970" t="s">
        <v>592</v>
      </c>
      <c r="AL75" s="969"/>
      <c r="AM75" s="969"/>
      <c r="AN75" s="969"/>
      <c r="AO75" s="916"/>
      <c r="AP75" s="970" t="s">
        <v>592</v>
      </c>
      <c r="AQ75" s="969"/>
      <c r="AR75" s="969"/>
      <c r="AS75" s="969"/>
      <c r="AT75" s="916"/>
      <c r="AU75" s="970" t="s">
        <v>592</v>
      </c>
      <c r="AV75" s="969"/>
      <c r="AW75" s="969"/>
      <c r="AX75" s="969"/>
      <c r="AY75" s="916"/>
      <c r="AZ75" s="966"/>
      <c r="BA75" s="966"/>
      <c r="BB75" s="966"/>
      <c r="BC75" s="966"/>
      <c r="BD75" s="96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2" t="s">
        <v>601</v>
      </c>
      <c r="C76" s="963"/>
      <c r="D76" s="963"/>
      <c r="E76" s="963"/>
      <c r="F76" s="963"/>
      <c r="G76" s="963"/>
      <c r="H76" s="963"/>
      <c r="I76" s="963"/>
      <c r="J76" s="963"/>
      <c r="K76" s="963"/>
      <c r="L76" s="963"/>
      <c r="M76" s="963"/>
      <c r="N76" s="963"/>
      <c r="O76" s="963"/>
      <c r="P76" s="964"/>
      <c r="Q76" s="968">
        <v>157056</v>
      </c>
      <c r="R76" s="969"/>
      <c r="S76" s="969"/>
      <c r="T76" s="969"/>
      <c r="U76" s="916"/>
      <c r="V76" s="970">
        <v>149362</v>
      </c>
      <c r="W76" s="969"/>
      <c r="X76" s="969"/>
      <c r="Y76" s="969"/>
      <c r="Z76" s="916"/>
      <c r="AA76" s="970">
        <v>7694</v>
      </c>
      <c r="AB76" s="969"/>
      <c r="AC76" s="969"/>
      <c r="AD76" s="969"/>
      <c r="AE76" s="916"/>
      <c r="AF76" s="970">
        <v>7694</v>
      </c>
      <c r="AG76" s="969"/>
      <c r="AH76" s="969"/>
      <c r="AI76" s="969"/>
      <c r="AJ76" s="916"/>
      <c r="AK76" s="970">
        <v>1365</v>
      </c>
      <c r="AL76" s="969"/>
      <c r="AM76" s="969"/>
      <c r="AN76" s="969"/>
      <c r="AO76" s="916"/>
      <c r="AP76" s="970" t="s">
        <v>592</v>
      </c>
      <c r="AQ76" s="969"/>
      <c r="AR76" s="969"/>
      <c r="AS76" s="969"/>
      <c r="AT76" s="916"/>
      <c r="AU76" s="970" t="s">
        <v>592</v>
      </c>
      <c r="AV76" s="969"/>
      <c r="AW76" s="969"/>
      <c r="AX76" s="969"/>
      <c r="AY76" s="916"/>
      <c r="AZ76" s="966"/>
      <c r="BA76" s="966"/>
      <c r="BB76" s="966"/>
      <c r="BC76" s="966"/>
      <c r="BD76" s="96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2"/>
      <c r="C77" s="963"/>
      <c r="D77" s="963"/>
      <c r="E77" s="963"/>
      <c r="F77" s="963"/>
      <c r="G77" s="963"/>
      <c r="H77" s="963"/>
      <c r="I77" s="963"/>
      <c r="J77" s="963"/>
      <c r="K77" s="963"/>
      <c r="L77" s="963"/>
      <c r="M77" s="963"/>
      <c r="N77" s="963"/>
      <c r="O77" s="963"/>
      <c r="P77" s="964"/>
      <c r="Q77" s="968"/>
      <c r="R77" s="969"/>
      <c r="S77" s="969"/>
      <c r="T77" s="969"/>
      <c r="U77" s="916"/>
      <c r="V77" s="970"/>
      <c r="W77" s="969"/>
      <c r="X77" s="969"/>
      <c r="Y77" s="969"/>
      <c r="Z77" s="916"/>
      <c r="AA77" s="970"/>
      <c r="AB77" s="969"/>
      <c r="AC77" s="969"/>
      <c r="AD77" s="969"/>
      <c r="AE77" s="916"/>
      <c r="AF77" s="970"/>
      <c r="AG77" s="969"/>
      <c r="AH77" s="969"/>
      <c r="AI77" s="969"/>
      <c r="AJ77" s="916"/>
      <c r="AK77" s="970"/>
      <c r="AL77" s="969"/>
      <c r="AM77" s="969"/>
      <c r="AN77" s="969"/>
      <c r="AO77" s="916"/>
      <c r="AP77" s="970"/>
      <c r="AQ77" s="969"/>
      <c r="AR77" s="969"/>
      <c r="AS77" s="969"/>
      <c r="AT77" s="916"/>
      <c r="AU77" s="970"/>
      <c r="AV77" s="969"/>
      <c r="AW77" s="969"/>
      <c r="AX77" s="969"/>
      <c r="AY77" s="916"/>
      <c r="AZ77" s="966"/>
      <c r="BA77" s="966"/>
      <c r="BB77" s="966"/>
      <c r="BC77" s="966"/>
      <c r="BD77" s="96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2"/>
      <c r="C78" s="963"/>
      <c r="D78" s="963"/>
      <c r="E78" s="963"/>
      <c r="F78" s="963"/>
      <c r="G78" s="963"/>
      <c r="H78" s="963"/>
      <c r="I78" s="963"/>
      <c r="J78" s="963"/>
      <c r="K78" s="963"/>
      <c r="L78" s="963"/>
      <c r="M78" s="963"/>
      <c r="N78" s="963"/>
      <c r="O78" s="963"/>
      <c r="P78" s="964"/>
      <c r="Q78" s="965"/>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6"/>
      <c r="BA78" s="966"/>
      <c r="BB78" s="966"/>
      <c r="BC78" s="966"/>
      <c r="BD78" s="96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2"/>
      <c r="C79" s="963"/>
      <c r="D79" s="963"/>
      <c r="E79" s="963"/>
      <c r="F79" s="963"/>
      <c r="G79" s="963"/>
      <c r="H79" s="963"/>
      <c r="I79" s="963"/>
      <c r="J79" s="963"/>
      <c r="K79" s="963"/>
      <c r="L79" s="963"/>
      <c r="M79" s="963"/>
      <c r="N79" s="963"/>
      <c r="O79" s="963"/>
      <c r="P79" s="964"/>
      <c r="Q79" s="965"/>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6"/>
      <c r="BA79" s="966"/>
      <c r="BB79" s="966"/>
      <c r="BC79" s="966"/>
      <c r="BD79" s="96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2"/>
      <c r="C80" s="963"/>
      <c r="D80" s="963"/>
      <c r="E80" s="963"/>
      <c r="F80" s="963"/>
      <c r="G80" s="963"/>
      <c r="H80" s="963"/>
      <c r="I80" s="963"/>
      <c r="J80" s="963"/>
      <c r="K80" s="963"/>
      <c r="L80" s="963"/>
      <c r="M80" s="963"/>
      <c r="N80" s="963"/>
      <c r="O80" s="963"/>
      <c r="P80" s="964"/>
      <c r="Q80" s="965"/>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6"/>
      <c r="BA80" s="966"/>
      <c r="BB80" s="966"/>
      <c r="BC80" s="966"/>
      <c r="BD80" s="96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2"/>
      <c r="C81" s="963"/>
      <c r="D81" s="963"/>
      <c r="E81" s="963"/>
      <c r="F81" s="963"/>
      <c r="G81" s="963"/>
      <c r="H81" s="963"/>
      <c r="I81" s="963"/>
      <c r="J81" s="963"/>
      <c r="K81" s="963"/>
      <c r="L81" s="963"/>
      <c r="M81" s="963"/>
      <c r="N81" s="963"/>
      <c r="O81" s="963"/>
      <c r="P81" s="964"/>
      <c r="Q81" s="965"/>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6"/>
      <c r="BA81" s="966"/>
      <c r="BB81" s="966"/>
      <c r="BC81" s="966"/>
      <c r="BD81" s="96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6"/>
      <c r="BA82" s="966"/>
      <c r="BB82" s="966"/>
      <c r="BC82" s="966"/>
      <c r="BD82" s="96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6"/>
      <c r="BA83" s="966"/>
      <c r="BB83" s="966"/>
      <c r="BC83" s="966"/>
      <c r="BD83" s="96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6"/>
      <c r="BA84" s="966"/>
      <c r="BB84" s="966"/>
      <c r="BC84" s="966"/>
      <c r="BD84" s="96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6"/>
      <c r="BA85" s="966"/>
      <c r="BB85" s="966"/>
      <c r="BC85" s="966"/>
      <c r="BD85" s="96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6"/>
      <c r="BA86" s="966"/>
      <c r="BB86" s="966"/>
      <c r="BC86" s="966"/>
      <c r="BD86" s="96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394</v>
      </c>
      <c r="B88" s="876" t="s">
        <v>424</v>
      </c>
      <c r="C88" s="877"/>
      <c r="D88" s="877"/>
      <c r="E88" s="877"/>
      <c r="F88" s="877"/>
      <c r="G88" s="877"/>
      <c r="H88" s="877"/>
      <c r="I88" s="877"/>
      <c r="J88" s="877"/>
      <c r="K88" s="877"/>
      <c r="L88" s="877"/>
      <c r="M88" s="877"/>
      <c r="N88" s="877"/>
      <c r="O88" s="877"/>
      <c r="P88" s="878"/>
      <c r="Q88" s="927"/>
      <c r="R88" s="928"/>
      <c r="S88" s="928"/>
      <c r="T88" s="928"/>
      <c r="U88" s="928"/>
      <c r="V88" s="928"/>
      <c r="W88" s="928"/>
      <c r="X88" s="928"/>
      <c r="Y88" s="928"/>
      <c r="Z88" s="928"/>
      <c r="AA88" s="928"/>
      <c r="AB88" s="928"/>
      <c r="AC88" s="928"/>
      <c r="AD88" s="928"/>
      <c r="AE88" s="928"/>
      <c r="AF88" s="931">
        <v>8547</v>
      </c>
      <c r="AG88" s="931"/>
      <c r="AH88" s="931"/>
      <c r="AI88" s="931"/>
      <c r="AJ88" s="931"/>
      <c r="AK88" s="928"/>
      <c r="AL88" s="928"/>
      <c r="AM88" s="928"/>
      <c r="AN88" s="928"/>
      <c r="AO88" s="928"/>
      <c r="AP88" s="931">
        <v>847</v>
      </c>
      <c r="AQ88" s="931"/>
      <c r="AR88" s="931"/>
      <c r="AS88" s="931"/>
      <c r="AT88" s="931"/>
      <c r="AU88" s="931">
        <v>14</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425</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39"/>
      <c r="CT102" s="939"/>
      <c r="CU102" s="939"/>
      <c r="CV102" s="982"/>
      <c r="CW102" s="981"/>
      <c r="CX102" s="939"/>
      <c r="CY102" s="939"/>
      <c r="CZ102" s="939"/>
      <c r="DA102" s="982"/>
      <c r="DB102" s="981"/>
      <c r="DC102" s="939"/>
      <c r="DD102" s="939"/>
      <c r="DE102" s="939"/>
      <c r="DF102" s="982"/>
      <c r="DG102" s="981"/>
      <c r="DH102" s="939"/>
      <c r="DI102" s="939"/>
      <c r="DJ102" s="939"/>
      <c r="DK102" s="982"/>
      <c r="DL102" s="981"/>
      <c r="DM102" s="939"/>
      <c r="DN102" s="939"/>
      <c r="DO102" s="939"/>
      <c r="DP102" s="982"/>
      <c r="DQ102" s="981"/>
      <c r="DR102" s="939"/>
      <c r="DS102" s="939"/>
      <c r="DT102" s="939"/>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426</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427</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430</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431</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432</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433</v>
      </c>
      <c r="AB109" s="984"/>
      <c r="AC109" s="984"/>
      <c r="AD109" s="984"/>
      <c r="AE109" s="985"/>
      <c r="AF109" s="983" t="s">
        <v>434</v>
      </c>
      <c r="AG109" s="984"/>
      <c r="AH109" s="984"/>
      <c r="AI109" s="984"/>
      <c r="AJ109" s="985"/>
      <c r="AK109" s="983" t="s">
        <v>310</v>
      </c>
      <c r="AL109" s="984"/>
      <c r="AM109" s="984"/>
      <c r="AN109" s="984"/>
      <c r="AO109" s="985"/>
      <c r="AP109" s="983" t="s">
        <v>435</v>
      </c>
      <c r="AQ109" s="984"/>
      <c r="AR109" s="984"/>
      <c r="AS109" s="984"/>
      <c r="AT109" s="986"/>
      <c r="AU109" s="1003" t="s">
        <v>432</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433</v>
      </c>
      <c r="BR109" s="984"/>
      <c r="BS109" s="984"/>
      <c r="BT109" s="984"/>
      <c r="BU109" s="985"/>
      <c r="BV109" s="983" t="s">
        <v>434</v>
      </c>
      <c r="BW109" s="984"/>
      <c r="BX109" s="984"/>
      <c r="BY109" s="984"/>
      <c r="BZ109" s="985"/>
      <c r="CA109" s="983" t="s">
        <v>310</v>
      </c>
      <c r="CB109" s="984"/>
      <c r="CC109" s="984"/>
      <c r="CD109" s="984"/>
      <c r="CE109" s="985"/>
      <c r="CF109" s="1004" t="s">
        <v>435</v>
      </c>
      <c r="CG109" s="1004"/>
      <c r="CH109" s="1004"/>
      <c r="CI109" s="1004"/>
      <c r="CJ109" s="1004"/>
      <c r="CK109" s="983" t="s">
        <v>436</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433</v>
      </c>
      <c r="DH109" s="984"/>
      <c r="DI109" s="984"/>
      <c r="DJ109" s="984"/>
      <c r="DK109" s="985"/>
      <c r="DL109" s="983" t="s">
        <v>434</v>
      </c>
      <c r="DM109" s="984"/>
      <c r="DN109" s="984"/>
      <c r="DO109" s="984"/>
      <c r="DP109" s="985"/>
      <c r="DQ109" s="983" t="s">
        <v>310</v>
      </c>
      <c r="DR109" s="984"/>
      <c r="DS109" s="984"/>
      <c r="DT109" s="984"/>
      <c r="DU109" s="985"/>
      <c r="DV109" s="983" t="s">
        <v>435</v>
      </c>
      <c r="DW109" s="984"/>
      <c r="DX109" s="984"/>
      <c r="DY109" s="984"/>
      <c r="DZ109" s="986"/>
    </row>
    <row r="110" spans="1:131" s="248" customFormat="1" ht="26.25" customHeight="1" x14ac:dyDescent="0.15">
      <c r="A110" s="987" t="s">
        <v>437</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454253</v>
      </c>
      <c r="AB110" s="991"/>
      <c r="AC110" s="991"/>
      <c r="AD110" s="991"/>
      <c r="AE110" s="992"/>
      <c r="AF110" s="993">
        <v>450887</v>
      </c>
      <c r="AG110" s="991"/>
      <c r="AH110" s="991"/>
      <c r="AI110" s="991"/>
      <c r="AJ110" s="992"/>
      <c r="AK110" s="993">
        <v>443400</v>
      </c>
      <c r="AL110" s="991"/>
      <c r="AM110" s="991"/>
      <c r="AN110" s="991"/>
      <c r="AO110" s="992"/>
      <c r="AP110" s="994">
        <v>13.6</v>
      </c>
      <c r="AQ110" s="995"/>
      <c r="AR110" s="995"/>
      <c r="AS110" s="995"/>
      <c r="AT110" s="996"/>
      <c r="AU110" s="997" t="s">
        <v>72</v>
      </c>
      <c r="AV110" s="998"/>
      <c r="AW110" s="998"/>
      <c r="AX110" s="998"/>
      <c r="AY110" s="998"/>
      <c r="AZ110" s="1039" t="s">
        <v>438</v>
      </c>
      <c r="BA110" s="988"/>
      <c r="BB110" s="988"/>
      <c r="BC110" s="988"/>
      <c r="BD110" s="988"/>
      <c r="BE110" s="988"/>
      <c r="BF110" s="988"/>
      <c r="BG110" s="988"/>
      <c r="BH110" s="988"/>
      <c r="BI110" s="988"/>
      <c r="BJ110" s="988"/>
      <c r="BK110" s="988"/>
      <c r="BL110" s="988"/>
      <c r="BM110" s="988"/>
      <c r="BN110" s="988"/>
      <c r="BO110" s="988"/>
      <c r="BP110" s="989"/>
      <c r="BQ110" s="1025">
        <v>3841669</v>
      </c>
      <c r="BR110" s="1026"/>
      <c r="BS110" s="1026"/>
      <c r="BT110" s="1026"/>
      <c r="BU110" s="1026"/>
      <c r="BV110" s="1026">
        <v>4131501</v>
      </c>
      <c r="BW110" s="1026"/>
      <c r="BX110" s="1026"/>
      <c r="BY110" s="1026"/>
      <c r="BZ110" s="1026"/>
      <c r="CA110" s="1026">
        <v>4879247</v>
      </c>
      <c r="CB110" s="1026"/>
      <c r="CC110" s="1026"/>
      <c r="CD110" s="1026"/>
      <c r="CE110" s="1026"/>
      <c r="CF110" s="1040">
        <v>150.19999999999999</v>
      </c>
      <c r="CG110" s="1041"/>
      <c r="CH110" s="1041"/>
      <c r="CI110" s="1041"/>
      <c r="CJ110" s="1041"/>
      <c r="CK110" s="1042" t="s">
        <v>439</v>
      </c>
      <c r="CL110" s="1043"/>
      <c r="CM110" s="1022" t="s">
        <v>440</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441</v>
      </c>
      <c r="DH110" s="1026"/>
      <c r="DI110" s="1026"/>
      <c r="DJ110" s="1026"/>
      <c r="DK110" s="1026"/>
      <c r="DL110" s="1026" t="s">
        <v>441</v>
      </c>
      <c r="DM110" s="1026"/>
      <c r="DN110" s="1026"/>
      <c r="DO110" s="1026"/>
      <c r="DP110" s="1026"/>
      <c r="DQ110" s="1026" t="s">
        <v>441</v>
      </c>
      <c r="DR110" s="1026"/>
      <c r="DS110" s="1026"/>
      <c r="DT110" s="1026"/>
      <c r="DU110" s="1026"/>
      <c r="DV110" s="1027" t="s">
        <v>441</v>
      </c>
      <c r="DW110" s="1027"/>
      <c r="DX110" s="1027"/>
      <c r="DY110" s="1027"/>
      <c r="DZ110" s="1028"/>
    </row>
    <row r="111" spans="1:131" s="248" customFormat="1" ht="26.25" customHeight="1" x14ac:dyDescent="0.15">
      <c r="A111" s="1029" t="s">
        <v>442</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441</v>
      </c>
      <c r="AB111" s="1033"/>
      <c r="AC111" s="1033"/>
      <c r="AD111" s="1033"/>
      <c r="AE111" s="1034"/>
      <c r="AF111" s="1035" t="s">
        <v>441</v>
      </c>
      <c r="AG111" s="1033"/>
      <c r="AH111" s="1033"/>
      <c r="AI111" s="1033"/>
      <c r="AJ111" s="1034"/>
      <c r="AK111" s="1035" t="s">
        <v>441</v>
      </c>
      <c r="AL111" s="1033"/>
      <c r="AM111" s="1033"/>
      <c r="AN111" s="1033"/>
      <c r="AO111" s="1034"/>
      <c r="AP111" s="1036" t="s">
        <v>441</v>
      </c>
      <c r="AQ111" s="1037"/>
      <c r="AR111" s="1037"/>
      <c r="AS111" s="1037"/>
      <c r="AT111" s="1038"/>
      <c r="AU111" s="999"/>
      <c r="AV111" s="1000"/>
      <c r="AW111" s="1000"/>
      <c r="AX111" s="1000"/>
      <c r="AY111" s="1000"/>
      <c r="AZ111" s="1048" t="s">
        <v>443</v>
      </c>
      <c r="BA111" s="1049"/>
      <c r="BB111" s="1049"/>
      <c r="BC111" s="1049"/>
      <c r="BD111" s="1049"/>
      <c r="BE111" s="1049"/>
      <c r="BF111" s="1049"/>
      <c r="BG111" s="1049"/>
      <c r="BH111" s="1049"/>
      <c r="BI111" s="1049"/>
      <c r="BJ111" s="1049"/>
      <c r="BK111" s="1049"/>
      <c r="BL111" s="1049"/>
      <c r="BM111" s="1049"/>
      <c r="BN111" s="1049"/>
      <c r="BO111" s="1049"/>
      <c r="BP111" s="1050"/>
      <c r="BQ111" s="1018">
        <v>92920</v>
      </c>
      <c r="BR111" s="1019"/>
      <c r="BS111" s="1019"/>
      <c r="BT111" s="1019"/>
      <c r="BU111" s="1019"/>
      <c r="BV111" s="1019">
        <v>69215</v>
      </c>
      <c r="BW111" s="1019"/>
      <c r="BX111" s="1019"/>
      <c r="BY111" s="1019"/>
      <c r="BZ111" s="1019"/>
      <c r="CA111" s="1019">
        <v>45841</v>
      </c>
      <c r="CB111" s="1019"/>
      <c r="CC111" s="1019"/>
      <c r="CD111" s="1019"/>
      <c r="CE111" s="1019"/>
      <c r="CF111" s="1013">
        <v>1.4</v>
      </c>
      <c r="CG111" s="1014"/>
      <c r="CH111" s="1014"/>
      <c r="CI111" s="1014"/>
      <c r="CJ111" s="1014"/>
      <c r="CK111" s="1044"/>
      <c r="CL111" s="1045"/>
      <c r="CM111" s="1015" t="s">
        <v>444</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445</v>
      </c>
      <c r="DH111" s="1019"/>
      <c r="DI111" s="1019"/>
      <c r="DJ111" s="1019"/>
      <c r="DK111" s="1019"/>
      <c r="DL111" s="1019" t="s">
        <v>445</v>
      </c>
      <c r="DM111" s="1019"/>
      <c r="DN111" s="1019"/>
      <c r="DO111" s="1019"/>
      <c r="DP111" s="1019"/>
      <c r="DQ111" s="1019" t="s">
        <v>445</v>
      </c>
      <c r="DR111" s="1019"/>
      <c r="DS111" s="1019"/>
      <c r="DT111" s="1019"/>
      <c r="DU111" s="1019"/>
      <c r="DV111" s="1020" t="s">
        <v>445</v>
      </c>
      <c r="DW111" s="1020"/>
      <c r="DX111" s="1020"/>
      <c r="DY111" s="1020"/>
      <c r="DZ111" s="1021"/>
    </row>
    <row r="112" spans="1:131" s="248" customFormat="1" ht="26.25" customHeight="1" x14ac:dyDescent="0.15">
      <c r="A112" s="1051" t="s">
        <v>446</v>
      </c>
      <c r="B112" s="1052"/>
      <c r="C112" s="1049" t="s">
        <v>447</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129</v>
      </c>
      <c r="AB112" s="1058"/>
      <c r="AC112" s="1058"/>
      <c r="AD112" s="1058"/>
      <c r="AE112" s="1059"/>
      <c r="AF112" s="1060" t="s">
        <v>129</v>
      </c>
      <c r="AG112" s="1058"/>
      <c r="AH112" s="1058"/>
      <c r="AI112" s="1058"/>
      <c r="AJ112" s="1059"/>
      <c r="AK112" s="1060" t="s">
        <v>129</v>
      </c>
      <c r="AL112" s="1058"/>
      <c r="AM112" s="1058"/>
      <c r="AN112" s="1058"/>
      <c r="AO112" s="1059"/>
      <c r="AP112" s="1061" t="s">
        <v>448</v>
      </c>
      <c r="AQ112" s="1062"/>
      <c r="AR112" s="1062"/>
      <c r="AS112" s="1062"/>
      <c r="AT112" s="1063"/>
      <c r="AU112" s="999"/>
      <c r="AV112" s="1000"/>
      <c r="AW112" s="1000"/>
      <c r="AX112" s="1000"/>
      <c r="AY112" s="1000"/>
      <c r="AZ112" s="1048" t="s">
        <v>449</v>
      </c>
      <c r="BA112" s="1049"/>
      <c r="BB112" s="1049"/>
      <c r="BC112" s="1049"/>
      <c r="BD112" s="1049"/>
      <c r="BE112" s="1049"/>
      <c r="BF112" s="1049"/>
      <c r="BG112" s="1049"/>
      <c r="BH112" s="1049"/>
      <c r="BI112" s="1049"/>
      <c r="BJ112" s="1049"/>
      <c r="BK112" s="1049"/>
      <c r="BL112" s="1049"/>
      <c r="BM112" s="1049"/>
      <c r="BN112" s="1049"/>
      <c r="BO112" s="1049"/>
      <c r="BP112" s="1050"/>
      <c r="BQ112" s="1018">
        <v>2360560</v>
      </c>
      <c r="BR112" s="1019"/>
      <c r="BS112" s="1019"/>
      <c r="BT112" s="1019"/>
      <c r="BU112" s="1019"/>
      <c r="BV112" s="1019">
        <v>2350503</v>
      </c>
      <c r="BW112" s="1019"/>
      <c r="BX112" s="1019"/>
      <c r="BY112" s="1019"/>
      <c r="BZ112" s="1019"/>
      <c r="CA112" s="1019">
        <v>2219302</v>
      </c>
      <c r="CB112" s="1019"/>
      <c r="CC112" s="1019"/>
      <c r="CD112" s="1019"/>
      <c r="CE112" s="1019"/>
      <c r="CF112" s="1013">
        <v>68.3</v>
      </c>
      <c r="CG112" s="1014"/>
      <c r="CH112" s="1014"/>
      <c r="CI112" s="1014"/>
      <c r="CJ112" s="1014"/>
      <c r="CK112" s="1044"/>
      <c r="CL112" s="1045"/>
      <c r="CM112" s="1015" t="s">
        <v>450</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v>1457</v>
      </c>
      <c r="DH112" s="1019"/>
      <c r="DI112" s="1019"/>
      <c r="DJ112" s="1019"/>
      <c r="DK112" s="1019"/>
      <c r="DL112" s="1019">
        <v>838</v>
      </c>
      <c r="DM112" s="1019"/>
      <c r="DN112" s="1019"/>
      <c r="DO112" s="1019"/>
      <c r="DP112" s="1019"/>
      <c r="DQ112" s="1019">
        <v>403</v>
      </c>
      <c r="DR112" s="1019"/>
      <c r="DS112" s="1019"/>
      <c r="DT112" s="1019"/>
      <c r="DU112" s="1019"/>
      <c r="DV112" s="1020">
        <v>0</v>
      </c>
      <c r="DW112" s="1020"/>
      <c r="DX112" s="1020"/>
      <c r="DY112" s="1020"/>
      <c r="DZ112" s="1021"/>
    </row>
    <row r="113" spans="1:130" s="248" customFormat="1" ht="26.25" customHeight="1" x14ac:dyDescent="0.15">
      <c r="A113" s="1053"/>
      <c r="B113" s="1054"/>
      <c r="C113" s="1049" t="s">
        <v>451</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220639</v>
      </c>
      <c r="AB113" s="1033"/>
      <c r="AC113" s="1033"/>
      <c r="AD113" s="1033"/>
      <c r="AE113" s="1034"/>
      <c r="AF113" s="1035">
        <v>228497</v>
      </c>
      <c r="AG113" s="1033"/>
      <c r="AH113" s="1033"/>
      <c r="AI113" s="1033"/>
      <c r="AJ113" s="1034"/>
      <c r="AK113" s="1035">
        <v>225338</v>
      </c>
      <c r="AL113" s="1033"/>
      <c r="AM113" s="1033"/>
      <c r="AN113" s="1033"/>
      <c r="AO113" s="1034"/>
      <c r="AP113" s="1036">
        <v>6.9</v>
      </c>
      <c r="AQ113" s="1037"/>
      <c r="AR113" s="1037"/>
      <c r="AS113" s="1037"/>
      <c r="AT113" s="1038"/>
      <c r="AU113" s="999"/>
      <c r="AV113" s="1000"/>
      <c r="AW113" s="1000"/>
      <c r="AX113" s="1000"/>
      <c r="AY113" s="1000"/>
      <c r="AZ113" s="1048" t="s">
        <v>452</v>
      </c>
      <c r="BA113" s="1049"/>
      <c r="BB113" s="1049"/>
      <c r="BC113" s="1049"/>
      <c r="BD113" s="1049"/>
      <c r="BE113" s="1049"/>
      <c r="BF113" s="1049"/>
      <c r="BG113" s="1049"/>
      <c r="BH113" s="1049"/>
      <c r="BI113" s="1049"/>
      <c r="BJ113" s="1049"/>
      <c r="BK113" s="1049"/>
      <c r="BL113" s="1049"/>
      <c r="BM113" s="1049"/>
      <c r="BN113" s="1049"/>
      <c r="BO113" s="1049"/>
      <c r="BP113" s="1050"/>
      <c r="BQ113" s="1018">
        <v>34978</v>
      </c>
      <c r="BR113" s="1019"/>
      <c r="BS113" s="1019"/>
      <c r="BT113" s="1019"/>
      <c r="BU113" s="1019"/>
      <c r="BV113" s="1019">
        <v>23210</v>
      </c>
      <c r="BW113" s="1019"/>
      <c r="BX113" s="1019"/>
      <c r="BY113" s="1019"/>
      <c r="BZ113" s="1019"/>
      <c r="CA113" s="1019">
        <v>13813</v>
      </c>
      <c r="CB113" s="1019"/>
      <c r="CC113" s="1019"/>
      <c r="CD113" s="1019"/>
      <c r="CE113" s="1019"/>
      <c r="CF113" s="1013">
        <v>0.4</v>
      </c>
      <c r="CG113" s="1014"/>
      <c r="CH113" s="1014"/>
      <c r="CI113" s="1014"/>
      <c r="CJ113" s="1014"/>
      <c r="CK113" s="1044"/>
      <c r="CL113" s="1045"/>
      <c r="CM113" s="1015" t="s">
        <v>453</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129</v>
      </c>
      <c r="DH113" s="1058"/>
      <c r="DI113" s="1058"/>
      <c r="DJ113" s="1058"/>
      <c r="DK113" s="1059"/>
      <c r="DL113" s="1060" t="s">
        <v>129</v>
      </c>
      <c r="DM113" s="1058"/>
      <c r="DN113" s="1058"/>
      <c r="DO113" s="1058"/>
      <c r="DP113" s="1059"/>
      <c r="DQ113" s="1060" t="s">
        <v>129</v>
      </c>
      <c r="DR113" s="1058"/>
      <c r="DS113" s="1058"/>
      <c r="DT113" s="1058"/>
      <c r="DU113" s="1059"/>
      <c r="DV113" s="1061" t="s">
        <v>129</v>
      </c>
      <c r="DW113" s="1062"/>
      <c r="DX113" s="1062"/>
      <c r="DY113" s="1062"/>
      <c r="DZ113" s="1063"/>
    </row>
    <row r="114" spans="1:130" s="248" customFormat="1" ht="26.25" customHeight="1" x14ac:dyDescent="0.15">
      <c r="A114" s="1053"/>
      <c r="B114" s="1054"/>
      <c r="C114" s="1049" t="s">
        <v>454</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7579</v>
      </c>
      <c r="AB114" s="1058"/>
      <c r="AC114" s="1058"/>
      <c r="AD114" s="1058"/>
      <c r="AE114" s="1059"/>
      <c r="AF114" s="1060">
        <v>12185</v>
      </c>
      <c r="AG114" s="1058"/>
      <c r="AH114" s="1058"/>
      <c r="AI114" s="1058"/>
      <c r="AJ114" s="1059"/>
      <c r="AK114" s="1060">
        <v>9695</v>
      </c>
      <c r="AL114" s="1058"/>
      <c r="AM114" s="1058"/>
      <c r="AN114" s="1058"/>
      <c r="AO114" s="1059"/>
      <c r="AP114" s="1061">
        <v>0.3</v>
      </c>
      <c r="AQ114" s="1062"/>
      <c r="AR114" s="1062"/>
      <c r="AS114" s="1062"/>
      <c r="AT114" s="1063"/>
      <c r="AU114" s="999"/>
      <c r="AV114" s="1000"/>
      <c r="AW114" s="1000"/>
      <c r="AX114" s="1000"/>
      <c r="AY114" s="1000"/>
      <c r="AZ114" s="1048" t="s">
        <v>455</v>
      </c>
      <c r="BA114" s="1049"/>
      <c r="BB114" s="1049"/>
      <c r="BC114" s="1049"/>
      <c r="BD114" s="1049"/>
      <c r="BE114" s="1049"/>
      <c r="BF114" s="1049"/>
      <c r="BG114" s="1049"/>
      <c r="BH114" s="1049"/>
      <c r="BI114" s="1049"/>
      <c r="BJ114" s="1049"/>
      <c r="BK114" s="1049"/>
      <c r="BL114" s="1049"/>
      <c r="BM114" s="1049"/>
      <c r="BN114" s="1049"/>
      <c r="BO114" s="1049"/>
      <c r="BP114" s="1050"/>
      <c r="BQ114" s="1018">
        <v>767943</v>
      </c>
      <c r="BR114" s="1019"/>
      <c r="BS114" s="1019"/>
      <c r="BT114" s="1019"/>
      <c r="BU114" s="1019"/>
      <c r="BV114" s="1019">
        <v>768085</v>
      </c>
      <c r="BW114" s="1019"/>
      <c r="BX114" s="1019"/>
      <c r="BY114" s="1019"/>
      <c r="BZ114" s="1019"/>
      <c r="CA114" s="1019">
        <v>752003</v>
      </c>
      <c r="CB114" s="1019"/>
      <c r="CC114" s="1019"/>
      <c r="CD114" s="1019"/>
      <c r="CE114" s="1019"/>
      <c r="CF114" s="1013">
        <v>23.1</v>
      </c>
      <c r="CG114" s="1014"/>
      <c r="CH114" s="1014"/>
      <c r="CI114" s="1014"/>
      <c r="CJ114" s="1014"/>
      <c r="CK114" s="1044"/>
      <c r="CL114" s="1045"/>
      <c r="CM114" s="1015" t="s">
        <v>456</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448</v>
      </c>
      <c r="DH114" s="1058"/>
      <c r="DI114" s="1058"/>
      <c r="DJ114" s="1058"/>
      <c r="DK114" s="1059"/>
      <c r="DL114" s="1060" t="s">
        <v>129</v>
      </c>
      <c r="DM114" s="1058"/>
      <c r="DN114" s="1058"/>
      <c r="DO114" s="1058"/>
      <c r="DP114" s="1059"/>
      <c r="DQ114" s="1060" t="s">
        <v>448</v>
      </c>
      <c r="DR114" s="1058"/>
      <c r="DS114" s="1058"/>
      <c r="DT114" s="1058"/>
      <c r="DU114" s="1059"/>
      <c r="DV114" s="1061" t="s">
        <v>129</v>
      </c>
      <c r="DW114" s="1062"/>
      <c r="DX114" s="1062"/>
      <c r="DY114" s="1062"/>
      <c r="DZ114" s="1063"/>
    </row>
    <row r="115" spans="1:130" s="248" customFormat="1" ht="26.25" customHeight="1" x14ac:dyDescent="0.15">
      <c r="A115" s="1053"/>
      <c r="B115" s="1054"/>
      <c r="C115" s="1049" t="s">
        <v>457</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1537</v>
      </c>
      <c r="AB115" s="1033"/>
      <c r="AC115" s="1033"/>
      <c r="AD115" s="1033"/>
      <c r="AE115" s="1034"/>
      <c r="AF115" s="1035">
        <v>1205</v>
      </c>
      <c r="AG115" s="1033"/>
      <c r="AH115" s="1033"/>
      <c r="AI115" s="1033"/>
      <c r="AJ115" s="1034"/>
      <c r="AK115" s="1035">
        <v>873</v>
      </c>
      <c r="AL115" s="1033"/>
      <c r="AM115" s="1033"/>
      <c r="AN115" s="1033"/>
      <c r="AO115" s="1034"/>
      <c r="AP115" s="1036">
        <v>0</v>
      </c>
      <c r="AQ115" s="1037"/>
      <c r="AR115" s="1037"/>
      <c r="AS115" s="1037"/>
      <c r="AT115" s="1038"/>
      <c r="AU115" s="999"/>
      <c r="AV115" s="1000"/>
      <c r="AW115" s="1000"/>
      <c r="AX115" s="1000"/>
      <c r="AY115" s="1000"/>
      <c r="AZ115" s="1048" t="s">
        <v>458</v>
      </c>
      <c r="BA115" s="1049"/>
      <c r="BB115" s="1049"/>
      <c r="BC115" s="1049"/>
      <c r="BD115" s="1049"/>
      <c r="BE115" s="1049"/>
      <c r="BF115" s="1049"/>
      <c r="BG115" s="1049"/>
      <c r="BH115" s="1049"/>
      <c r="BI115" s="1049"/>
      <c r="BJ115" s="1049"/>
      <c r="BK115" s="1049"/>
      <c r="BL115" s="1049"/>
      <c r="BM115" s="1049"/>
      <c r="BN115" s="1049"/>
      <c r="BO115" s="1049"/>
      <c r="BP115" s="1050"/>
      <c r="BQ115" s="1018" t="s">
        <v>129</v>
      </c>
      <c r="BR115" s="1019"/>
      <c r="BS115" s="1019"/>
      <c r="BT115" s="1019"/>
      <c r="BU115" s="1019"/>
      <c r="BV115" s="1019" t="s">
        <v>129</v>
      </c>
      <c r="BW115" s="1019"/>
      <c r="BX115" s="1019"/>
      <c r="BY115" s="1019"/>
      <c r="BZ115" s="1019"/>
      <c r="CA115" s="1019" t="s">
        <v>129</v>
      </c>
      <c r="CB115" s="1019"/>
      <c r="CC115" s="1019"/>
      <c r="CD115" s="1019"/>
      <c r="CE115" s="1019"/>
      <c r="CF115" s="1013" t="s">
        <v>448</v>
      </c>
      <c r="CG115" s="1014"/>
      <c r="CH115" s="1014"/>
      <c r="CI115" s="1014"/>
      <c r="CJ115" s="1014"/>
      <c r="CK115" s="1044"/>
      <c r="CL115" s="1045"/>
      <c r="CM115" s="1048" t="s">
        <v>459</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129</v>
      </c>
      <c r="DH115" s="1058"/>
      <c r="DI115" s="1058"/>
      <c r="DJ115" s="1058"/>
      <c r="DK115" s="1059"/>
      <c r="DL115" s="1060" t="s">
        <v>129</v>
      </c>
      <c r="DM115" s="1058"/>
      <c r="DN115" s="1058"/>
      <c r="DO115" s="1058"/>
      <c r="DP115" s="1059"/>
      <c r="DQ115" s="1060" t="s">
        <v>129</v>
      </c>
      <c r="DR115" s="1058"/>
      <c r="DS115" s="1058"/>
      <c r="DT115" s="1058"/>
      <c r="DU115" s="1059"/>
      <c r="DV115" s="1061" t="s">
        <v>129</v>
      </c>
      <c r="DW115" s="1062"/>
      <c r="DX115" s="1062"/>
      <c r="DY115" s="1062"/>
      <c r="DZ115" s="1063"/>
    </row>
    <row r="116" spans="1:130" s="248" customFormat="1" ht="26.25" customHeight="1" x14ac:dyDescent="0.15">
      <c r="A116" s="1055"/>
      <c r="B116" s="1056"/>
      <c r="C116" s="1064" t="s">
        <v>460</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129</v>
      </c>
      <c r="AB116" s="1058"/>
      <c r="AC116" s="1058"/>
      <c r="AD116" s="1058"/>
      <c r="AE116" s="1059"/>
      <c r="AF116" s="1060" t="s">
        <v>129</v>
      </c>
      <c r="AG116" s="1058"/>
      <c r="AH116" s="1058"/>
      <c r="AI116" s="1058"/>
      <c r="AJ116" s="1059"/>
      <c r="AK116" s="1060" t="s">
        <v>129</v>
      </c>
      <c r="AL116" s="1058"/>
      <c r="AM116" s="1058"/>
      <c r="AN116" s="1058"/>
      <c r="AO116" s="1059"/>
      <c r="AP116" s="1061" t="s">
        <v>129</v>
      </c>
      <c r="AQ116" s="1062"/>
      <c r="AR116" s="1062"/>
      <c r="AS116" s="1062"/>
      <c r="AT116" s="1063"/>
      <c r="AU116" s="999"/>
      <c r="AV116" s="1000"/>
      <c r="AW116" s="1000"/>
      <c r="AX116" s="1000"/>
      <c r="AY116" s="1000"/>
      <c r="AZ116" s="1066" t="s">
        <v>461</v>
      </c>
      <c r="BA116" s="1067"/>
      <c r="BB116" s="1067"/>
      <c r="BC116" s="1067"/>
      <c r="BD116" s="1067"/>
      <c r="BE116" s="1067"/>
      <c r="BF116" s="1067"/>
      <c r="BG116" s="1067"/>
      <c r="BH116" s="1067"/>
      <c r="BI116" s="1067"/>
      <c r="BJ116" s="1067"/>
      <c r="BK116" s="1067"/>
      <c r="BL116" s="1067"/>
      <c r="BM116" s="1067"/>
      <c r="BN116" s="1067"/>
      <c r="BO116" s="1067"/>
      <c r="BP116" s="1068"/>
      <c r="BQ116" s="1018" t="s">
        <v>448</v>
      </c>
      <c r="BR116" s="1019"/>
      <c r="BS116" s="1019"/>
      <c r="BT116" s="1019"/>
      <c r="BU116" s="1019"/>
      <c r="BV116" s="1019" t="s">
        <v>448</v>
      </c>
      <c r="BW116" s="1019"/>
      <c r="BX116" s="1019"/>
      <c r="BY116" s="1019"/>
      <c r="BZ116" s="1019"/>
      <c r="CA116" s="1019" t="s">
        <v>129</v>
      </c>
      <c r="CB116" s="1019"/>
      <c r="CC116" s="1019"/>
      <c r="CD116" s="1019"/>
      <c r="CE116" s="1019"/>
      <c r="CF116" s="1013" t="s">
        <v>129</v>
      </c>
      <c r="CG116" s="1014"/>
      <c r="CH116" s="1014"/>
      <c r="CI116" s="1014"/>
      <c r="CJ116" s="1014"/>
      <c r="CK116" s="1044"/>
      <c r="CL116" s="1045"/>
      <c r="CM116" s="1015" t="s">
        <v>462</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v>91463</v>
      </c>
      <c r="DH116" s="1058"/>
      <c r="DI116" s="1058"/>
      <c r="DJ116" s="1058"/>
      <c r="DK116" s="1059"/>
      <c r="DL116" s="1060">
        <v>68377</v>
      </c>
      <c r="DM116" s="1058"/>
      <c r="DN116" s="1058"/>
      <c r="DO116" s="1058"/>
      <c r="DP116" s="1059"/>
      <c r="DQ116" s="1060">
        <v>45438</v>
      </c>
      <c r="DR116" s="1058"/>
      <c r="DS116" s="1058"/>
      <c r="DT116" s="1058"/>
      <c r="DU116" s="1059"/>
      <c r="DV116" s="1061">
        <v>1.4</v>
      </c>
      <c r="DW116" s="1062"/>
      <c r="DX116" s="1062"/>
      <c r="DY116" s="1062"/>
      <c r="DZ116" s="1063"/>
    </row>
    <row r="117" spans="1:130" s="248" customFormat="1" ht="26.25" customHeight="1" x14ac:dyDescent="0.15">
      <c r="A117" s="1003" t="s">
        <v>191</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463</v>
      </c>
      <c r="Z117" s="985"/>
      <c r="AA117" s="1075">
        <v>684008</v>
      </c>
      <c r="AB117" s="1076"/>
      <c r="AC117" s="1076"/>
      <c r="AD117" s="1076"/>
      <c r="AE117" s="1077"/>
      <c r="AF117" s="1078">
        <v>692774</v>
      </c>
      <c r="AG117" s="1076"/>
      <c r="AH117" s="1076"/>
      <c r="AI117" s="1076"/>
      <c r="AJ117" s="1077"/>
      <c r="AK117" s="1078">
        <v>679306</v>
      </c>
      <c r="AL117" s="1076"/>
      <c r="AM117" s="1076"/>
      <c r="AN117" s="1076"/>
      <c r="AO117" s="1077"/>
      <c r="AP117" s="1079"/>
      <c r="AQ117" s="1080"/>
      <c r="AR117" s="1080"/>
      <c r="AS117" s="1080"/>
      <c r="AT117" s="1081"/>
      <c r="AU117" s="999"/>
      <c r="AV117" s="1000"/>
      <c r="AW117" s="1000"/>
      <c r="AX117" s="1000"/>
      <c r="AY117" s="1000"/>
      <c r="AZ117" s="1066" t="s">
        <v>464</v>
      </c>
      <c r="BA117" s="1067"/>
      <c r="BB117" s="1067"/>
      <c r="BC117" s="1067"/>
      <c r="BD117" s="1067"/>
      <c r="BE117" s="1067"/>
      <c r="BF117" s="1067"/>
      <c r="BG117" s="1067"/>
      <c r="BH117" s="1067"/>
      <c r="BI117" s="1067"/>
      <c r="BJ117" s="1067"/>
      <c r="BK117" s="1067"/>
      <c r="BL117" s="1067"/>
      <c r="BM117" s="1067"/>
      <c r="BN117" s="1067"/>
      <c r="BO117" s="1067"/>
      <c r="BP117" s="1068"/>
      <c r="BQ117" s="1018" t="s">
        <v>465</v>
      </c>
      <c r="BR117" s="1019"/>
      <c r="BS117" s="1019"/>
      <c r="BT117" s="1019"/>
      <c r="BU117" s="1019"/>
      <c r="BV117" s="1019" t="s">
        <v>466</v>
      </c>
      <c r="BW117" s="1019"/>
      <c r="BX117" s="1019"/>
      <c r="BY117" s="1019"/>
      <c r="BZ117" s="1019"/>
      <c r="CA117" s="1019" t="s">
        <v>466</v>
      </c>
      <c r="CB117" s="1019"/>
      <c r="CC117" s="1019"/>
      <c r="CD117" s="1019"/>
      <c r="CE117" s="1019"/>
      <c r="CF117" s="1013" t="s">
        <v>465</v>
      </c>
      <c r="CG117" s="1014"/>
      <c r="CH117" s="1014"/>
      <c r="CI117" s="1014"/>
      <c r="CJ117" s="1014"/>
      <c r="CK117" s="1044"/>
      <c r="CL117" s="1045"/>
      <c r="CM117" s="1015" t="s">
        <v>467</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468</v>
      </c>
      <c r="DH117" s="1058"/>
      <c r="DI117" s="1058"/>
      <c r="DJ117" s="1058"/>
      <c r="DK117" s="1059"/>
      <c r="DL117" s="1060" t="s">
        <v>469</v>
      </c>
      <c r="DM117" s="1058"/>
      <c r="DN117" s="1058"/>
      <c r="DO117" s="1058"/>
      <c r="DP117" s="1059"/>
      <c r="DQ117" s="1060" t="s">
        <v>468</v>
      </c>
      <c r="DR117" s="1058"/>
      <c r="DS117" s="1058"/>
      <c r="DT117" s="1058"/>
      <c r="DU117" s="1059"/>
      <c r="DV117" s="1061" t="s">
        <v>466</v>
      </c>
      <c r="DW117" s="1062"/>
      <c r="DX117" s="1062"/>
      <c r="DY117" s="1062"/>
      <c r="DZ117" s="1063"/>
    </row>
    <row r="118" spans="1:130" s="248" customFormat="1" ht="26.25" customHeight="1" x14ac:dyDescent="0.15">
      <c r="A118" s="1003" t="s">
        <v>436</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433</v>
      </c>
      <c r="AB118" s="984"/>
      <c r="AC118" s="984"/>
      <c r="AD118" s="984"/>
      <c r="AE118" s="985"/>
      <c r="AF118" s="983" t="s">
        <v>434</v>
      </c>
      <c r="AG118" s="984"/>
      <c r="AH118" s="984"/>
      <c r="AI118" s="984"/>
      <c r="AJ118" s="985"/>
      <c r="AK118" s="983" t="s">
        <v>310</v>
      </c>
      <c r="AL118" s="984"/>
      <c r="AM118" s="984"/>
      <c r="AN118" s="984"/>
      <c r="AO118" s="985"/>
      <c r="AP118" s="1070" t="s">
        <v>435</v>
      </c>
      <c r="AQ118" s="1071"/>
      <c r="AR118" s="1071"/>
      <c r="AS118" s="1071"/>
      <c r="AT118" s="1072"/>
      <c r="AU118" s="999"/>
      <c r="AV118" s="1000"/>
      <c r="AW118" s="1000"/>
      <c r="AX118" s="1000"/>
      <c r="AY118" s="1000"/>
      <c r="AZ118" s="1073" t="s">
        <v>470</v>
      </c>
      <c r="BA118" s="1064"/>
      <c r="BB118" s="1064"/>
      <c r="BC118" s="1064"/>
      <c r="BD118" s="1064"/>
      <c r="BE118" s="1064"/>
      <c r="BF118" s="1064"/>
      <c r="BG118" s="1064"/>
      <c r="BH118" s="1064"/>
      <c r="BI118" s="1064"/>
      <c r="BJ118" s="1064"/>
      <c r="BK118" s="1064"/>
      <c r="BL118" s="1064"/>
      <c r="BM118" s="1064"/>
      <c r="BN118" s="1064"/>
      <c r="BO118" s="1064"/>
      <c r="BP118" s="1065"/>
      <c r="BQ118" s="1096" t="s">
        <v>465</v>
      </c>
      <c r="BR118" s="1097"/>
      <c r="BS118" s="1097"/>
      <c r="BT118" s="1097"/>
      <c r="BU118" s="1097"/>
      <c r="BV118" s="1097" t="s">
        <v>471</v>
      </c>
      <c r="BW118" s="1097"/>
      <c r="BX118" s="1097"/>
      <c r="BY118" s="1097"/>
      <c r="BZ118" s="1097"/>
      <c r="CA118" s="1097" t="s">
        <v>469</v>
      </c>
      <c r="CB118" s="1097"/>
      <c r="CC118" s="1097"/>
      <c r="CD118" s="1097"/>
      <c r="CE118" s="1097"/>
      <c r="CF118" s="1013" t="s">
        <v>468</v>
      </c>
      <c r="CG118" s="1014"/>
      <c r="CH118" s="1014"/>
      <c r="CI118" s="1014"/>
      <c r="CJ118" s="1014"/>
      <c r="CK118" s="1044"/>
      <c r="CL118" s="1045"/>
      <c r="CM118" s="1015" t="s">
        <v>472</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469</v>
      </c>
      <c r="DH118" s="1058"/>
      <c r="DI118" s="1058"/>
      <c r="DJ118" s="1058"/>
      <c r="DK118" s="1059"/>
      <c r="DL118" s="1060" t="s">
        <v>465</v>
      </c>
      <c r="DM118" s="1058"/>
      <c r="DN118" s="1058"/>
      <c r="DO118" s="1058"/>
      <c r="DP118" s="1059"/>
      <c r="DQ118" s="1060" t="s">
        <v>469</v>
      </c>
      <c r="DR118" s="1058"/>
      <c r="DS118" s="1058"/>
      <c r="DT118" s="1058"/>
      <c r="DU118" s="1059"/>
      <c r="DV118" s="1061" t="s">
        <v>473</v>
      </c>
      <c r="DW118" s="1062"/>
      <c r="DX118" s="1062"/>
      <c r="DY118" s="1062"/>
      <c r="DZ118" s="1063"/>
    </row>
    <row r="119" spans="1:130" s="248" customFormat="1" ht="26.25" customHeight="1" x14ac:dyDescent="0.15">
      <c r="A119" s="1157" t="s">
        <v>439</v>
      </c>
      <c r="B119" s="1043"/>
      <c r="C119" s="1022" t="s">
        <v>440</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474</v>
      </c>
      <c r="AB119" s="991"/>
      <c r="AC119" s="991"/>
      <c r="AD119" s="991"/>
      <c r="AE119" s="992"/>
      <c r="AF119" s="993" t="s">
        <v>474</v>
      </c>
      <c r="AG119" s="991"/>
      <c r="AH119" s="991"/>
      <c r="AI119" s="991"/>
      <c r="AJ119" s="992"/>
      <c r="AK119" s="993" t="s">
        <v>465</v>
      </c>
      <c r="AL119" s="991"/>
      <c r="AM119" s="991"/>
      <c r="AN119" s="991"/>
      <c r="AO119" s="992"/>
      <c r="AP119" s="994" t="s">
        <v>465</v>
      </c>
      <c r="AQ119" s="995"/>
      <c r="AR119" s="995"/>
      <c r="AS119" s="995"/>
      <c r="AT119" s="996"/>
      <c r="AU119" s="1001"/>
      <c r="AV119" s="1002"/>
      <c r="AW119" s="1002"/>
      <c r="AX119" s="1002"/>
      <c r="AY119" s="1002"/>
      <c r="AZ119" s="279" t="s">
        <v>191</v>
      </c>
      <c r="BA119" s="279"/>
      <c r="BB119" s="279"/>
      <c r="BC119" s="279"/>
      <c r="BD119" s="279"/>
      <c r="BE119" s="279"/>
      <c r="BF119" s="279"/>
      <c r="BG119" s="279"/>
      <c r="BH119" s="279"/>
      <c r="BI119" s="279"/>
      <c r="BJ119" s="279"/>
      <c r="BK119" s="279"/>
      <c r="BL119" s="279"/>
      <c r="BM119" s="279"/>
      <c r="BN119" s="279"/>
      <c r="BO119" s="1074" t="s">
        <v>475</v>
      </c>
      <c r="BP119" s="1105"/>
      <c r="BQ119" s="1096">
        <v>7098070</v>
      </c>
      <c r="BR119" s="1097"/>
      <c r="BS119" s="1097"/>
      <c r="BT119" s="1097"/>
      <c r="BU119" s="1097"/>
      <c r="BV119" s="1097">
        <v>7342514</v>
      </c>
      <c r="BW119" s="1097"/>
      <c r="BX119" s="1097"/>
      <c r="BY119" s="1097"/>
      <c r="BZ119" s="1097"/>
      <c r="CA119" s="1097">
        <v>7910206</v>
      </c>
      <c r="CB119" s="1097"/>
      <c r="CC119" s="1097"/>
      <c r="CD119" s="1097"/>
      <c r="CE119" s="1097"/>
      <c r="CF119" s="1098"/>
      <c r="CG119" s="1099"/>
      <c r="CH119" s="1099"/>
      <c r="CI119" s="1099"/>
      <c r="CJ119" s="1100"/>
      <c r="CK119" s="1046"/>
      <c r="CL119" s="1047"/>
      <c r="CM119" s="1101" t="s">
        <v>476</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466</v>
      </c>
      <c r="DH119" s="1083"/>
      <c r="DI119" s="1083"/>
      <c r="DJ119" s="1083"/>
      <c r="DK119" s="1084"/>
      <c r="DL119" s="1082" t="s">
        <v>469</v>
      </c>
      <c r="DM119" s="1083"/>
      <c r="DN119" s="1083"/>
      <c r="DO119" s="1083"/>
      <c r="DP119" s="1084"/>
      <c r="DQ119" s="1082" t="s">
        <v>469</v>
      </c>
      <c r="DR119" s="1083"/>
      <c r="DS119" s="1083"/>
      <c r="DT119" s="1083"/>
      <c r="DU119" s="1084"/>
      <c r="DV119" s="1085" t="s">
        <v>465</v>
      </c>
      <c r="DW119" s="1086"/>
      <c r="DX119" s="1086"/>
      <c r="DY119" s="1086"/>
      <c r="DZ119" s="1087"/>
    </row>
    <row r="120" spans="1:130" s="248" customFormat="1" ht="26.25" customHeight="1" x14ac:dyDescent="0.15">
      <c r="A120" s="1158"/>
      <c r="B120" s="1045"/>
      <c r="C120" s="1015" t="s">
        <v>444</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466</v>
      </c>
      <c r="AB120" s="1058"/>
      <c r="AC120" s="1058"/>
      <c r="AD120" s="1058"/>
      <c r="AE120" s="1059"/>
      <c r="AF120" s="1060" t="s">
        <v>471</v>
      </c>
      <c r="AG120" s="1058"/>
      <c r="AH120" s="1058"/>
      <c r="AI120" s="1058"/>
      <c r="AJ120" s="1059"/>
      <c r="AK120" s="1060" t="s">
        <v>469</v>
      </c>
      <c r="AL120" s="1058"/>
      <c r="AM120" s="1058"/>
      <c r="AN120" s="1058"/>
      <c r="AO120" s="1059"/>
      <c r="AP120" s="1061" t="s">
        <v>465</v>
      </c>
      <c r="AQ120" s="1062"/>
      <c r="AR120" s="1062"/>
      <c r="AS120" s="1062"/>
      <c r="AT120" s="1063"/>
      <c r="AU120" s="1088" t="s">
        <v>477</v>
      </c>
      <c r="AV120" s="1089"/>
      <c r="AW120" s="1089"/>
      <c r="AX120" s="1089"/>
      <c r="AY120" s="1090"/>
      <c r="AZ120" s="1039" t="s">
        <v>478</v>
      </c>
      <c r="BA120" s="988"/>
      <c r="BB120" s="988"/>
      <c r="BC120" s="988"/>
      <c r="BD120" s="988"/>
      <c r="BE120" s="988"/>
      <c r="BF120" s="988"/>
      <c r="BG120" s="988"/>
      <c r="BH120" s="988"/>
      <c r="BI120" s="988"/>
      <c r="BJ120" s="988"/>
      <c r="BK120" s="988"/>
      <c r="BL120" s="988"/>
      <c r="BM120" s="988"/>
      <c r="BN120" s="988"/>
      <c r="BO120" s="988"/>
      <c r="BP120" s="989"/>
      <c r="BQ120" s="1025">
        <v>2607580</v>
      </c>
      <c r="BR120" s="1026"/>
      <c r="BS120" s="1026"/>
      <c r="BT120" s="1026"/>
      <c r="BU120" s="1026"/>
      <c r="BV120" s="1026">
        <v>2556958</v>
      </c>
      <c r="BW120" s="1026"/>
      <c r="BX120" s="1026"/>
      <c r="BY120" s="1026"/>
      <c r="BZ120" s="1026"/>
      <c r="CA120" s="1026">
        <v>1862017</v>
      </c>
      <c r="CB120" s="1026"/>
      <c r="CC120" s="1026"/>
      <c r="CD120" s="1026"/>
      <c r="CE120" s="1026"/>
      <c r="CF120" s="1040">
        <v>57.3</v>
      </c>
      <c r="CG120" s="1041"/>
      <c r="CH120" s="1041"/>
      <c r="CI120" s="1041"/>
      <c r="CJ120" s="1041"/>
      <c r="CK120" s="1106" t="s">
        <v>479</v>
      </c>
      <c r="CL120" s="1107"/>
      <c r="CM120" s="1107"/>
      <c r="CN120" s="1107"/>
      <c r="CO120" s="1108"/>
      <c r="CP120" s="1114" t="s">
        <v>480</v>
      </c>
      <c r="CQ120" s="1115"/>
      <c r="CR120" s="1115"/>
      <c r="CS120" s="1115"/>
      <c r="CT120" s="1115"/>
      <c r="CU120" s="1115"/>
      <c r="CV120" s="1115"/>
      <c r="CW120" s="1115"/>
      <c r="CX120" s="1115"/>
      <c r="CY120" s="1115"/>
      <c r="CZ120" s="1115"/>
      <c r="DA120" s="1115"/>
      <c r="DB120" s="1115"/>
      <c r="DC120" s="1115"/>
      <c r="DD120" s="1115"/>
      <c r="DE120" s="1115"/>
      <c r="DF120" s="1116"/>
      <c r="DG120" s="1025">
        <v>1169618</v>
      </c>
      <c r="DH120" s="1026"/>
      <c r="DI120" s="1026"/>
      <c r="DJ120" s="1026"/>
      <c r="DK120" s="1026"/>
      <c r="DL120" s="1026">
        <v>1147785</v>
      </c>
      <c r="DM120" s="1026"/>
      <c r="DN120" s="1026"/>
      <c r="DO120" s="1026"/>
      <c r="DP120" s="1026"/>
      <c r="DQ120" s="1026">
        <v>1051383</v>
      </c>
      <c r="DR120" s="1026"/>
      <c r="DS120" s="1026"/>
      <c r="DT120" s="1026"/>
      <c r="DU120" s="1026"/>
      <c r="DV120" s="1027">
        <v>32.4</v>
      </c>
      <c r="DW120" s="1027"/>
      <c r="DX120" s="1027"/>
      <c r="DY120" s="1027"/>
      <c r="DZ120" s="1028"/>
    </row>
    <row r="121" spans="1:130" s="248" customFormat="1" ht="26.25" customHeight="1" x14ac:dyDescent="0.15">
      <c r="A121" s="1158"/>
      <c r="B121" s="1045"/>
      <c r="C121" s="1066" t="s">
        <v>481</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v>806</v>
      </c>
      <c r="AB121" s="1058"/>
      <c r="AC121" s="1058"/>
      <c r="AD121" s="1058"/>
      <c r="AE121" s="1059"/>
      <c r="AF121" s="1060">
        <v>620</v>
      </c>
      <c r="AG121" s="1058"/>
      <c r="AH121" s="1058"/>
      <c r="AI121" s="1058"/>
      <c r="AJ121" s="1059"/>
      <c r="AK121" s="1060">
        <v>434</v>
      </c>
      <c r="AL121" s="1058"/>
      <c r="AM121" s="1058"/>
      <c r="AN121" s="1058"/>
      <c r="AO121" s="1059"/>
      <c r="AP121" s="1061">
        <v>0</v>
      </c>
      <c r="AQ121" s="1062"/>
      <c r="AR121" s="1062"/>
      <c r="AS121" s="1062"/>
      <c r="AT121" s="1063"/>
      <c r="AU121" s="1091"/>
      <c r="AV121" s="1092"/>
      <c r="AW121" s="1092"/>
      <c r="AX121" s="1092"/>
      <c r="AY121" s="1093"/>
      <c r="AZ121" s="1048" t="s">
        <v>482</v>
      </c>
      <c r="BA121" s="1049"/>
      <c r="BB121" s="1049"/>
      <c r="BC121" s="1049"/>
      <c r="BD121" s="1049"/>
      <c r="BE121" s="1049"/>
      <c r="BF121" s="1049"/>
      <c r="BG121" s="1049"/>
      <c r="BH121" s="1049"/>
      <c r="BI121" s="1049"/>
      <c r="BJ121" s="1049"/>
      <c r="BK121" s="1049"/>
      <c r="BL121" s="1049"/>
      <c r="BM121" s="1049"/>
      <c r="BN121" s="1049"/>
      <c r="BO121" s="1049"/>
      <c r="BP121" s="1050"/>
      <c r="BQ121" s="1018">
        <v>65612</v>
      </c>
      <c r="BR121" s="1019"/>
      <c r="BS121" s="1019"/>
      <c r="BT121" s="1019"/>
      <c r="BU121" s="1019"/>
      <c r="BV121" s="1019">
        <v>60160</v>
      </c>
      <c r="BW121" s="1019"/>
      <c r="BX121" s="1019"/>
      <c r="BY121" s="1019"/>
      <c r="BZ121" s="1019"/>
      <c r="CA121" s="1019">
        <v>59352</v>
      </c>
      <c r="CB121" s="1019"/>
      <c r="CC121" s="1019"/>
      <c r="CD121" s="1019"/>
      <c r="CE121" s="1019"/>
      <c r="CF121" s="1013">
        <v>1.8</v>
      </c>
      <c r="CG121" s="1014"/>
      <c r="CH121" s="1014"/>
      <c r="CI121" s="1014"/>
      <c r="CJ121" s="1014"/>
      <c r="CK121" s="1109"/>
      <c r="CL121" s="1110"/>
      <c r="CM121" s="1110"/>
      <c r="CN121" s="1110"/>
      <c r="CO121" s="1111"/>
      <c r="CP121" s="1119" t="s">
        <v>483</v>
      </c>
      <c r="CQ121" s="1120"/>
      <c r="CR121" s="1120"/>
      <c r="CS121" s="1120"/>
      <c r="CT121" s="1120"/>
      <c r="CU121" s="1120"/>
      <c r="CV121" s="1120"/>
      <c r="CW121" s="1120"/>
      <c r="CX121" s="1120"/>
      <c r="CY121" s="1120"/>
      <c r="CZ121" s="1120"/>
      <c r="DA121" s="1120"/>
      <c r="DB121" s="1120"/>
      <c r="DC121" s="1120"/>
      <c r="DD121" s="1120"/>
      <c r="DE121" s="1120"/>
      <c r="DF121" s="1121"/>
      <c r="DG121" s="1018">
        <v>829548</v>
      </c>
      <c r="DH121" s="1019"/>
      <c r="DI121" s="1019"/>
      <c r="DJ121" s="1019"/>
      <c r="DK121" s="1019"/>
      <c r="DL121" s="1019">
        <v>802132</v>
      </c>
      <c r="DM121" s="1019"/>
      <c r="DN121" s="1019"/>
      <c r="DO121" s="1019"/>
      <c r="DP121" s="1019"/>
      <c r="DQ121" s="1019">
        <v>763603</v>
      </c>
      <c r="DR121" s="1019"/>
      <c r="DS121" s="1019"/>
      <c r="DT121" s="1019"/>
      <c r="DU121" s="1019"/>
      <c r="DV121" s="1020">
        <v>23.5</v>
      </c>
      <c r="DW121" s="1020"/>
      <c r="DX121" s="1020"/>
      <c r="DY121" s="1020"/>
      <c r="DZ121" s="1021"/>
    </row>
    <row r="122" spans="1:130" s="248" customFormat="1" ht="26.25" customHeight="1" x14ac:dyDescent="0.15">
      <c r="A122" s="1158"/>
      <c r="B122" s="1045"/>
      <c r="C122" s="1015" t="s">
        <v>456</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465</v>
      </c>
      <c r="AB122" s="1058"/>
      <c r="AC122" s="1058"/>
      <c r="AD122" s="1058"/>
      <c r="AE122" s="1059"/>
      <c r="AF122" s="1060" t="s">
        <v>469</v>
      </c>
      <c r="AG122" s="1058"/>
      <c r="AH122" s="1058"/>
      <c r="AI122" s="1058"/>
      <c r="AJ122" s="1059"/>
      <c r="AK122" s="1060" t="s">
        <v>468</v>
      </c>
      <c r="AL122" s="1058"/>
      <c r="AM122" s="1058"/>
      <c r="AN122" s="1058"/>
      <c r="AO122" s="1059"/>
      <c r="AP122" s="1061" t="s">
        <v>465</v>
      </c>
      <c r="AQ122" s="1062"/>
      <c r="AR122" s="1062"/>
      <c r="AS122" s="1062"/>
      <c r="AT122" s="1063"/>
      <c r="AU122" s="1091"/>
      <c r="AV122" s="1092"/>
      <c r="AW122" s="1092"/>
      <c r="AX122" s="1092"/>
      <c r="AY122" s="1093"/>
      <c r="AZ122" s="1073" t="s">
        <v>484</v>
      </c>
      <c r="BA122" s="1064"/>
      <c r="BB122" s="1064"/>
      <c r="BC122" s="1064"/>
      <c r="BD122" s="1064"/>
      <c r="BE122" s="1064"/>
      <c r="BF122" s="1064"/>
      <c r="BG122" s="1064"/>
      <c r="BH122" s="1064"/>
      <c r="BI122" s="1064"/>
      <c r="BJ122" s="1064"/>
      <c r="BK122" s="1064"/>
      <c r="BL122" s="1064"/>
      <c r="BM122" s="1064"/>
      <c r="BN122" s="1064"/>
      <c r="BO122" s="1064"/>
      <c r="BP122" s="1065"/>
      <c r="BQ122" s="1096">
        <v>4400996</v>
      </c>
      <c r="BR122" s="1097"/>
      <c r="BS122" s="1097"/>
      <c r="BT122" s="1097"/>
      <c r="BU122" s="1097"/>
      <c r="BV122" s="1097">
        <v>4344171</v>
      </c>
      <c r="BW122" s="1097"/>
      <c r="BX122" s="1097"/>
      <c r="BY122" s="1097"/>
      <c r="BZ122" s="1097"/>
      <c r="CA122" s="1097">
        <v>4630948</v>
      </c>
      <c r="CB122" s="1097"/>
      <c r="CC122" s="1097"/>
      <c r="CD122" s="1097"/>
      <c r="CE122" s="1097"/>
      <c r="CF122" s="1117">
        <v>142.5</v>
      </c>
      <c r="CG122" s="1118"/>
      <c r="CH122" s="1118"/>
      <c r="CI122" s="1118"/>
      <c r="CJ122" s="1118"/>
      <c r="CK122" s="1109"/>
      <c r="CL122" s="1110"/>
      <c r="CM122" s="1110"/>
      <c r="CN122" s="1110"/>
      <c r="CO122" s="1111"/>
      <c r="CP122" s="1119" t="s">
        <v>485</v>
      </c>
      <c r="CQ122" s="1120"/>
      <c r="CR122" s="1120"/>
      <c r="CS122" s="1120"/>
      <c r="CT122" s="1120"/>
      <c r="CU122" s="1120"/>
      <c r="CV122" s="1120"/>
      <c r="CW122" s="1120"/>
      <c r="CX122" s="1120"/>
      <c r="CY122" s="1120"/>
      <c r="CZ122" s="1120"/>
      <c r="DA122" s="1120"/>
      <c r="DB122" s="1120"/>
      <c r="DC122" s="1120"/>
      <c r="DD122" s="1120"/>
      <c r="DE122" s="1120"/>
      <c r="DF122" s="1121"/>
      <c r="DG122" s="1018">
        <v>361394</v>
      </c>
      <c r="DH122" s="1019"/>
      <c r="DI122" s="1019"/>
      <c r="DJ122" s="1019"/>
      <c r="DK122" s="1019"/>
      <c r="DL122" s="1019">
        <v>389694</v>
      </c>
      <c r="DM122" s="1019"/>
      <c r="DN122" s="1019"/>
      <c r="DO122" s="1019"/>
      <c r="DP122" s="1019"/>
      <c r="DQ122" s="1019">
        <v>404316</v>
      </c>
      <c r="DR122" s="1019"/>
      <c r="DS122" s="1019"/>
      <c r="DT122" s="1019"/>
      <c r="DU122" s="1019"/>
      <c r="DV122" s="1020">
        <v>12.4</v>
      </c>
      <c r="DW122" s="1020"/>
      <c r="DX122" s="1020"/>
      <c r="DY122" s="1020"/>
      <c r="DZ122" s="1021"/>
    </row>
    <row r="123" spans="1:130" s="248" customFormat="1" ht="26.25" customHeight="1" x14ac:dyDescent="0.15">
      <c r="A123" s="1158"/>
      <c r="B123" s="1045"/>
      <c r="C123" s="1015" t="s">
        <v>462</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v>731</v>
      </c>
      <c r="AB123" s="1058"/>
      <c r="AC123" s="1058"/>
      <c r="AD123" s="1058"/>
      <c r="AE123" s="1059"/>
      <c r="AF123" s="1060">
        <v>585</v>
      </c>
      <c r="AG123" s="1058"/>
      <c r="AH123" s="1058"/>
      <c r="AI123" s="1058"/>
      <c r="AJ123" s="1059"/>
      <c r="AK123" s="1060">
        <v>439</v>
      </c>
      <c r="AL123" s="1058"/>
      <c r="AM123" s="1058"/>
      <c r="AN123" s="1058"/>
      <c r="AO123" s="1059"/>
      <c r="AP123" s="1061">
        <v>0</v>
      </c>
      <c r="AQ123" s="1062"/>
      <c r="AR123" s="1062"/>
      <c r="AS123" s="1062"/>
      <c r="AT123" s="1063"/>
      <c r="AU123" s="1094"/>
      <c r="AV123" s="1095"/>
      <c r="AW123" s="1095"/>
      <c r="AX123" s="1095"/>
      <c r="AY123" s="1095"/>
      <c r="AZ123" s="279" t="s">
        <v>191</v>
      </c>
      <c r="BA123" s="279"/>
      <c r="BB123" s="279"/>
      <c r="BC123" s="279"/>
      <c r="BD123" s="279"/>
      <c r="BE123" s="279"/>
      <c r="BF123" s="279"/>
      <c r="BG123" s="279"/>
      <c r="BH123" s="279"/>
      <c r="BI123" s="279"/>
      <c r="BJ123" s="279"/>
      <c r="BK123" s="279"/>
      <c r="BL123" s="279"/>
      <c r="BM123" s="279"/>
      <c r="BN123" s="279"/>
      <c r="BO123" s="1074" t="s">
        <v>486</v>
      </c>
      <c r="BP123" s="1105"/>
      <c r="BQ123" s="1164">
        <v>7074188</v>
      </c>
      <c r="BR123" s="1165"/>
      <c r="BS123" s="1165"/>
      <c r="BT123" s="1165"/>
      <c r="BU123" s="1165"/>
      <c r="BV123" s="1165">
        <v>6961289</v>
      </c>
      <c r="BW123" s="1165"/>
      <c r="BX123" s="1165"/>
      <c r="BY123" s="1165"/>
      <c r="BZ123" s="1165"/>
      <c r="CA123" s="1165">
        <v>6552317</v>
      </c>
      <c r="CB123" s="1165"/>
      <c r="CC123" s="1165"/>
      <c r="CD123" s="1165"/>
      <c r="CE123" s="1165"/>
      <c r="CF123" s="1098"/>
      <c r="CG123" s="1099"/>
      <c r="CH123" s="1099"/>
      <c r="CI123" s="1099"/>
      <c r="CJ123" s="1100"/>
      <c r="CK123" s="1109"/>
      <c r="CL123" s="1110"/>
      <c r="CM123" s="1110"/>
      <c r="CN123" s="1110"/>
      <c r="CO123" s="1111"/>
      <c r="CP123" s="1119" t="s">
        <v>487</v>
      </c>
      <c r="CQ123" s="1120"/>
      <c r="CR123" s="1120"/>
      <c r="CS123" s="1120"/>
      <c r="CT123" s="1120"/>
      <c r="CU123" s="1120"/>
      <c r="CV123" s="1120"/>
      <c r="CW123" s="1120"/>
      <c r="CX123" s="1120"/>
      <c r="CY123" s="1120"/>
      <c r="CZ123" s="1120"/>
      <c r="DA123" s="1120"/>
      <c r="DB123" s="1120"/>
      <c r="DC123" s="1120"/>
      <c r="DD123" s="1120"/>
      <c r="DE123" s="1120"/>
      <c r="DF123" s="1121"/>
      <c r="DG123" s="1057" t="s">
        <v>466</v>
      </c>
      <c r="DH123" s="1058"/>
      <c r="DI123" s="1058"/>
      <c r="DJ123" s="1058"/>
      <c r="DK123" s="1059"/>
      <c r="DL123" s="1060" t="s">
        <v>474</v>
      </c>
      <c r="DM123" s="1058"/>
      <c r="DN123" s="1058"/>
      <c r="DO123" s="1058"/>
      <c r="DP123" s="1059"/>
      <c r="DQ123" s="1060" t="s">
        <v>468</v>
      </c>
      <c r="DR123" s="1058"/>
      <c r="DS123" s="1058"/>
      <c r="DT123" s="1058"/>
      <c r="DU123" s="1059"/>
      <c r="DV123" s="1061" t="s">
        <v>466</v>
      </c>
      <c r="DW123" s="1062"/>
      <c r="DX123" s="1062"/>
      <c r="DY123" s="1062"/>
      <c r="DZ123" s="1063"/>
    </row>
    <row r="124" spans="1:130" s="248" customFormat="1" ht="26.25" customHeight="1" thickBot="1" x14ac:dyDescent="0.2">
      <c r="A124" s="1158"/>
      <c r="B124" s="1045"/>
      <c r="C124" s="1015" t="s">
        <v>467</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473</v>
      </c>
      <c r="AB124" s="1058"/>
      <c r="AC124" s="1058"/>
      <c r="AD124" s="1058"/>
      <c r="AE124" s="1059"/>
      <c r="AF124" s="1060" t="s">
        <v>488</v>
      </c>
      <c r="AG124" s="1058"/>
      <c r="AH124" s="1058"/>
      <c r="AI124" s="1058"/>
      <c r="AJ124" s="1059"/>
      <c r="AK124" s="1060" t="s">
        <v>474</v>
      </c>
      <c r="AL124" s="1058"/>
      <c r="AM124" s="1058"/>
      <c r="AN124" s="1058"/>
      <c r="AO124" s="1059"/>
      <c r="AP124" s="1061" t="s">
        <v>466</v>
      </c>
      <c r="AQ124" s="1062"/>
      <c r="AR124" s="1062"/>
      <c r="AS124" s="1062"/>
      <c r="AT124" s="1063"/>
      <c r="AU124" s="1160" t="s">
        <v>489</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0.7</v>
      </c>
      <c r="BR124" s="1127"/>
      <c r="BS124" s="1127"/>
      <c r="BT124" s="1127"/>
      <c r="BU124" s="1127"/>
      <c r="BV124" s="1127">
        <v>12.3</v>
      </c>
      <c r="BW124" s="1127"/>
      <c r="BX124" s="1127"/>
      <c r="BY124" s="1127"/>
      <c r="BZ124" s="1127"/>
      <c r="CA124" s="1127">
        <v>41.7</v>
      </c>
      <c r="CB124" s="1127"/>
      <c r="CC124" s="1127"/>
      <c r="CD124" s="1127"/>
      <c r="CE124" s="1127"/>
      <c r="CF124" s="1128"/>
      <c r="CG124" s="1129"/>
      <c r="CH124" s="1129"/>
      <c r="CI124" s="1129"/>
      <c r="CJ124" s="1130"/>
      <c r="CK124" s="1112"/>
      <c r="CL124" s="1112"/>
      <c r="CM124" s="1112"/>
      <c r="CN124" s="1112"/>
      <c r="CO124" s="1113"/>
      <c r="CP124" s="1119" t="s">
        <v>490</v>
      </c>
      <c r="CQ124" s="1120"/>
      <c r="CR124" s="1120"/>
      <c r="CS124" s="1120"/>
      <c r="CT124" s="1120"/>
      <c r="CU124" s="1120"/>
      <c r="CV124" s="1120"/>
      <c r="CW124" s="1120"/>
      <c r="CX124" s="1120"/>
      <c r="CY124" s="1120"/>
      <c r="CZ124" s="1120"/>
      <c r="DA124" s="1120"/>
      <c r="DB124" s="1120"/>
      <c r="DC124" s="1120"/>
      <c r="DD124" s="1120"/>
      <c r="DE124" s="1120"/>
      <c r="DF124" s="1121"/>
      <c r="DG124" s="1104" t="s">
        <v>474</v>
      </c>
      <c r="DH124" s="1083"/>
      <c r="DI124" s="1083"/>
      <c r="DJ124" s="1083"/>
      <c r="DK124" s="1084"/>
      <c r="DL124" s="1082" t="s">
        <v>474</v>
      </c>
      <c r="DM124" s="1083"/>
      <c r="DN124" s="1083"/>
      <c r="DO124" s="1083"/>
      <c r="DP124" s="1084"/>
      <c r="DQ124" s="1082" t="s">
        <v>488</v>
      </c>
      <c r="DR124" s="1083"/>
      <c r="DS124" s="1083"/>
      <c r="DT124" s="1083"/>
      <c r="DU124" s="1084"/>
      <c r="DV124" s="1085" t="s">
        <v>488</v>
      </c>
      <c r="DW124" s="1086"/>
      <c r="DX124" s="1086"/>
      <c r="DY124" s="1086"/>
      <c r="DZ124" s="1087"/>
    </row>
    <row r="125" spans="1:130" s="248" customFormat="1" ht="26.25" customHeight="1" x14ac:dyDescent="0.15">
      <c r="A125" s="1158"/>
      <c r="B125" s="1045"/>
      <c r="C125" s="1015" t="s">
        <v>472</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488</v>
      </c>
      <c r="AB125" s="1058"/>
      <c r="AC125" s="1058"/>
      <c r="AD125" s="1058"/>
      <c r="AE125" s="1059"/>
      <c r="AF125" s="1060" t="s">
        <v>474</v>
      </c>
      <c r="AG125" s="1058"/>
      <c r="AH125" s="1058"/>
      <c r="AI125" s="1058"/>
      <c r="AJ125" s="1059"/>
      <c r="AK125" s="1060" t="s">
        <v>474</v>
      </c>
      <c r="AL125" s="1058"/>
      <c r="AM125" s="1058"/>
      <c r="AN125" s="1058"/>
      <c r="AO125" s="1059"/>
      <c r="AP125" s="1061" t="s">
        <v>474</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491</v>
      </c>
      <c r="CL125" s="1107"/>
      <c r="CM125" s="1107"/>
      <c r="CN125" s="1107"/>
      <c r="CO125" s="1108"/>
      <c r="CP125" s="1039" t="s">
        <v>492</v>
      </c>
      <c r="CQ125" s="988"/>
      <c r="CR125" s="988"/>
      <c r="CS125" s="988"/>
      <c r="CT125" s="988"/>
      <c r="CU125" s="988"/>
      <c r="CV125" s="988"/>
      <c r="CW125" s="988"/>
      <c r="CX125" s="988"/>
      <c r="CY125" s="988"/>
      <c r="CZ125" s="988"/>
      <c r="DA125" s="988"/>
      <c r="DB125" s="988"/>
      <c r="DC125" s="988"/>
      <c r="DD125" s="988"/>
      <c r="DE125" s="988"/>
      <c r="DF125" s="989"/>
      <c r="DG125" s="1025" t="s">
        <v>474</v>
      </c>
      <c r="DH125" s="1026"/>
      <c r="DI125" s="1026"/>
      <c r="DJ125" s="1026"/>
      <c r="DK125" s="1026"/>
      <c r="DL125" s="1026" t="s">
        <v>474</v>
      </c>
      <c r="DM125" s="1026"/>
      <c r="DN125" s="1026"/>
      <c r="DO125" s="1026"/>
      <c r="DP125" s="1026"/>
      <c r="DQ125" s="1026" t="s">
        <v>474</v>
      </c>
      <c r="DR125" s="1026"/>
      <c r="DS125" s="1026"/>
      <c r="DT125" s="1026"/>
      <c r="DU125" s="1026"/>
      <c r="DV125" s="1027" t="s">
        <v>466</v>
      </c>
      <c r="DW125" s="1027"/>
      <c r="DX125" s="1027"/>
      <c r="DY125" s="1027"/>
      <c r="DZ125" s="1028"/>
    </row>
    <row r="126" spans="1:130" s="248" customFormat="1" ht="26.25" customHeight="1" thickBot="1" x14ac:dyDescent="0.2">
      <c r="A126" s="1158"/>
      <c r="B126" s="1045"/>
      <c r="C126" s="1015" t="s">
        <v>476</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474</v>
      </c>
      <c r="AB126" s="1058"/>
      <c r="AC126" s="1058"/>
      <c r="AD126" s="1058"/>
      <c r="AE126" s="1059"/>
      <c r="AF126" s="1060" t="s">
        <v>474</v>
      </c>
      <c r="AG126" s="1058"/>
      <c r="AH126" s="1058"/>
      <c r="AI126" s="1058"/>
      <c r="AJ126" s="1059"/>
      <c r="AK126" s="1060" t="s">
        <v>474</v>
      </c>
      <c r="AL126" s="1058"/>
      <c r="AM126" s="1058"/>
      <c r="AN126" s="1058"/>
      <c r="AO126" s="1059"/>
      <c r="AP126" s="1061" t="s">
        <v>474</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493</v>
      </c>
      <c r="CQ126" s="1049"/>
      <c r="CR126" s="1049"/>
      <c r="CS126" s="1049"/>
      <c r="CT126" s="1049"/>
      <c r="CU126" s="1049"/>
      <c r="CV126" s="1049"/>
      <c r="CW126" s="1049"/>
      <c r="CX126" s="1049"/>
      <c r="CY126" s="1049"/>
      <c r="CZ126" s="1049"/>
      <c r="DA126" s="1049"/>
      <c r="DB126" s="1049"/>
      <c r="DC126" s="1049"/>
      <c r="DD126" s="1049"/>
      <c r="DE126" s="1049"/>
      <c r="DF126" s="1050"/>
      <c r="DG126" s="1018" t="s">
        <v>488</v>
      </c>
      <c r="DH126" s="1019"/>
      <c r="DI126" s="1019"/>
      <c r="DJ126" s="1019"/>
      <c r="DK126" s="1019"/>
      <c r="DL126" s="1019" t="s">
        <v>474</v>
      </c>
      <c r="DM126" s="1019"/>
      <c r="DN126" s="1019"/>
      <c r="DO126" s="1019"/>
      <c r="DP126" s="1019"/>
      <c r="DQ126" s="1019" t="s">
        <v>474</v>
      </c>
      <c r="DR126" s="1019"/>
      <c r="DS126" s="1019"/>
      <c r="DT126" s="1019"/>
      <c r="DU126" s="1019"/>
      <c r="DV126" s="1020" t="s">
        <v>466</v>
      </c>
      <c r="DW126" s="1020"/>
      <c r="DX126" s="1020"/>
      <c r="DY126" s="1020"/>
      <c r="DZ126" s="1021"/>
    </row>
    <row r="127" spans="1:130" s="248" customFormat="1" ht="26.25" customHeight="1" x14ac:dyDescent="0.15">
      <c r="A127" s="1159"/>
      <c r="B127" s="1047"/>
      <c r="C127" s="1101" t="s">
        <v>494</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488</v>
      </c>
      <c r="AB127" s="1058"/>
      <c r="AC127" s="1058"/>
      <c r="AD127" s="1058"/>
      <c r="AE127" s="1059"/>
      <c r="AF127" s="1060" t="s">
        <v>466</v>
      </c>
      <c r="AG127" s="1058"/>
      <c r="AH127" s="1058"/>
      <c r="AI127" s="1058"/>
      <c r="AJ127" s="1059"/>
      <c r="AK127" s="1060" t="s">
        <v>474</v>
      </c>
      <c r="AL127" s="1058"/>
      <c r="AM127" s="1058"/>
      <c r="AN127" s="1058"/>
      <c r="AO127" s="1059"/>
      <c r="AP127" s="1061" t="s">
        <v>488</v>
      </c>
      <c r="AQ127" s="1062"/>
      <c r="AR127" s="1062"/>
      <c r="AS127" s="1062"/>
      <c r="AT127" s="1063"/>
      <c r="AU127" s="284"/>
      <c r="AV127" s="284"/>
      <c r="AW127" s="284"/>
      <c r="AX127" s="1131" t="s">
        <v>495</v>
      </c>
      <c r="AY127" s="1132"/>
      <c r="AZ127" s="1132"/>
      <c r="BA127" s="1132"/>
      <c r="BB127" s="1132"/>
      <c r="BC127" s="1132"/>
      <c r="BD127" s="1132"/>
      <c r="BE127" s="1133"/>
      <c r="BF127" s="1134" t="s">
        <v>496</v>
      </c>
      <c r="BG127" s="1132"/>
      <c r="BH127" s="1132"/>
      <c r="BI127" s="1132"/>
      <c r="BJ127" s="1132"/>
      <c r="BK127" s="1132"/>
      <c r="BL127" s="1133"/>
      <c r="BM127" s="1134" t="s">
        <v>497</v>
      </c>
      <c r="BN127" s="1132"/>
      <c r="BO127" s="1132"/>
      <c r="BP127" s="1132"/>
      <c r="BQ127" s="1132"/>
      <c r="BR127" s="1132"/>
      <c r="BS127" s="1133"/>
      <c r="BT127" s="1134" t="s">
        <v>498</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499</v>
      </c>
      <c r="CQ127" s="1049"/>
      <c r="CR127" s="1049"/>
      <c r="CS127" s="1049"/>
      <c r="CT127" s="1049"/>
      <c r="CU127" s="1049"/>
      <c r="CV127" s="1049"/>
      <c r="CW127" s="1049"/>
      <c r="CX127" s="1049"/>
      <c r="CY127" s="1049"/>
      <c r="CZ127" s="1049"/>
      <c r="DA127" s="1049"/>
      <c r="DB127" s="1049"/>
      <c r="DC127" s="1049"/>
      <c r="DD127" s="1049"/>
      <c r="DE127" s="1049"/>
      <c r="DF127" s="1050"/>
      <c r="DG127" s="1018" t="s">
        <v>474</v>
      </c>
      <c r="DH127" s="1019"/>
      <c r="DI127" s="1019"/>
      <c r="DJ127" s="1019"/>
      <c r="DK127" s="1019"/>
      <c r="DL127" s="1019" t="s">
        <v>474</v>
      </c>
      <c r="DM127" s="1019"/>
      <c r="DN127" s="1019"/>
      <c r="DO127" s="1019"/>
      <c r="DP127" s="1019"/>
      <c r="DQ127" s="1019" t="s">
        <v>468</v>
      </c>
      <c r="DR127" s="1019"/>
      <c r="DS127" s="1019"/>
      <c r="DT127" s="1019"/>
      <c r="DU127" s="1019"/>
      <c r="DV127" s="1020" t="s">
        <v>474</v>
      </c>
      <c r="DW127" s="1020"/>
      <c r="DX127" s="1020"/>
      <c r="DY127" s="1020"/>
      <c r="DZ127" s="1021"/>
    </row>
    <row r="128" spans="1:130" s="248" customFormat="1" ht="26.25" customHeight="1" thickBot="1" x14ac:dyDescent="0.2">
      <c r="A128" s="1142" t="s">
        <v>500</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501</v>
      </c>
      <c r="X128" s="1144"/>
      <c r="Y128" s="1144"/>
      <c r="Z128" s="1145"/>
      <c r="AA128" s="1146">
        <v>4506</v>
      </c>
      <c r="AB128" s="1147"/>
      <c r="AC128" s="1147"/>
      <c r="AD128" s="1147"/>
      <c r="AE128" s="1148"/>
      <c r="AF128" s="1149">
        <v>5129</v>
      </c>
      <c r="AG128" s="1147"/>
      <c r="AH128" s="1147"/>
      <c r="AI128" s="1147"/>
      <c r="AJ128" s="1148"/>
      <c r="AK128" s="1149">
        <v>5173</v>
      </c>
      <c r="AL128" s="1147"/>
      <c r="AM128" s="1147"/>
      <c r="AN128" s="1147"/>
      <c r="AO128" s="1148"/>
      <c r="AP128" s="1150"/>
      <c r="AQ128" s="1151"/>
      <c r="AR128" s="1151"/>
      <c r="AS128" s="1151"/>
      <c r="AT128" s="1152"/>
      <c r="AU128" s="284"/>
      <c r="AV128" s="284"/>
      <c r="AW128" s="284"/>
      <c r="AX128" s="987" t="s">
        <v>502</v>
      </c>
      <c r="AY128" s="988"/>
      <c r="AZ128" s="988"/>
      <c r="BA128" s="988"/>
      <c r="BB128" s="988"/>
      <c r="BC128" s="988"/>
      <c r="BD128" s="988"/>
      <c r="BE128" s="989"/>
      <c r="BF128" s="1153" t="s">
        <v>468</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503</v>
      </c>
      <c r="CQ128" s="1136"/>
      <c r="CR128" s="1136"/>
      <c r="CS128" s="1136"/>
      <c r="CT128" s="1136"/>
      <c r="CU128" s="1136"/>
      <c r="CV128" s="1136"/>
      <c r="CW128" s="1136"/>
      <c r="CX128" s="1136"/>
      <c r="CY128" s="1136"/>
      <c r="CZ128" s="1136"/>
      <c r="DA128" s="1136"/>
      <c r="DB128" s="1136"/>
      <c r="DC128" s="1136"/>
      <c r="DD128" s="1136"/>
      <c r="DE128" s="1136"/>
      <c r="DF128" s="1137"/>
      <c r="DG128" s="1138" t="s">
        <v>129</v>
      </c>
      <c r="DH128" s="1139"/>
      <c r="DI128" s="1139"/>
      <c r="DJ128" s="1139"/>
      <c r="DK128" s="1139"/>
      <c r="DL128" s="1139" t="s">
        <v>129</v>
      </c>
      <c r="DM128" s="1139"/>
      <c r="DN128" s="1139"/>
      <c r="DO128" s="1139"/>
      <c r="DP128" s="1139"/>
      <c r="DQ128" s="1139" t="s">
        <v>129</v>
      </c>
      <c r="DR128" s="1139"/>
      <c r="DS128" s="1139"/>
      <c r="DT128" s="1139"/>
      <c r="DU128" s="1139"/>
      <c r="DV128" s="1140" t="s">
        <v>504</v>
      </c>
      <c r="DW128" s="1140"/>
      <c r="DX128" s="1140"/>
      <c r="DY128" s="1140"/>
      <c r="DZ128" s="1141"/>
    </row>
    <row r="129" spans="1:131" s="248" customFormat="1" ht="26.25" customHeight="1" x14ac:dyDescent="0.15">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505</v>
      </c>
      <c r="X129" s="1173"/>
      <c r="Y129" s="1173"/>
      <c r="Z129" s="1174"/>
      <c r="AA129" s="1057">
        <v>3562647</v>
      </c>
      <c r="AB129" s="1058"/>
      <c r="AC129" s="1058"/>
      <c r="AD129" s="1058"/>
      <c r="AE129" s="1059"/>
      <c r="AF129" s="1060">
        <v>3572153</v>
      </c>
      <c r="AG129" s="1058"/>
      <c r="AH129" s="1058"/>
      <c r="AI129" s="1058"/>
      <c r="AJ129" s="1059"/>
      <c r="AK129" s="1060">
        <v>3723188</v>
      </c>
      <c r="AL129" s="1058"/>
      <c r="AM129" s="1058"/>
      <c r="AN129" s="1058"/>
      <c r="AO129" s="1059"/>
      <c r="AP129" s="1175"/>
      <c r="AQ129" s="1176"/>
      <c r="AR129" s="1176"/>
      <c r="AS129" s="1176"/>
      <c r="AT129" s="1177"/>
      <c r="AU129" s="286"/>
      <c r="AV129" s="286"/>
      <c r="AW129" s="286"/>
      <c r="AX129" s="1166" t="s">
        <v>506</v>
      </c>
      <c r="AY129" s="1049"/>
      <c r="AZ129" s="1049"/>
      <c r="BA129" s="1049"/>
      <c r="BB129" s="1049"/>
      <c r="BC129" s="1049"/>
      <c r="BD129" s="1049"/>
      <c r="BE129" s="1050"/>
      <c r="BF129" s="1167" t="s">
        <v>129</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507</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508</v>
      </c>
      <c r="X130" s="1173"/>
      <c r="Y130" s="1173"/>
      <c r="Z130" s="1174"/>
      <c r="AA130" s="1057">
        <v>510736</v>
      </c>
      <c r="AB130" s="1058"/>
      <c r="AC130" s="1058"/>
      <c r="AD130" s="1058"/>
      <c r="AE130" s="1059"/>
      <c r="AF130" s="1060">
        <v>495290</v>
      </c>
      <c r="AG130" s="1058"/>
      <c r="AH130" s="1058"/>
      <c r="AI130" s="1058"/>
      <c r="AJ130" s="1059"/>
      <c r="AK130" s="1060">
        <v>474092</v>
      </c>
      <c r="AL130" s="1058"/>
      <c r="AM130" s="1058"/>
      <c r="AN130" s="1058"/>
      <c r="AO130" s="1059"/>
      <c r="AP130" s="1175"/>
      <c r="AQ130" s="1176"/>
      <c r="AR130" s="1176"/>
      <c r="AS130" s="1176"/>
      <c r="AT130" s="1177"/>
      <c r="AU130" s="286"/>
      <c r="AV130" s="286"/>
      <c r="AW130" s="286"/>
      <c r="AX130" s="1166" t="s">
        <v>509</v>
      </c>
      <c r="AY130" s="1049"/>
      <c r="AZ130" s="1049"/>
      <c r="BA130" s="1049"/>
      <c r="BB130" s="1049"/>
      <c r="BC130" s="1049"/>
      <c r="BD130" s="1049"/>
      <c r="BE130" s="1050"/>
      <c r="BF130" s="1203">
        <v>5.9</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510</v>
      </c>
      <c r="X131" s="1211"/>
      <c r="Y131" s="1211"/>
      <c r="Z131" s="1212"/>
      <c r="AA131" s="1104">
        <v>3051911</v>
      </c>
      <c r="AB131" s="1083"/>
      <c r="AC131" s="1083"/>
      <c r="AD131" s="1083"/>
      <c r="AE131" s="1084"/>
      <c r="AF131" s="1082">
        <v>3076863</v>
      </c>
      <c r="AG131" s="1083"/>
      <c r="AH131" s="1083"/>
      <c r="AI131" s="1083"/>
      <c r="AJ131" s="1084"/>
      <c r="AK131" s="1082">
        <v>3249096</v>
      </c>
      <c r="AL131" s="1083"/>
      <c r="AM131" s="1083"/>
      <c r="AN131" s="1083"/>
      <c r="AO131" s="1084"/>
      <c r="AP131" s="1213"/>
      <c r="AQ131" s="1214"/>
      <c r="AR131" s="1214"/>
      <c r="AS131" s="1214"/>
      <c r="AT131" s="1215"/>
      <c r="AU131" s="286"/>
      <c r="AV131" s="286"/>
      <c r="AW131" s="286"/>
      <c r="AX131" s="1185" t="s">
        <v>511</v>
      </c>
      <c r="AY131" s="1136"/>
      <c r="AZ131" s="1136"/>
      <c r="BA131" s="1136"/>
      <c r="BB131" s="1136"/>
      <c r="BC131" s="1136"/>
      <c r="BD131" s="1136"/>
      <c r="BE131" s="1137"/>
      <c r="BF131" s="1186">
        <v>41.7</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512</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513</v>
      </c>
      <c r="W132" s="1196"/>
      <c r="X132" s="1196"/>
      <c r="Y132" s="1196"/>
      <c r="Z132" s="1197"/>
      <c r="AA132" s="1198">
        <v>5.5298467090000001</v>
      </c>
      <c r="AB132" s="1199"/>
      <c r="AC132" s="1199"/>
      <c r="AD132" s="1199"/>
      <c r="AE132" s="1200"/>
      <c r="AF132" s="1201">
        <v>6.2516595639999997</v>
      </c>
      <c r="AG132" s="1199"/>
      <c r="AH132" s="1199"/>
      <c r="AI132" s="1199"/>
      <c r="AJ132" s="1200"/>
      <c r="AK132" s="1201">
        <v>6.1568202359999997</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514</v>
      </c>
      <c r="W133" s="1179"/>
      <c r="X133" s="1179"/>
      <c r="Y133" s="1179"/>
      <c r="Z133" s="1180"/>
      <c r="AA133" s="1181">
        <v>5.8</v>
      </c>
      <c r="AB133" s="1182"/>
      <c r="AC133" s="1182"/>
      <c r="AD133" s="1182"/>
      <c r="AE133" s="1183"/>
      <c r="AF133" s="1181">
        <v>5.8</v>
      </c>
      <c r="AG133" s="1182"/>
      <c r="AH133" s="1182"/>
      <c r="AI133" s="1182"/>
      <c r="AJ133" s="1183"/>
      <c r="AK133" s="1181">
        <v>5.9</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7ZLUm/fv+w/tdhA92Vttl/nRRfI1hTtlzssH5KwqBojn6kNjn/peCJKBS42U/zHBX2r5dx6ZoXM+sPLfTu8jw==" saltValue="u5+RU6GuCWJTRvd7rIeL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12"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nsnw993RYIHxvjDKOBK7WdZJB3LsJguU6BN4t2rXIspAudaRk/jlZidF+mqR16YWdB6G3lHoi0845CERdszQ==" saltValue="Qwt7U20b81qDGBS51oNamg=="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12"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X6PtEdPyiWMrqmDZwHJs8I5P620qenlkonqpmsC0MY4n49He+yOdrO3aYSm7CxdUXxdyh+WjnLDs+oO7heuBg==" saltValue="lcEdkeCW/6o0/ULM/Y5wp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1"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523</v>
      </c>
      <c r="AL9" s="1219"/>
      <c r="AM9" s="1219"/>
      <c r="AN9" s="1220"/>
      <c r="AO9" s="314">
        <v>1050283</v>
      </c>
      <c r="AP9" s="314">
        <v>143678</v>
      </c>
      <c r="AQ9" s="315">
        <v>131552</v>
      </c>
      <c r="AR9" s="316">
        <v>9.1999999999999993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524</v>
      </c>
      <c r="AL10" s="1219"/>
      <c r="AM10" s="1219"/>
      <c r="AN10" s="1220"/>
      <c r="AO10" s="317">
        <v>107327</v>
      </c>
      <c r="AP10" s="317">
        <v>14682</v>
      </c>
      <c r="AQ10" s="318">
        <v>15222</v>
      </c>
      <c r="AR10" s="319">
        <v>-3.5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525</v>
      </c>
      <c r="AL11" s="1219"/>
      <c r="AM11" s="1219"/>
      <c r="AN11" s="1220"/>
      <c r="AO11" s="317" t="s">
        <v>526</v>
      </c>
      <c r="AP11" s="317" t="s">
        <v>526</v>
      </c>
      <c r="AQ11" s="318">
        <v>927</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527</v>
      </c>
      <c r="AL12" s="1219"/>
      <c r="AM12" s="1219"/>
      <c r="AN12" s="1220"/>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528</v>
      </c>
      <c r="AL13" s="1219"/>
      <c r="AM13" s="1219"/>
      <c r="AN13" s="1220"/>
      <c r="AO13" s="317">
        <v>8577</v>
      </c>
      <c r="AP13" s="317">
        <v>1173</v>
      </c>
      <c r="AQ13" s="318">
        <v>5186</v>
      </c>
      <c r="AR13" s="319">
        <v>-77.400000000000006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529</v>
      </c>
      <c r="AL14" s="1219"/>
      <c r="AM14" s="1219"/>
      <c r="AN14" s="1220"/>
      <c r="AO14" s="317">
        <v>32631</v>
      </c>
      <c r="AP14" s="317">
        <v>4464</v>
      </c>
      <c r="AQ14" s="318">
        <v>3097</v>
      </c>
      <c r="AR14" s="319">
        <v>44.1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530</v>
      </c>
      <c r="AL15" s="1225"/>
      <c r="AM15" s="1225"/>
      <c r="AN15" s="1226"/>
      <c r="AO15" s="317">
        <v>-87644</v>
      </c>
      <c r="AP15" s="317">
        <v>-11990</v>
      </c>
      <c r="AQ15" s="318">
        <v>-10369</v>
      </c>
      <c r="AR15" s="319">
        <v>15.6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191</v>
      </c>
      <c r="AL16" s="1225"/>
      <c r="AM16" s="1225"/>
      <c r="AN16" s="1226"/>
      <c r="AO16" s="317">
        <v>1111174</v>
      </c>
      <c r="AP16" s="317">
        <v>152007</v>
      </c>
      <c r="AQ16" s="318">
        <v>145615</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535</v>
      </c>
      <c r="AL21" s="1228"/>
      <c r="AM21" s="1228"/>
      <c r="AN21" s="1229"/>
      <c r="AO21" s="330">
        <v>13.54</v>
      </c>
      <c r="AP21" s="331">
        <v>13.36</v>
      </c>
      <c r="AQ21" s="332">
        <v>0.18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536</v>
      </c>
      <c r="AL22" s="1228"/>
      <c r="AM22" s="1228"/>
      <c r="AN22" s="1229"/>
      <c r="AO22" s="335">
        <v>99.5</v>
      </c>
      <c r="AP22" s="336">
        <v>95.8</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540</v>
      </c>
      <c r="AL32" s="1222"/>
      <c r="AM32" s="1222"/>
      <c r="AN32" s="1223"/>
      <c r="AO32" s="345">
        <v>443400</v>
      </c>
      <c r="AP32" s="345">
        <v>60657</v>
      </c>
      <c r="AQ32" s="346">
        <v>74764</v>
      </c>
      <c r="AR32" s="347">
        <v>-18.899999999999999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541</v>
      </c>
      <c r="AL33" s="1222"/>
      <c r="AM33" s="1222"/>
      <c r="AN33" s="1223"/>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542</v>
      </c>
      <c r="AL34" s="1222"/>
      <c r="AM34" s="1222"/>
      <c r="AN34" s="1223"/>
      <c r="AO34" s="345" t="s">
        <v>526</v>
      </c>
      <c r="AP34" s="345" t="s">
        <v>526</v>
      </c>
      <c r="AQ34" s="346" t="s">
        <v>526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543</v>
      </c>
      <c r="AL35" s="1222"/>
      <c r="AM35" s="1222"/>
      <c r="AN35" s="1223"/>
      <c r="AO35" s="345">
        <v>225338</v>
      </c>
      <c r="AP35" s="345">
        <v>30826</v>
      </c>
      <c r="AQ35" s="346">
        <v>25584</v>
      </c>
      <c r="AR35" s="347">
        <v>20.5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544</v>
      </c>
      <c r="AL36" s="1222"/>
      <c r="AM36" s="1222"/>
      <c r="AN36" s="1223"/>
      <c r="AO36" s="345">
        <v>9695</v>
      </c>
      <c r="AP36" s="345">
        <v>1326</v>
      </c>
      <c r="AQ36" s="346">
        <v>3670</v>
      </c>
      <c r="AR36" s="347">
        <v>-63.9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545</v>
      </c>
      <c r="AL37" s="1222"/>
      <c r="AM37" s="1222"/>
      <c r="AN37" s="1223"/>
      <c r="AO37" s="345">
        <v>873</v>
      </c>
      <c r="AP37" s="345">
        <v>119</v>
      </c>
      <c r="AQ37" s="346">
        <v>420</v>
      </c>
      <c r="AR37" s="347">
        <v>-71.7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546</v>
      </c>
      <c r="AL38" s="1231"/>
      <c r="AM38" s="1231"/>
      <c r="AN38" s="1232"/>
      <c r="AO38" s="348" t="s">
        <v>526</v>
      </c>
      <c r="AP38" s="348" t="s">
        <v>526</v>
      </c>
      <c r="AQ38" s="349">
        <v>9</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547</v>
      </c>
      <c r="AL39" s="1231"/>
      <c r="AM39" s="1231"/>
      <c r="AN39" s="1232"/>
      <c r="AO39" s="345">
        <v>-5173</v>
      </c>
      <c r="AP39" s="345">
        <v>-708</v>
      </c>
      <c r="AQ39" s="346">
        <v>-2239</v>
      </c>
      <c r="AR39" s="347">
        <v>-68.400000000000006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548</v>
      </c>
      <c r="AL40" s="1222"/>
      <c r="AM40" s="1222"/>
      <c r="AN40" s="1223"/>
      <c r="AO40" s="345">
        <v>-474092</v>
      </c>
      <c r="AP40" s="345">
        <v>-64855</v>
      </c>
      <c r="AQ40" s="346">
        <v>-71783</v>
      </c>
      <c r="AR40" s="347">
        <v>-9.6999999999999993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303</v>
      </c>
      <c r="AL41" s="1234"/>
      <c r="AM41" s="1234"/>
      <c r="AN41" s="1235"/>
      <c r="AO41" s="345">
        <v>200041</v>
      </c>
      <c r="AP41" s="345">
        <v>27365</v>
      </c>
      <c r="AQ41" s="346">
        <v>30425</v>
      </c>
      <c r="AR41" s="347">
        <v>-10.1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518</v>
      </c>
      <c r="AN49" s="1238" t="s">
        <v>552</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1193780</v>
      </c>
      <c r="AN51" s="367">
        <v>145992</v>
      </c>
      <c r="AO51" s="368">
        <v>76.5</v>
      </c>
      <c r="AP51" s="369">
        <v>138651</v>
      </c>
      <c r="AQ51" s="370">
        <v>-14.5</v>
      </c>
      <c r="AR51" s="371">
        <v>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722554</v>
      </c>
      <c r="AN52" s="375">
        <v>88364</v>
      </c>
      <c r="AO52" s="376">
        <v>83.9</v>
      </c>
      <c r="AP52" s="377">
        <v>71211</v>
      </c>
      <c r="AQ52" s="378">
        <v>-11</v>
      </c>
      <c r="AR52" s="379">
        <v>94.9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1121048</v>
      </c>
      <c r="AN53" s="367">
        <v>140517</v>
      </c>
      <c r="AO53" s="368">
        <v>-3.8</v>
      </c>
      <c r="AP53" s="369">
        <v>122882</v>
      </c>
      <c r="AQ53" s="370">
        <v>-11.4</v>
      </c>
      <c r="AR53" s="371">
        <v>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650214</v>
      </c>
      <c r="AN54" s="375">
        <v>81501</v>
      </c>
      <c r="AO54" s="376">
        <v>-7.8</v>
      </c>
      <c r="AP54" s="377">
        <v>65785</v>
      </c>
      <c r="AQ54" s="378">
        <v>-7.6</v>
      </c>
      <c r="AR54" s="379">
        <v>-0.2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1210911</v>
      </c>
      <c r="AN55" s="367">
        <v>156166</v>
      </c>
      <c r="AO55" s="368">
        <v>11.1</v>
      </c>
      <c r="AP55" s="369">
        <v>114790</v>
      </c>
      <c r="AQ55" s="370">
        <v>-6.6</v>
      </c>
      <c r="AR55" s="371">
        <v>17.7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490712</v>
      </c>
      <c r="AN56" s="375">
        <v>63285</v>
      </c>
      <c r="AO56" s="376">
        <v>-22.4</v>
      </c>
      <c r="AP56" s="377">
        <v>55601</v>
      </c>
      <c r="AQ56" s="378">
        <v>-15.5</v>
      </c>
      <c r="AR56" s="379">
        <v>-6.9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1323600</v>
      </c>
      <c r="AN57" s="367">
        <v>175824</v>
      </c>
      <c r="AO57" s="368">
        <v>12.6</v>
      </c>
      <c r="AP57" s="369">
        <v>126262</v>
      </c>
      <c r="AQ57" s="370">
        <v>10</v>
      </c>
      <c r="AR57" s="371">
        <v>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899147</v>
      </c>
      <c r="AN58" s="375">
        <v>119440</v>
      </c>
      <c r="AO58" s="376">
        <v>88.7</v>
      </c>
      <c r="AP58" s="377">
        <v>56769</v>
      </c>
      <c r="AQ58" s="378">
        <v>2.1</v>
      </c>
      <c r="AR58" s="379">
        <v>86.6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2757446</v>
      </c>
      <c r="AN59" s="367">
        <v>377216</v>
      </c>
      <c r="AO59" s="368">
        <v>114.5</v>
      </c>
      <c r="AP59" s="369">
        <v>126525</v>
      </c>
      <c r="AQ59" s="370">
        <v>0.2</v>
      </c>
      <c r="AR59" s="371">
        <v>114.3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2277086</v>
      </c>
      <c r="AN60" s="375">
        <v>311503</v>
      </c>
      <c r="AO60" s="376">
        <v>160.80000000000001</v>
      </c>
      <c r="AP60" s="377">
        <v>67052</v>
      </c>
      <c r="AQ60" s="378">
        <v>18.100000000000001</v>
      </c>
      <c r="AR60" s="379">
        <v>142.69999999999999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1521357</v>
      </c>
      <c r="AN61" s="382">
        <v>199143</v>
      </c>
      <c r="AO61" s="383">
        <v>42.2</v>
      </c>
      <c r="AP61" s="384">
        <v>125822</v>
      </c>
      <c r="AQ61" s="385">
        <v>-4.5</v>
      </c>
      <c r="AR61" s="371">
        <v>46.7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1007943</v>
      </c>
      <c r="AN62" s="375">
        <v>132819</v>
      </c>
      <c r="AO62" s="376">
        <v>60.6</v>
      </c>
      <c r="AP62" s="377">
        <v>63284</v>
      </c>
      <c r="AQ62" s="378">
        <v>-2.8</v>
      </c>
      <c r="AR62" s="379">
        <v>63.4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S9G/dRXiUakfQ2VJC+Bn5LgugzV4l9+oMZo7Zkoi0UHZO4tZ1RHVVVkpMUV6f510LwOUuWWuUUl98vNXFJ5ag==" saltValue="wcN8RTQEtmZii4WOHfM8P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B12"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Z97w2zxKtHh14hmhShJ/fRuEl+A6kPb45NpCthKmAeOjWiR//QmlNrUhW0UFqFdbT+PeM72X/n3ZUM60+mcJsw==" saltValue="qUDdSZyzMt7UbjuJXmCYW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B12"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515</v>
      </c>
    </row>
  </sheetData>
  <sheetProtection algorithmName="SHA-512" hashValue="YnRIWtikudPWagpcou+1KSxH+HAdMfkjrKw0WPP4hzbyxmCg1j2sR9pgMOkKNyID9bgZ91xfZ1TiUBOFsbwV1w==" saltValue="XgaWjtKTOiqKn1dBKQaRe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9"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1" t="s">
        <v>3</v>
      </c>
      <c r="D47" s="1241"/>
      <c r="E47" s="1242"/>
      <c r="F47" s="11">
        <v>25.99</v>
      </c>
      <c r="G47" s="12">
        <v>27.48</v>
      </c>
      <c r="H47" s="12">
        <v>26.31</v>
      </c>
      <c r="I47" s="12">
        <v>26.25</v>
      </c>
      <c r="J47" s="13">
        <v>16.670000000000002</v>
      </c>
    </row>
    <row r="48" spans="2:10" ht="57.75" customHeight="1" x14ac:dyDescent="0.15">
      <c r="B48" s="14"/>
      <c r="C48" s="1243" t="s">
        <v>4</v>
      </c>
      <c r="D48" s="1243"/>
      <c r="E48" s="1244"/>
      <c r="F48" s="15">
        <v>5.21</v>
      </c>
      <c r="G48" s="16">
        <v>8.4600000000000009</v>
      </c>
      <c r="H48" s="16">
        <v>4.4400000000000004</v>
      </c>
      <c r="I48" s="16">
        <v>4.5199999999999996</v>
      </c>
      <c r="J48" s="17">
        <v>6.54</v>
      </c>
    </row>
    <row r="49" spans="2:10" ht="57.75" customHeight="1" thickBot="1" x14ac:dyDescent="0.2">
      <c r="B49" s="18"/>
      <c r="C49" s="1245" t="s">
        <v>5</v>
      </c>
      <c r="D49" s="1245"/>
      <c r="E49" s="1246"/>
      <c r="F49" s="19">
        <v>2.59</v>
      </c>
      <c r="G49" s="20">
        <v>3.88</v>
      </c>
      <c r="H49" s="20" t="s">
        <v>572</v>
      </c>
      <c r="I49" s="20">
        <v>0.1</v>
      </c>
      <c r="J49" s="21" t="s">
        <v>573</v>
      </c>
    </row>
    <row r="50" spans="2:10" ht="13.5" customHeight="1" x14ac:dyDescent="0.15"/>
  </sheetData>
  <sheetProtection algorithmName="SHA-512" hashValue="fK8Bno8gGtPftYj8mt/TnH2DgQ2Ve2WmPR+RfFyrOl0ao/mkubqUeE82VXwWDOtZok/fY3we/t1XxWdbAY/hxA==" saltValue="T7Mq4Fj+QcbzNKJPSLBOu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2022-09-07T05:07:26Z</cp:lastPrinted>
  <dcterms:created xsi:type="dcterms:W3CDTF">2022-02-02T03:45:55Z</dcterms:created>
  <dcterms:modified xsi:type="dcterms:W3CDTF">2022-12-05T04:35:25Z</dcterms:modified>
  <cp:category/>
</cp:coreProperties>
</file>