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<sst xmlns="http://schemas.openxmlformats.org/spreadsheetml/2006/main" count="1161" uniqueCount="606">
  <si>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</si>
  <si>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</si>
  <si>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</si>
  <si>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</si>
  <si>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</si>
  <si>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</si>
  <si>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</si>
  <si>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</si>
  <si>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</si>
  <si>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</si>
  <si>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</si>
  <si>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</si>
  <si>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</si>
  <si>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</si>
  <si>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</si>
  <si>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</si>
  <si>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</si>
  <si>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</si>
  <si>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</si>
  <si>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</si>
  <si>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</si>
  <si>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</si>
  <si>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</si>
  <si>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</si>
  <si>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</si>
  <si>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</si>
  <si>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</si>
  <si>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</si>
  <si>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</si>
  <si>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</si>
  <si>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</si>
  <si>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</si>
  <si>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</si>
  <si>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</si>
  <si>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</si>
  <si>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</si>
  <si>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</si>
  <si>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</si>
  <si>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</si>
  <si>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</si>
  <si>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</si>
  <si>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</si>
  <si>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</si>
  <si>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</si>
  <si>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</si>
  <si>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</si>
  <si>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</si>
  <si>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</si>
  <si>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</si>
  <si>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</si>
  <si>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</si>
  <si>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</si>
  <si>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</si>
  <si>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</si>
  <si>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</si>
  <si>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</si>
  <si>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</si>
  <si>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</si>
  <si>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</si>
  <si>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</si>
  <si>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</si>
  <si>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</si>
  <si>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</si>
  <si>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</si>
  <si>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</si>
  <si>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</si>
  <si>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</si>
  <si>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</si>
  <si>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</si>
  <si>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</si>
  <si>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</si>
  <si>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</si>
  <si>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</si>
  <si>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</si>
  <si>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</si>
  <si>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</si>
  <si>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</si>
  <si>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</si>
  <si>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</si>
  <si>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</si>
  <si>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</si>
  <si>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</si>
  <si>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</si>
  <si>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</si>
  <si>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</si>
  <si>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</si>
  <si>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</si>
  <si>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</si>
  <si>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</si>
  <si>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</si>
  <si>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</si>
  <si>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</si>
  <si>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</si>
  <si>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</si>
  <si>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</si>
  <si>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</si>
  <si>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</si>
  <si>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</si>
  <si>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尾花沢市</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</si>
  <si>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</si>
  <si>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</si>
  <si>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</si>
  <si>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</si>
  <si>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</si>
  <si>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</si>
  <si>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</si>
  <si>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</si>
  <si>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</si>
  <si>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</si>
  <si>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</si>
  <si>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</si>
  <si>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</si>
  <si>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</si>
  <si>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</si>
  <si>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</si>
  <si>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</si>
  <si>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</si>
  <si>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</si>
  <si>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</si>
  <si>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</si>
  <si>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</si>
  <si>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</si>
  <si>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</si>
  <si>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</si>
  <si>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</si>
  <si>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</si>
  <si>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</si>
  <si>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</si>
  <si>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</si>
  <si>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</si>
  <si>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</si>
  <si>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</si>
  <si>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</si>
  <si>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</si>
  <si>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</si>
  <si>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</si>
  <si>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</si>
  <si>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</si>
  <si>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</si>
  <si>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</si>
  <si>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</si>
  <si>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</si>
  <si>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</si>
  <si>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</si>
  <si>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</si>
  <si>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</si>
  <si>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</si>
  <si>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</si>
  <si>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</si>
  <si>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</si>
  <si>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</si>
  <si>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</si>
  <si>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</si>
  <si>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</si>
  <si>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</si>
  <si>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</si>
  <si>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</si>
  <si>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</si>
  <si>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</si>
  <si>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</si>
  <si>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</si>
  <si>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</si>
  <si>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</si>
  <si>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</si>
  <si>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</si>
  <si>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</si>
  <si>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</si>
  <si>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</si>
  <si>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</si>
  <si>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</si>
  <si>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</si>
  <si>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</si>
  <si>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</si>
  <si>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</si>
  <si>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</si>
  <si>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</si>
  <si>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</si>
  <si>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</si>
  <si>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</si>
  <si>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</si>
  <si>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</si>
  <si>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</si>
  <si>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</si>
  <si>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</si>
  <si>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</si>
  <si>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</si>
  <si>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</si>
  <si>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</si>
  <si>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</si>
  <si>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</si>
  <si>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</si>
  <si>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</si>
  <si>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</si>
  <si>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</si>
  <si>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</si>
  <si>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</si>
  <si>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</si>
  <si>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</si>
  <si>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</si>
  <si>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</si>
  <si>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</si>
  <si>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</si>
  <si>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</si>
  <si>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</si>
  <si>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</si>
  <si>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</si>
  <si>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</si>
  <si>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</si>
  <si>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</si>
  <si>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</si>
  <si>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</si>
  <si>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</si>
  <si>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</si>
  <si>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</si>
  <si>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山形県尾花沢市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</si>
  <si>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</si>
  <si>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</si>
  <si>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</si>
  <si>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</si>
  <si>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</si>
  <si>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</si>
  <si>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</si>
  <si>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</si>
  <si>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</si>
  <si>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</si>
  <si>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</si>
  <si>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</si>
  <si>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</si>
  <si>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</si>
  <si>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</si>
  <si>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</si>
  <si>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</si>
  <si>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</si>
  <si>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</si>
  <si>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</si>
  <si>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</si>
  <si>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</si>
  <si>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</si>
  <si>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</si>
  <si>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</si>
  <si>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</si>
  <si>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</si>
  <si>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</si>
  <si>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</si>
  <si>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</si>
  <si>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</si>
  <si>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</si>
  <si>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</si>
  <si>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</si>
  <si>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</si>
  <si>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</si>
  <si>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</si>
  <si>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</si>
  <si>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</si>
  <si>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</si>
  <si>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</si>
  <si>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</si>
  <si>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</si>
  <si>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</si>
  <si>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</si>
  <si>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</si>
  <si>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</si>
  <si>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</si>
  <si>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</si>
  <si>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</si>
  <si>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</si>
  <si>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</si>
  <si>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</si>
  <si>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</si>
  <si>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</si>
  <si>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</si>
  <si>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</si>
  <si>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</si>
  <si>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</si>
  <si>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</si>
  <si>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</si>
  <si>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</si>
  <si>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</si>
  <si>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</si>
  <si>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</si>
  <si>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</si>
  <si>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</si>
  <si>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</si>
  <si>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</si>
  <si>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</si>
  <si>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</si>
  <si>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</si>
  <si>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</si>
  <si>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</si>
  <si>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</si>
  <si>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</si>
  <si>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</si>
  <si>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</si>
  <si>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</si>
  <si>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</si>
  <si>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</si>
  <si>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</si>
  <si>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</si>
  <si>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</si>
  <si>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</si>
  <si>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</si>
  <si>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</si>
  <si>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</si>
  <si>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</si>
  <si>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</si>
  <si>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</si>
  <si>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</si>
  <si>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</si>
  <si>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</si>
  <si>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</si>
  <si>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</si>
  <si>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</si>
  <si>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</si>
  <si>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</si>
  <si>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</si>
  <si>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</si>
  <si>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</si>
  <si>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</si>
  <si>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</si>
  <si>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</si>
  <si>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</si>
  <si>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</si>
  <si>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</si>
  <si>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</si>
  <si>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</si>
  <si>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</si>
  <si>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</si>
  <si>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</si>
  <si>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</si>
  <si>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</si>
  <si>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</si>
  <si>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</si>
  <si>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</si>
  <si>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</si>
  <si>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</si>
  <si>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</si>
  <si>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</si>
  <si>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</si>
  <si>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</si>
  <si>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</si>
  <si>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</si>
  <si>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</si>
  <si>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</si>
  <si>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</si>
  <si>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</si>
  <si>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</si>
  <si>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</si>
  <si>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</si>
  <si>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</si>
  <si>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</si>
  <si>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</si>
  <si>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</si>
  <si>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</si>
  <si>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</si>
  <si>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</si>
  <si>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</si>
  <si>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</si>
  <si>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</si>
  <si>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</si>
  <si>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</si>
  <si>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</si>
  <si>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</si>
  <si>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</si>
  <si>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</si>
  <si>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</si>
  <si>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</si>
  <si>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</si>
  <si>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</si>
  <si>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</si>
  <si>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</si>
  <si>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山形県尾花沢市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</si>
  <si>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</si>
  <si>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</si>
  <si>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</si>
  <si>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</si>
  <si>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</si>
  <si>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</si>
  <si>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</si>
  <si>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</si>
  <si>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</si>
  <si>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</si>
  <si>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</si>
  <si>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</si>
  <si>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</si>
  <si>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</si>
  <si>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</si>
  <si>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</si>
  <si>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</si>
  <si>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</si>
  <si>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</si>
  <si>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</si>
  <si>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国営村山北部土地改良事業特別会計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</si>
  <si>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</si>
  <si>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</si>
  <si>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</si>
  <si>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</si>
  <si>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</si>
  <si>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</si>
  <si>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</si>
  <si>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</si>
  <si>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</si>
  <si>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</si>
  <si>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</si>
  <si>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</si>
  <si>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</si>
  <si>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</si>
  <si>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</si>
  <si>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</si>
  <si>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農業集落排水事業特別会計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</si>
  <si>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</si>
  <si>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</si>
  <si>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</si>
  <si>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</si>
  <si>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</si>
  <si>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</si>
  <si>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</si>
  <si>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</si>
  <si>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</si>
  <si>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</si>
  <si>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</si>
  <si>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</si>
  <si>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</si>
  <si>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</si>
  <si>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</si>
  <si>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</si>
  <si>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</si>
  <si>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</si>
  <si>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</si>
  <si>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</si>
  <si>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</si>
  <si>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</si>
  <si>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</si>
  <si>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</si>
  <si>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</si>
  <si>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</si>
  <si>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</si>
  <si>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</si>
  <si>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</si>
  <si>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</si>
  <si>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</si>
  <si>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</si>
  <si>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</si>
  <si>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</si>
  <si>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</si>
  <si>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</si>
  <si>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</si>
  <si>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</si>
  <si>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</si>
  <si>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</si>
  <si>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</si>
  <si>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</si>
  <si>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</si>
  <si>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</si>
  <si>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</si>
  <si>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</si>
  <si>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</si>
  <si>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</si>
  <si>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</si>
  <si>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</si>
  <si>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</si>
  <si>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</si>
  <si>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</si>
  <si>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</si>
  <si>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</si>
  <si>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</si>
  <si>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</si>
  <si>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</si>
  <si>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</si>
  <si>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</si>
  <si>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</si>
  <si>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</si>
  <si>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</si>
  <si>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</si>
  <si>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</si>
  <si>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</si>
  <si>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</si>
  <si>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</si>
  <si>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</si>
  <si>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</si>
  <si>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</si>
  <si>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</si>
  <si>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</si>
  <si>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</si>
  <si>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</si>
  <si>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</si>
  <si>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</si>
  <si>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</si>
  <si>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</si>
  <si>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</si>
  <si>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</si>
  <si>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</si>
  <si>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</si>
  <si>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</si>
  <si>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</si>
  <si>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</si>
  <si>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</si>
  <si>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</si>
  <si>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</si>
  <si>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</si>
  <si>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</si>
  <si>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</si>
  <si>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</si>
  <si>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</si>
  <si>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</si>
  <si>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</si>
  <si>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</si>
  <si>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</si>
  <si>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</si>
  <si>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</si>
  <si>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</si>
  <si>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</si>
  <si>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</si>
  <si>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</si>
  <si>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</si>
  <si>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</si>
  <si>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</si>
  <si>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</si>
  <si>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</si>
  <si>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</si>
  <si>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</si>
  <si>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</si>
  <si>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</si>
  <si>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</si>
  <si>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</si>
  <si>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</si>
  <si>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</si>
  <si>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</si>
  <si>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</si>
  <si>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</si>
  <si>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</si>
  <si>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</si>
  <si>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</si>
  <si>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</si>
  <si>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</si>
  <si>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</si>
  <si>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</si>
  <si>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</si>
  <si>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</si>
  <si>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</si>
  <si>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</si>
  <si>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</si>
  <si>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</si>
  <si>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</si>
  <si>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</si>
  <si>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</si>
  <si>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</si>
  <si>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</si>
  <si>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</si>
  <si>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</si>
  <si>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</si>
  <si>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</si>
  <si>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</si>
  <si>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0.84</t>
  </si>
  <si>
    <t>▲ 1.88</t>
  </si>
  <si>
    <t>▲ 3.70</t>
  </si>
  <si>
    <t>一般会計</t>
  </si>
  <si>
    <t>国民健康保険特別会計</t>
  </si>
  <si>
    <t>介護保険特別会計</t>
  </si>
  <si>
    <t>後期高齢者医療保険特別会計</t>
  </si>
  <si>
    <t>農業集落排水事業特別会計</t>
  </si>
  <si>
    <t>簡易水道特別会計</t>
  </si>
  <si>
    <t>国営村山北部土地改良事業特別会計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</si>
  <si>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</si>
  <si>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</si>
  <si>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</si>
  <si>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</si>
  <si>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</si>
  <si>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</si>
  <si>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</si>
  <si>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</si>
  <si>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</si>
  <si>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尾花沢市大石田町環境衛生事業組合（普通会計分）</t>
    <rPh sb="0" eb="3">
      <t>オバナザワ</t>
    </rPh>
    <rPh sb="3" eb="4">
      <t>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22"/>
  </si>
  <si>
    <t>尾花沢市大石田町環境衛生事業組合（水道事業会計）</t>
    <rPh sb="0" eb="3">
      <t>オバナザワ</t>
    </rPh>
    <rPh sb="3" eb="4">
      <t>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phoneticPr fontId="22"/>
  </si>
  <si>
    <t>尾花沢市大石田町環境衛生事業組合（公共下水道事業特別会計）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phoneticPr fontId="22"/>
  </si>
  <si>
    <t>尾花沢市大石田町環境衛生事業組合（特定環境保全公共下水道事業特別会計）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トクテイ</t>
    </rPh>
    <rPh sb="19" eb="21">
      <t>カンキョウ</t>
    </rPh>
    <rPh sb="21" eb="23">
      <t>ホゼン</t>
    </rPh>
    <rPh sb="23" eb="25">
      <t>コウキョウ</t>
    </rPh>
    <rPh sb="25" eb="28">
      <t>ゲスイドウ</t>
    </rPh>
    <rPh sb="28" eb="30">
      <t>ジギョウ</t>
    </rPh>
    <rPh sb="30" eb="32">
      <t>トクベツ</t>
    </rPh>
    <rPh sb="32" eb="34">
      <t>カイケイ</t>
    </rPh>
    <phoneticPr fontId="22"/>
  </si>
  <si>
    <t>北村山広域行政事務組合</t>
  </si>
  <si>
    <t>山形県市町村職員退職手当組合</t>
  </si>
  <si>
    <t>山形県消防補償等組合</t>
  </si>
  <si>
    <t>山形県自治会館管理組合</t>
  </si>
  <si>
    <t>山形県後期高齢者医療広域連合（普通会計分）</t>
  </si>
  <si>
    <t>山形県後期高齢者医療広域連合（事業会計分）</t>
  </si>
  <si>
    <t>北村山公立病院組合</t>
  </si>
  <si>
    <t>法適用事業</t>
  </si>
  <si>
    <t>尾花沢農産加工</t>
    <rPh sb="0" eb="3">
      <t>オバナザワ</t>
    </rPh>
    <rPh sb="3" eb="5">
      <t>ノウサン</t>
    </rPh>
    <rPh sb="5" eb="7">
      <t>カコウ</t>
    </rPh>
    <phoneticPr fontId="22"/>
  </si>
  <si>
    <t>尾花沢市ふるさと振興公社</t>
    <rPh sb="0" eb="4">
      <t>オバナザワシ</t>
    </rPh>
    <rPh sb="8" eb="10">
      <t>シンコウ</t>
    </rPh>
    <rPh sb="10" eb="12">
      <t>コウシャ</t>
    </rPh>
    <phoneticPr fontId="22"/>
  </si>
  <si>
    <t>尾花沢市土地開発公社</t>
    <rPh sb="0" eb="4">
      <t>オバナザワシ</t>
    </rPh>
    <rPh sb="4" eb="6">
      <t>トチ</t>
    </rPh>
    <rPh sb="6" eb="8">
      <t>カイハツ</t>
    </rPh>
    <rPh sb="8" eb="10">
      <t>コウシャ</t>
    </rPh>
    <phoneticPr fontId="22"/>
  </si>
  <si>
    <t>-</t>
    <phoneticPr fontId="2"/>
  </si>
  <si>
    <t>公共施設整備等基金</t>
    <phoneticPr fontId="5"/>
  </si>
  <si>
    <t>「雪とスイカと花笠のまち」ふるさと尾花沢応援基金</t>
    <phoneticPr fontId="5"/>
  </si>
  <si>
    <t>新型コロナウイルス感染症対応地方創生臨時交付金基金</t>
    <rPh sb="0" eb="2">
      <t>シンガタ</t>
    </rPh>
    <rPh sb="9" eb="12">
      <t>カンセンショウ</t>
    </rPh>
    <rPh sb="12" eb="14">
      <t>タイオウ</t>
    </rPh>
    <rPh sb="14" eb="16">
      <t>チホウ</t>
    </rPh>
    <rPh sb="16" eb="18">
      <t>ソウセイ</t>
    </rPh>
    <rPh sb="18" eb="23">
      <t>リンジコウフキン</t>
    </rPh>
    <rPh sb="23" eb="25">
      <t>キキン</t>
    </rPh>
    <phoneticPr fontId="5"/>
  </si>
  <si>
    <t>-</t>
    <phoneticPr fontId="2"/>
  </si>
  <si>
    <t>スポ－ツ振興基金</t>
  </si>
  <si>
    <t>地域福祉基金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</si>
  <si>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</si>
  <si>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</si>
  <si>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</si>
  <si>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</si>
  <si>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</si>
  <si>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</si>
  <si>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</si>
  <si>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</si>
  <si>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</si>
  <si>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</si>
  <si>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新鶴子ダムの償還が平成27年度まで続き、実質公債費比率を大きく押し上げる要因となっていたが、償還終了後は影響が無くなるH30年度まで下がり続け、新庁舎建設事業の償還が開始される令和2年度からは上昇する見込みである。また、将来負担比率は平成27年度に防災行政無線や高機能消防指令センターの整備、平成29・30年度に新庁舎建設事業などの大規模な事業が行われた影響により、類似団体と比較し平成30年度決算では64.8ポイント高い数値となっている。令和元年度決算でも類似団体と比較し64.6ポイント高い数値となっているが、令和2年度から新庁舎建設事業等の償還が開始されたことにより地方債現在高が減少したため、令和元年度決算と比べ7.8ポイント減少している。今後も事業の取捨選択、起債額の抑制に努め財政の健全化を図る。</t>
    <rPh sb="167" eb="170">
      <t>ダイキボ</t>
    </rPh>
    <rPh sb="171" eb="173">
      <t>ジギョウ</t>
    </rPh>
    <rPh sb="184" eb="188">
      <t>ルイジダンタイ</t>
    </rPh>
    <rPh sb="189" eb="191">
      <t>ヒカク</t>
    </rPh>
    <rPh sb="272" eb="273">
      <t>トウ</t>
    </rPh>
    <rPh sb="287" eb="290">
      <t>チホウサイ</t>
    </rPh>
    <rPh sb="290" eb="293">
      <t>ゲンザイダカ</t>
    </rPh>
    <rPh sb="294" eb="296">
      <t>ゲンショウ</t>
    </rPh>
    <rPh sb="301" eb="303">
      <t>レイワ</t>
    </rPh>
    <rPh sb="303" eb="306">
      <t>ガンネンド</t>
    </rPh>
    <rPh sb="306" eb="308">
      <t>ケッサン</t>
    </rPh>
    <rPh sb="309" eb="310">
      <t>クラ</t>
    </rPh>
    <rPh sb="318" eb="320">
      <t>ゲンショウ</t>
    </rPh>
    <rPh sb="325" eb="327">
      <t>コンゴ</t>
    </rPh>
    <rPh sb="328" eb="330">
      <t>ジギョウ</t>
    </rPh>
    <rPh sb="331" eb="335">
      <t>シュシャセンタク</t>
    </rPh>
    <rPh sb="336" eb="339">
      <t>キサイガク</t>
    </rPh>
    <rPh sb="340" eb="342">
      <t>ヨクセイ</t>
    </rPh>
    <rPh sb="343" eb="344">
      <t>ツト</t>
    </rPh>
    <rPh sb="345" eb="348">
      <t>ザイ</t>
    </rPh>
    <rPh sb="348" eb="351">
      <t>ケンゼンカ</t>
    </rPh>
    <rPh sb="352" eb="353">
      <t>ハカ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</si>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</sst>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xmlns:c16r2="http://schemas.microsoft.com/office/drawing/2015/06/chart">
            <c:ext xmlns:c16="http://schemas.microsoft.com/office/drawing/2014/chart" uri="{C3380CC4-5D6E-409C-BE32-E72D297353CC}">
              <c16:uniqueId val="{00000000-542C-4289-B93B-3BDB60389F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65513</c:v>
                </c:pt>
                <c:pt idx="1">
                  <c:v>161634</c:v>
                </c:pt>
                <c:pt idx="2">
                  <c:v>161484</c:v>
                </c:pt>
                <c:pt idx="3">
                  <c:v>113506</c:v>
                </c:pt>
                <c:pt idx="4">
                  <c:v>76110</c:v>
                </c:pt>
              </c:numCache>
            </c:numRef>
          </c:val>
          <c:smooth val="0"/>
          <c:extLst xmlns:c16r2="http://schemas.microsoft.com/office/drawing/2015/06/chart">
            <c:ext xmlns:c16="http://schemas.microsoft.com/office/drawing/2014/chart" uri="{C3380CC4-5D6E-409C-BE32-E72D297353CC}">
              <c16:uniqueId val="{00000001-542C-4289-B93B-3BDB60389F6B}"/>
            </c:ext>
          </c:extLst>
        </c:ser>
        <c:dLbls>
          <c:showLegendKey val="0"/>
          <c:showVal val="0"/>
          <c:showCatName val="0"/>
          <c:showSerName val="0"/>
          <c:showPercent val="0"/>
          <c:showBubbleSize val="0"/>
        </c:dLbls>
        <c:marker val="1"/>
        <c:smooth val="0"/>
        <c:axId val="1339112312"/>
        <c:axId val="1339121720"/>
      </c:lineChart>
      <c:catAx>
        <c:axId val="1339112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9121720"/>
        <c:crosses val="autoZero"/>
        <c:auto val="1"/>
        <c:lblAlgn val="ctr"/>
        <c:lblOffset val="100"/>
        <c:tickLblSkip val="1"/>
        <c:tickMarkSkip val="1"/>
        <c:noMultiLvlLbl val="0"/>
      </c:catAx>
      <c:valAx>
        <c:axId val="133912172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9112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11.2</c:v>
                </c:pt>
                <c:pt idx="1">
                  <c:v>10.67</c:v>
                </c:pt>
                <c:pt idx="2">
                  <c:v>11.99</c:v>
                </c:pt>
                <c:pt idx="3">
                  <c:v>11.92</c:v>
                </c:pt>
                <c:pt idx="4">
                  <c:v>11.92</c:v>
                </c:pt>
              </c:numCache>
            </c:numRef>
          </c:val>
          <c:extLst xmlns:c16r2="http://schemas.microsoft.com/office/drawing/2015/06/chart">
            <c:ext xmlns:c16="http://schemas.microsoft.com/office/drawing/2014/chart" uri="{C3380CC4-5D6E-409C-BE32-E72D297353CC}">
              <c16:uniqueId val="{00000000-A4A5-4A50-83E2-2AC76FF918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15.22</c:v>
                </c:pt>
                <c:pt idx="1">
                  <c:v>15.58</c:v>
                </c:pt>
                <c:pt idx="2">
                  <c:v>12.96</c:v>
                </c:pt>
                <c:pt idx="3">
                  <c:v>13.94</c:v>
                </c:pt>
                <c:pt idx="4">
                  <c:v>9.3699999999999992</c:v>
                </c:pt>
              </c:numCache>
            </c:numRef>
          </c:val>
          <c:extLst xmlns:c16r2="http://schemas.microsoft.com/office/drawing/2015/06/chart">
            <c:ext xmlns:c16="http://schemas.microsoft.com/office/drawing/2014/chart" uri="{C3380CC4-5D6E-409C-BE32-E72D297353CC}">
              <c16:uniqueId val="{00000001-A4A5-4A50-83E2-2AC76FF91813}"/>
            </c:ext>
          </c:extLst>
        </c:ser>
        <c:dLbls>
          <c:showLegendKey val="0"/>
          <c:showVal val="0"/>
          <c:showCatName val="0"/>
          <c:showSerName val="0"/>
          <c:showPercent val="0"/>
          <c:showBubbleSize val="0"/>
        </c:dLbls>
        <c:gapWidth val="250"/>
        <c:overlap val="100"/>
        <c:axId val="1339111136"/>
        <c:axId val="1339119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2.48</c:v>
                </c:pt>
                <c:pt idx="1">
                  <c:v>-0.84</c:v>
                </c:pt>
                <c:pt idx="2">
                  <c:v>-1.88</c:v>
                </c:pt>
                <c:pt idx="3">
                  <c:v>0.78</c:v>
                </c:pt>
                <c:pt idx="4">
                  <c:v>-3.7</c:v>
                </c:pt>
              </c:numCache>
            </c:numRef>
          </c:val>
          <c:smooth val="0"/>
          <c:extLst xmlns:c16r2="http://schemas.microsoft.com/office/drawing/2015/06/chart">
            <c:ext xmlns:c16="http://schemas.microsoft.com/office/drawing/2014/chart" uri="{C3380CC4-5D6E-409C-BE32-E72D297353CC}">
              <c16:uniqueId val="{00000002-A4A5-4A50-83E2-2AC76FF91813}"/>
            </c:ext>
          </c:extLst>
        </c:ser>
        <c:dLbls>
          <c:showLegendKey val="0"/>
          <c:showVal val="0"/>
          <c:showCatName val="0"/>
          <c:showSerName val="0"/>
          <c:showPercent val="0"/>
          <c:showBubbleSize val="0"/>
        </c:dLbls>
        <c:marker val="1"/>
        <c:smooth val="0"/>
        <c:axId val="1339111136"/>
        <c:axId val="1339119760"/>
      </c:lineChart>
      <c:catAx>
        <c:axId val="133911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9119760"/>
        <c:crosses val="autoZero"/>
        <c:auto val="1"/>
        <c:lblAlgn val="ctr"/>
        <c:lblOffset val="100"/>
        <c:tickLblSkip val="1"/>
        <c:tickMarkSkip val="1"/>
        <c:noMultiLvlLbl val="0"/>
      </c:catAx>
      <c:valAx>
        <c:axId val="133911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11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A5A-42FB-B9EF-72DD1E9873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A5A-42FB-B9EF-72DD1E9873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A5A-42FB-B9EF-72DD1E9873B4}"/>
            </c:ext>
          </c:extLst>
        </c:ser>
        <c:ser>
          <c:idx val="3"/>
          <c:order val="3"/>
          <c:tx>
            <c:strRef>
              <c:f>データシート!$A$30</c:f>
              <c:strCache>
                <c:ptCount val="1"/>
                <c:pt idx="0">
                  <c:v>国営村山北部土地改良事業特別会計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A5A-42FB-B9EF-72DD1E9873B4}"/>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0.24</c:v>
                </c:pt>
                <c:pt idx="4">
                  <c:v>#N/A</c:v>
                </c:pt>
                <c:pt idx="5">
                  <c:v>0.18</c:v>
                </c:pt>
                <c:pt idx="6">
                  <c:v>#N/A</c:v>
                </c:pt>
                <c:pt idx="7">
                  <c:v>0.28999999999999998</c:v>
                </c:pt>
                <c:pt idx="8">
                  <c:v>#N/A</c:v>
                </c:pt>
                <c:pt idx="9">
                  <c:v>0.05</c:v>
                </c:pt>
              </c:numCache>
            </c:numRef>
          </c:val>
          <c:extLst xmlns:c16r2="http://schemas.microsoft.com/office/drawing/2015/06/chart">
            <c:ext xmlns:c16="http://schemas.microsoft.com/office/drawing/2014/chart" uri="{C3380CC4-5D6E-409C-BE32-E72D297353CC}">
              <c16:uniqueId val="{00000004-3A5A-42FB-B9EF-72DD1E9873B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0.04</c:v>
                </c:pt>
                <c:pt idx="4">
                  <c:v>#N/A</c:v>
                </c:pt>
                <c:pt idx="5">
                  <c:v>0.04</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5-3A5A-42FB-B9EF-72DD1E9873B4}"/>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0.08</c:v>
                </c:pt>
                <c:pt idx="4">
                  <c:v>#N/A</c:v>
                </c:pt>
                <c:pt idx="5">
                  <c:v>0.12</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6-3A5A-42FB-B9EF-72DD1E9873B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0.39</c:v>
                </c:pt>
                <c:pt idx="2">
                  <c:v>#N/A</c:v>
                </c:pt>
                <c:pt idx="3">
                  <c:v>0.61</c:v>
                </c:pt>
                <c:pt idx="4">
                  <c:v>#N/A</c:v>
                </c:pt>
                <c:pt idx="5">
                  <c:v>0.72</c:v>
                </c:pt>
                <c:pt idx="6">
                  <c:v>#N/A</c:v>
                </c:pt>
                <c:pt idx="7">
                  <c:v>0.56999999999999995</c:v>
                </c:pt>
                <c:pt idx="8">
                  <c:v>#N/A</c:v>
                </c:pt>
                <c:pt idx="9">
                  <c:v>0.83</c:v>
                </c:pt>
              </c:numCache>
            </c:numRef>
          </c:val>
          <c:extLst xmlns:c16r2="http://schemas.microsoft.com/office/drawing/2015/06/chart">
            <c:ext xmlns:c16="http://schemas.microsoft.com/office/drawing/2014/chart" uri="{C3380CC4-5D6E-409C-BE32-E72D297353CC}">
              <c16:uniqueId val="{00000007-3A5A-42FB-B9EF-72DD1E9873B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2.86</c:v>
                </c:pt>
                <c:pt idx="2">
                  <c:v>#N/A</c:v>
                </c:pt>
                <c:pt idx="3">
                  <c:v>3.37</c:v>
                </c:pt>
                <c:pt idx="4">
                  <c:v>#N/A</c:v>
                </c:pt>
                <c:pt idx="5">
                  <c:v>3.62</c:v>
                </c:pt>
                <c:pt idx="6">
                  <c:v>#N/A</c:v>
                </c:pt>
                <c:pt idx="7">
                  <c:v>4.46</c:v>
                </c:pt>
                <c:pt idx="8">
                  <c:v>#N/A</c:v>
                </c:pt>
                <c:pt idx="9">
                  <c:v>4.28</c:v>
                </c:pt>
              </c:numCache>
            </c:numRef>
          </c:val>
          <c:extLst xmlns:c16r2="http://schemas.microsoft.com/office/drawing/2015/06/chart">
            <c:ext xmlns:c16="http://schemas.microsoft.com/office/drawing/2014/chart" uri="{C3380CC4-5D6E-409C-BE32-E72D297353CC}">
              <c16:uniqueId val="{00000008-3A5A-42FB-B9EF-72DD1E9873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11.2</c:v>
                </c:pt>
                <c:pt idx="2">
                  <c:v>#N/A</c:v>
                </c:pt>
                <c:pt idx="3">
                  <c:v>10.66</c:v>
                </c:pt>
                <c:pt idx="4">
                  <c:v>#N/A</c:v>
                </c:pt>
                <c:pt idx="5">
                  <c:v>11.98</c:v>
                </c:pt>
                <c:pt idx="6">
                  <c:v>#N/A</c:v>
                </c:pt>
                <c:pt idx="7">
                  <c:v>11.91</c:v>
                </c:pt>
                <c:pt idx="8">
                  <c:v>#N/A</c:v>
                </c:pt>
                <c:pt idx="9">
                  <c:v>11.9</c:v>
                </c:pt>
              </c:numCache>
            </c:numRef>
          </c:val>
          <c:extLst xmlns:c16r2="http://schemas.microsoft.com/office/drawing/2015/06/chart">
            <c:ext xmlns:c16="http://schemas.microsoft.com/office/drawing/2014/chart" uri="{C3380CC4-5D6E-409C-BE32-E72D297353CC}">
              <c16:uniqueId val="{00000009-3A5A-42FB-B9EF-72DD1E9873B4}"/>
            </c:ext>
          </c:extLst>
        </c:ser>
        <c:dLbls>
          <c:showLegendKey val="0"/>
          <c:showVal val="0"/>
          <c:showCatName val="0"/>
          <c:showSerName val="0"/>
          <c:showPercent val="0"/>
          <c:showBubbleSize val="0"/>
        </c:dLbls>
        <c:gapWidth val="150"/>
        <c:overlap val="100"/>
        <c:axId val="1339115840"/>
        <c:axId val="1339122112"/>
      </c:barChart>
      <c:catAx>
        <c:axId val="133911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122112"/>
        <c:crosses val="autoZero"/>
        <c:auto val="1"/>
        <c:lblAlgn val="ctr"/>
        <c:lblOffset val="100"/>
        <c:tickLblSkip val="1"/>
        <c:tickMarkSkip val="1"/>
        <c:noMultiLvlLbl val="0"/>
      </c:catAx>
      <c:valAx>
        <c:axId val="133912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115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1312</c:v>
                </c:pt>
                <c:pt idx="5">
                  <c:v>1194</c:v>
                </c:pt>
                <c:pt idx="8">
                  <c:v>1123</c:v>
                </c:pt>
                <c:pt idx="11">
                  <c:v>1102</c:v>
                </c:pt>
                <c:pt idx="14">
                  <c:v>1110</c:v>
                </c:pt>
              </c:numCache>
            </c:numRef>
          </c:val>
          <c:extLst xmlns:c16r2="http://schemas.microsoft.com/office/drawing/2015/06/chart">
            <c:ext xmlns:c16="http://schemas.microsoft.com/office/drawing/2014/chart" uri="{C3380CC4-5D6E-409C-BE32-E72D297353CC}">
              <c16:uniqueId val="{00000000-AF81-4D70-9D7B-B171593DE0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F81-4D70-9D7B-B171593DE0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2-AF81-4D70-9D7B-B171593DE0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267</c:v>
                </c:pt>
                <c:pt idx="3">
                  <c:v>229</c:v>
                </c:pt>
                <c:pt idx="6">
                  <c:v>188</c:v>
                </c:pt>
                <c:pt idx="9">
                  <c:v>225</c:v>
                </c:pt>
                <c:pt idx="12">
                  <c:v>273</c:v>
                </c:pt>
              </c:numCache>
            </c:numRef>
          </c:val>
          <c:extLst xmlns:c16r2="http://schemas.microsoft.com/office/drawing/2015/06/chart">
            <c:ext xmlns:c16="http://schemas.microsoft.com/office/drawing/2014/chart" uri="{C3380CC4-5D6E-409C-BE32-E72D297353CC}">
              <c16:uniqueId val="{00000003-AF81-4D70-9D7B-B171593DE0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111</c:v>
                </c:pt>
                <c:pt idx="3">
                  <c:v>107</c:v>
                </c:pt>
                <c:pt idx="6">
                  <c:v>115</c:v>
                </c:pt>
                <c:pt idx="9">
                  <c:v>113</c:v>
                </c:pt>
                <c:pt idx="12">
                  <c:v>89</c:v>
                </c:pt>
              </c:numCache>
            </c:numRef>
          </c:val>
          <c:extLst xmlns:c16r2="http://schemas.microsoft.com/office/drawing/2015/06/chart">
            <c:ext xmlns:c16="http://schemas.microsoft.com/office/drawing/2014/chart" uri="{C3380CC4-5D6E-409C-BE32-E72D297353CC}">
              <c16:uniqueId val="{00000004-AF81-4D70-9D7B-B171593DE0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81-4D70-9D7B-B171593DE0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F81-4D70-9D7B-B171593DE0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1344</c:v>
                </c:pt>
                <c:pt idx="3">
                  <c:v>1214</c:v>
                </c:pt>
                <c:pt idx="6">
                  <c:v>1185</c:v>
                </c:pt>
                <c:pt idx="9">
                  <c:v>1096</c:v>
                </c:pt>
                <c:pt idx="12">
                  <c:v>1153</c:v>
                </c:pt>
              </c:numCache>
            </c:numRef>
          </c:val>
          <c:extLst xmlns:c16r2="http://schemas.microsoft.com/office/drawing/2015/06/chart">
            <c:ext xmlns:c16="http://schemas.microsoft.com/office/drawing/2014/chart" uri="{C3380CC4-5D6E-409C-BE32-E72D297353CC}">
              <c16:uniqueId val="{00000007-AF81-4D70-9D7B-B171593DE002}"/>
            </c:ext>
          </c:extLst>
        </c:ser>
        <c:dLbls>
          <c:showLegendKey val="0"/>
          <c:showVal val="0"/>
          <c:showCatName val="0"/>
          <c:showSerName val="0"/>
          <c:showPercent val="0"/>
          <c:showBubbleSize val="0"/>
        </c:dLbls>
        <c:gapWidth val="100"/>
        <c:overlap val="100"/>
        <c:axId val="1339113880"/>
        <c:axId val="1339120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411</c:v>
                </c:pt>
                <c:pt idx="2">
                  <c:v>#N/A</c:v>
                </c:pt>
                <c:pt idx="3">
                  <c:v>#N/A</c:v>
                </c:pt>
                <c:pt idx="4">
                  <c:v>357</c:v>
                </c:pt>
                <c:pt idx="5">
                  <c:v>#N/A</c:v>
                </c:pt>
                <c:pt idx="6">
                  <c:v>#N/A</c:v>
                </c:pt>
                <c:pt idx="7">
                  <c:v>365</c:v>
                </c:pt>
                <c:pt idx="8">
                  <c:v>#N/A</c:v>
                </c:pt>
                <c:pt idx="9">
                  <c:v>#N/A</c:v>
                </c:pt>
                <c:pt idx="10">
                  <c:v>332</c:v>
                </c:pt>
                <c:pt idx="11">
                  <c:v>#N/A</c:v>
                </c:pt>
                <c:pt idx="12">
                  <c:v>#N/A</c:v>
                </c:pt>
                <c:pt idx="13">
                  <c:v>405</c:v>
                </c:pt>
                <c:pt idx="14">
                  <c:v>#N/A</c:v>
                </c:pt>
              </c:numCache>
            </c:numRef>
          </c:val>
          <c:smooth val="0"/>
          <c:extLst xmlns:c16r2="http://schemas.microsoft.com/office/drawing/2015/06/chart">
            <c:ext xmlns:c16="http://schemas.microsoft.com/office/drawing/2014/chart" uri="{C3380CC4-5D6E-409C-BE32-E72D297353CC}">
              <c16:uniqueId val="{00000008-AF81-4D70-9D7B-B171593DE002}"/>
            </c:ext>
          </c:extLst>
        </c:ser>
        <c:dLbls>
          <c:showLegendKey val="0"/>
          <c:showVal val="0"/>
          <c:showCatName val="0"/>
          <c:showSerName val="0"/>
          <c:showPercent val="0"/>
          <c:showBubbleSize val="0"/>
        </c:dLbls>
        <c:marker val="1"/>
        <c:smooth val="0"/>
        <c:axId val="1339113880"/>
        <c:axId val="1339120152"/>
      </c:lineChart>
      <c:catAx>
        <c:axId val="1339113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120152"/>
        <c:crosses val="autoZero"/>
        <c:auto val="1"/>
        <c:lblAlgn val="ctr"/>
        <c:lblOffset val="100"/>
        <c:tickLblSkip val="1"/>
        <c:tickMarkSkip val="1"/>
        <c:noMultiLvlLbl val="0"/>
      </c:catAx>
      <c:valAx>
        <c:axId val="1339120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113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11942</c:v>
                </c:pt>
                <c:pt idx="5">
                  <c:v>12004</c:v>
                </c:pt>
                <c:pt idx="8">
                  <c:v>12423</c:v>
                </c:pt>
                <c:pt idx="11">
                  <c:v>12447</c:v>
                </c:pt>
                <c:pt idx="14">
                  <c:v>12201</c:v>
                </c:pt>
              </c:numCache>
            </c:numRef>
          </c:val>
          <c:extLst xmlns:c16r2="http://schemas.microsoft.com/office/drawing/2015/06/chart">
            <c:ext xmlns:c16="http://schemas.microsoft.com/office/drawing/2014/chart" uri="{C3380CC4-5D6E-409C-BE32-E72D297353CC}">
              <c16:uniqueId val="{00000000-99A4-4A9A-9DF3-76E2B9BE7D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1157</c:v>
                </c:pt>
                <c:pt idx="5">
                  <c:v>1217</c:v>
                </c:pt>
                <c:pt idx="8">
                  <c:v>1180</c:v>
                </c:pt>
                <c:pt idx="11">
                  <c:v>1299</c:v>
                </c:pt>
                <c:pt idx="14">
                  <c:v>1248</c:v>
                </c:pt>
              </c:numCache>
            </c:numRef>
          </c:val>
          <c:extLst xmlns:c16r2="http://schemas.microsoft.com/office/drawing/2015/06/chart">
            <c:ext xmlns:c16="http://schemas.microsoft.com/office/drawing/2014/chart" uri="{C3380CC4-5D6E-409C-BE32-E72D297353CC}">
              <c16:uniqueId val="{00000001-99A4-4A9A-9DF3-76E2B9BE7D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3259</c:v>
                </c:pt>
                <c:pt idx="5">
                  <c:v>2938</c:v>
                </c:pt>
                <c:pt idx="8">
                  <c:v>2735</c:v>
                </c:pt>
                <c:pt idx="11">
                  <c:v>2659</c:v>
                </c:pt>
                <c:pt idx="14">
                  <c:v>2568</c:v>
                </c:pt>
              </c:numCache>
            </c:numRef>
          </c:val>
          <c:extLst xmlns:c16r2="http://schemas.microsoft.com/office/drawing/2015/06/chart">
            <c:ext xmlns:c16="http://schemas.microsoft.com/office/drawing/2014/chart" uri="{C3380CC4-5D6E-409C-BE32-E72D297353CC}">
              <c16:uniqueId val="{00000002-99A4-4A9A-9DF3-76E2B9BE7D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9A4-4A9A-9DF3-76E2B9BE7D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9A4-4A9A-9DF3-76E2B9BE7D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9A4-4A9A-9DF3-76E2B9BE7D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1930</c:v>
                </c:pt>
                <c:pt idx="3">
                  <c:v>1868</c:v>
                </c:pt>
                <c:pt idx="6">
                  <c:v>1783</c:v>
                </c:pt>
                <c:pt idx="9">
                  <c:v>1744</c:v>
                </c:pt>
                <c:pt idx="12">
                  <c:v>1688</c:v>
                </c:pt>
              </c:numCache>
            </c:numRef>
          </c:val>
          <c:extLst xmlns:c16r2="http://schemas.microsoft.com/office/drawing/2015/06/chart">
            <c:ext xmlns:c16="http://schemas.microsoft.com/office/drawing/2014/chart" uri="{C3380CC4-5D6E-409C-BE32-E72D297353CC}">
              <c16:uniqueId val="{00000006-99A4-4A9A-9DF3-76E2B9BE7D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4564</c:v>
                </c:pt>
                <c:pt idx="3">
                  <c:v>5013</c:v>
                </c:pt>
                <c:pt idx="6">
                  <c:v>4939</c:v>
                </c:pt>
                <c:pt idx="9">
                  <c:v>4803</c:v>
                </c:pt>
                <c:pt idx="12">
                  <c:v>4603</c:v>
                </c:pt>
              </c:numCache>
            </c:numRef>
          </c:val>
          <c:extLst xmlns:c16r2="http://schemas.microsoft.com/office/drawing/2015/06/chart">
            <c:ext xmlns:c16="http://schemas.microsoft.com/office/drawing/2014/chart" uri="{C3380CC4-5D6E-409C-BE32-E72D297353CC}">
              <c16:uniqueId val="{00000007-99A4-4A9A-9DF3-76E2B9BE7D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1251</c:v>
                </c:pt>
                <c:pt idx="3">
                  <c:v>1256</c:v>
                </c:pt>
                <c:pt idx="6">
                  <c:v>1221</c:v>
                </c:pt>
                <c:pt idx="9">
                  <c:v>1168</c:v>
                </c:pt>
                <c:pt idx="12">
                  <c:v>1100</c:v>
                </c:pt>
              </c:numCache>
            </c:numRef>
          </c:val>
          <c:extLst xmlns:c16r2="http://schemas.microsoft.com/office/drawing/2015/06/chart">
            <c:ext xmlns:c16="http://schemas.microsoft.com/office/drawing/2014/chart" uri="{C3380CC4-5D6E-409C-BE32-E72D297353CC}">
              <c16:uniqueId val="{00000008-99A4-4A9A-9DF3-76E2B9BE7D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9A4-4A9A-9DF3-76E2B9BE7D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11036</c:v>
                </c:pt>
                <c:pt idx="3">
                  <c:v>11453</c:v>
                </c:pt>
                <c:pt idx="6">
                  <c:v>12602</c:v>
                </c:pt>
                <c:pt idx="9">
                  <c:v>12850</c:v>
                </c:pt>
                <c:pt idx="12">
                  <c:v>12528</c:v>
                </c:pt>
              </c:numCache>
            </c:numRef>
          </c:val>
          <c:extLst xmlns:c16r2="http://schemas.microsoft.com/office/drawing/2015/06/chart">
            <c:ext xmlns:c16="http://schemas.microsoft.com/office/drawing/2014/chart" uri="{C3380CC4-5D6E-409C-BE32-E72D297353CC}">
              <c16:uniqueId val="{0000000A-99A4-4A9A-9DF3-76E2B9BE7D12}"/>
            </c:ext>
          </c:extLst>
        </c:ser>
        <c:dLbls>
          <c:showLegendKey val="0"/>
          <c:showVal val="0"/>
          <c:showCatName val="0"/>
          <c:showSerName val="0"/>
          <c:showPercent val="0"/>
          <c:showBubbleSize val="0"/>
        </c:dLbls>
        <c:gapWidth val="100"/>
        <c:overlap val="100"/>
        <c:axId val="1339120936"/>
        <c:axId val="1339114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2423</c:v>
                </c:pt>
                <c:pt idx="2">
                  <c:v>#N/A</c:v>
                </c:pt>
                <c:pt idx="3">
                  <c:v>#N/A</c:v>
                </c:pt>
                <c:pt idx="4">
                  <c:v>3430</c:v>
                </c:pt>
                <c:pt idx="5">
                  <c:v>#N/A</c:v>
                </c:pt>
                <c:pt idx="6">
                  <c:v>#N/A</c:v>
                </c:pt>
                <c:pt idx="7">
                  <c:v>4207</c:v>
                </c:pt>
                <c:pt idx="8">
                  <c:v>#N/A</c:v>
                </c:pt>
                <c:pt idx="9">
                  <c:v>#N/A</c:v>
                </c:pt>
                <c:pt idx="10">
                  <c:v>4160</c:v>
                </c:pt>
                <c:pt idx="11">
                  <c:v>#N/A</c:v>
                </c:pt>
                <c:pt idx="12">
                  <c:v>#N/A</c:v>
                </c:pt>
                <c:pt idx="13">
                  <c:v>3902</c:v>
                </c:pt>
                <c:pt idx="14">
                  <c:v>#N/A</c:v>
                </c:pt>
              </c:numCache>
            </c:numRef>
          </c:val>
          <c:smooth val="0"/>
          <c:extLst xmlns:c16r2="http://schemas.microsoft.com/office/drawing/2015/06/chart">
            <c:ext xmlns:c16="http://schemas.microsoft.com/office/drawing/2014/chart" uri="{C3380CC4-5D6E-409C-BE32-E72D297353CC}">
              <c16:uniqueId val="{0000000B-99A4-4A9A-9DF3-76E2B9BE7D12}"/>
            </c:ext>
          </c:extLst>
        </c:ser>
        <c:dLbls>
          <c:showLegendKey val="0"/>
          <c:showVal val="0"/>
          <c:showCatName val="0"/>
          <c:showSerName val="0"/>
          <c:showPercent val="0"/>
          <c:showBubbleSize val="0"/>
        </c:dLbls>
        <c:marker val="1"/>
        <c:smooth val="0"/>
        <c:axId val="1339120936"/>
        <c:axId val="1339114664"/>
      </c:lineChart>
      <c:catAx>
        <c:axId val="1339120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9114664"/>
        <c:crosses val="autoZero"/>
        <c:auto val="1"/>
        <c:lblAlgn val="ctr"/>
        <c:lblOffset val="100"/>
        <c:tickLblSkip val="1"/>
        <c:tickMarkSkip val="1"/>
        <c:noMultiLvlLbl val="0"/>
      </c:catAx>
      <c:valAx>
        <c:axId val="1339114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120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815</c:v>
                </c:pt>
                <c:pt idx="1">
                  <c:v>871</c:v>
                </c:pt>
                <c:pt idx="2">
                  <c:v>606</c:v>
                </c:pt>
              </c:numCache>
            </c:numRef>
          </c:val>
          <c:extLst xmlns:c16r2="http://schemas.microsoft.com/office/drawing/2015/06/chart">
            <c:ext xmlns:c16="http://schemas.microsoft.com/office/drawing/2014/chart" uri="{C3380CC4-5D6E-409C-BE32-E72D297353CC}">
              <c16:uniqueId val="{00000000-879F-4F08-BFC8-9208CA88A7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166</c:v>
                </c:pt>
                <c:pt idx="1">
                  <c:v>166</c:v>
                </c:pt>
                <c:pt idx="2">
                  <c:v>166</c:v>
                </c:pt>
              </c:numCache>
            </c:numRef>
          </c:val>
          <c:extLst xmlns:c16r2="http://schemas.microsoft.com/office/drawing/2015/06/chart">
            <c:ext xmlns:c16="http://schemas.microsoft.com/office/drawing/2014/chart" uri="{C3380CC4-5D6E-409C-BE32-E72D297353CC}">
              <c16:uniqueId val="{00000001-879F-4F08-BFC8-9208CA88A7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1427</c:v>
                </c:pt>
                <c:pt idx="1">
                  <c:v>1296</c:v>
                </c:pt>
                <c:pt idx="2">
                  <c:v>1591</c:v>
                </c:pt>
              </c:numCache>
            </c:numRef>
          </c:val>
          <c:extLst xmlns:c16r2="http://schemas.microsoft.com/office/drawing/2015/06/chart">
            <c:ext xmlns:c16="http://schemas.microsoft.com/office/drawing/2014/chart" uri="{C3380CC4-5D6E-409C-BE32-E72D297353CC}">
              <c16:uniqueId val="{00000002-879F-4F08-BFC8-9208CA88A7D8}"/>
            </c:ext>
          </c:extLst>
        </c:ser>
        <c:dLbls>
          <c:showLegendKey val="0"/>
          <c:showVal val="0"/>
          <c:showCatName val="0"/>
          <c:showSerName val="0"/>
          <c:showPercent val="0"/>
          <c:showBubbleSize val="0"/>
        </c:dLbls>
        <c:gapWidth val="120"/>
        <c:overlap val="100"/>
        <c:axId val="1339116232"/>
        <c:axId val="1339117800"/>
      </c:barChart>
      <c:catAx>
        <c:axId val="133911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9117800"/>
        <c:crosses val="autoZero"/>
        <c:auto val="1"/>
        <c:lblAlgn val="ctr"/>
        <c:lblOffset val="100"/>
        <c:tickLblSkip val="1"/>
        <c:tickMarkSkip val="1"/>
        <c:noMultiLvlLbl val="0"/>
      </c:catAx>
      <c:valAx>
        <c:axId val="1339117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9116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BB-4F72-9FDB-0F723C2829EE}"/>
                </c:ext>
                <c:ext xmlns:c15="http://schemas.microsoft.com/office/drawing/2012/chart" uri="{CE6537A1-D6FC-4f65-9D91-7224C49458BB}">
                  <c15:dlblFieldTable>
                    <c15:dlblFTEntry>
                      <c15:txfldGUID>{763EDED1-A833-4B4D-836C-DB7C23BA65A1}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2BB-4F72-9FDB-0F723C2829EE}"/>
                </c:ext>
                <c:ext xmlns:c15="http://schemas.microsoft.com/office/drawing/2012/chart" uri="{CE6537A1-D6FC-4f65-9D91-7224C49458BB}">
                  <c15:dlblFieldTable>
                    <c15:dlblFTEntry>
                      <c15:txfldGUID>{5441D925-971B-4006-B549-2830C2CB1DF0}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2BB-4F72-9FDB-0F723C2829EE}"/>
                </c:ext>
                <c:ext xmlns:c15="http://schemas.microsoft.com/office/drawing/2012/chart" uri="{CE6537A1-D6FC-4f65-9D91-7224C49458BB}">
                  <c15:dlblFieldTable>
                    <c15:dlblFTEntry>
                      <c15:txfldGUID>{940F5983-6F24-454B-B231-9420BB1AF747}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2BB-4F72-9FDB-0F723C2829EE}"/>
                </c:ext>
                <c:ext xmlns:c15="http://schemas.microsoft.com/office/drawing/2012/chart" uri="{CE6537A1-D6FC-4f65-9D91-7224C49458BB}">
                  <c15:dlblFieldTable>
                    <c15:dlblFTEntry>
                      <c15:txfldGUID>{5C1A135B-6544-404B-A53A-DC2AB4132A43}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2BB-4F72-9FDB-0F723C2829EE}"/>
                </c:ext>
                <c:ext xmlns:c15="http://schemas.microsoft.com/office/drawing/2012/chart" uri="{CE6537A1-D6FC-4f65-9D91-7224C49458BB}">
                  <c15:dlblFieldTable>
                    <c15:dlblFTEntry>
                      <c15:txfldGUID>{2D33D734-22E9-491F-8138-D81AE29D47F2}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2BB-4F72-9FDB-0F723C2829EE}"/>
                </c:ext>
                <c:ext xmlns:c15="http://schemas.microsoft.com/office/drawing/2012/chart" uri="{CE6537A1-D6FC-4f65-9D91-7224C49458BB}">
                  <c15:dlblFieldTable>
                    <c15:dlblFTEntry>
                      <c15:txfldGUID>{CB9918FE-FD98-4D9F-BC74-53294AA3C4BD}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2BB-4F72-9FDB-0F723C2829EE}"/>
                </c:ext>
                <c:ext xmlns:c15="http://schemas.microsoft.com/office/drawing/2012/chart" uri="{CE6537A1-D6FC-4f65-9D91-7224C49458BB}">
                  <c15:dlblFieldTable>
                    <c15:dlblFTEntry>
                      <c15:txfldGUID>{8E7518FC-F212-4FD3-84E5-C6E272A75A55}</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2BB-4F72-9FDB-0F723C2829EE}"/>
                </c:ext>
                <c:ext xmlns:c15="http://schemas.microsoft.com/office/drawing/2012/chart" uri="{CE6537A1-D6FC-4f65-9D91-7224C49458BB}">
                  <c15:dlblFieldTable>
                    <c15:dlblFTEntry>
                      <c15:txfldGUID>{99DBCECA-93FF-4291-8093-EA5F81A5301D}</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2BB-4F72-9FDB-0F723C2829EE}"/>
                </c:ext>
                <c:ext xmlns:c15="http://schemas.microsoft.com/office/drawing/2012/chart" uri="{CE6537A1-D6FC-4f65-9D91-7224C49458BB}">
                  <c15:dlblFieldTable>
                    <c15:dlblFTEntry>
                      <c15:txfldGUID>{564EC58E-24E9-4837-A451-67419C0872DE}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2BB-4F72-9FDB-0F723C2829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2BB-4F72-9FDB-0F723C2829EE}"/>
                </c:ext>
                <c:ext xmlns:c15="http://schemas.microsoft.com/office/drawing/2012/chart" uri="{CE6537A1-D6FC-4f65-9D91-7224C49458BB}">
                  <c15:dlblFieldTable>
                    <c15:dlblFTEntry>
                      <c15:txfldGUID>{9E688E5F-C772-4519-8EF2-77A3ED724440}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2BB-4F72-9FDB-0F723C2829EE}"/>
                </c:ext>
                <c:ext xmlns:c15="http://schemas.microsoft.com/office/drawing/2012/chart" uri="{CE6537A1-D6FC-4f65-9D91-7224C49458BB}">
                  <c15:dlblFieldTable>
                    <c15:dlblFTEntry>
                      <c15:txfldGUID>{EFD425AD-98B4-4E20-88F6-EE002C0F270E}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2BB-4F72-9FDB-0F723C2829EE}"/>
                </c:ext>
                <c:ext xmlns:c15="http://schemas.microsoft.com/office/drawing/2012/chart" uri="{CE6537A1-D6FC-4f65-9D91-7224C49458BB}">
                  <c15:dlblFieldTable>
                    <c15:dlblFTEntry>
                      <c15:txfldGUID>{EC0253D0-2137-4710-AA49-2D7A51C6C055}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2BB-4F72-9FDB-0F723C2829EE}"/>
                </c:ext>
                <c:ext xmlns:c15="http://schemas.microsoft.com/office/drawing/2012/chart" uri="{CE6537A1-D6FC-4f65-9D91-7224C49458BB}">
                  <c15:dlblFieldTable>
                    <c15:dlblFTEntry>
                      <c15:txfldGUID>{FF0AFE98-52C7-423E-9CA7-9B4C19BDE7BD}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2BB-4F72-9FDB-0F723C2829EE}"/>
                </c:ext>
                <c:ext xmlns:c15="http://schemas.microsoft.com/office/drawing/2012/chart" uri="{CE6537A1-D6FC-4f65-9D91-7224C49458BB}">
                  <c15:dlblFieldTable>
                    <c15:dlblFTEntry>
                      <c15:txfldGUID>{71CFD318-89B2-48C5-BFD0-0830ACB61AE0}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2BB-4F72-9FDB-0F723C2829EE}"/>
                </c:ext>
                <c:ext xmlns:c15="http://schemas.microsoft.com/office/drawing/2012/chart" uri="{CE6537A1-D6FC-4f65-9D91-7224C49458BB}">
                  <c15:dlblFieldTable>
                    <c15:dlblFTEntry>
                      <c15:txfldGUID>{1CF256DB-BC13-4721-A196-8CA2A2A13D68}</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2BB-4F72-9FDB-0F723C2829EE}"/>
                </c:ext>
                <c:ext xmlns:c15="http://schemas.microsoft.com/office/drawing/2012/chart" uri="{CE6537A1-D6FC-4f65-9D91-7224C49458BB}">
                  <c15:dlblFieldTable>
                    <c15:dlblFTEntry>
                      <c15:txfldGUID>{E05DA89C-AFF9-4658-8BCA-B23207C5BD00}</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2BB-4F72-9FDB-0F723C2829EE}"/>
                </c:ext>
                <c:ext xmlns:c15="http://schemas.microsoft.com/office/drawing/2012/chart" uri="{CE6537A1-D6FC-4f65-9D91-7224C49458BB}">
                  <c15:dlblFieldTable>
                    <c15:dlblFTEntry>
                      <c15:txfldGUID>{3392515C-D6CB-4BF1-9435-59D02F683674}</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2BB-4F72-9FDB-0F723C2829EE}"/>
                </c:ext>
                <c:ext xmlns:c15="http://schemas.microsoft.com/office/drawing/2012/chart" uri="{CE6537A1-D6FC-4f65-9D91-7224C49458BB}">
                  <c15:dlblFieldTable>
                    <c15:dlblFTEntry>
                      <c15:txfldGUID>{A7E67B9B-A301-410C-BEEE-0E93143829B4}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52BB-4F72-9FDB-0F723C2829EE}"/>
            </c:ext>
          </c:extLst>
        </c:ser>
        <c:dLbls>
          <c:showLegendKey val="0"/>
          <c:showVal val="1"/>
          <c:showCatName val="0"/>
          <c:showSerName val="0"/>
          <c:showPercent val="0"/>
          <c:showBubbleSize val="0"/>
        </c:dLbls>
        <c:axId val="1339126816"/>
        <c:axId val="1339130344"/>
      </c:scatterChart>
      <c:valAx>
        <c:axId val="1339126816"/>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130344"/>
        <c:crosses val="autoZero"/>
        <c:crossBetween val="midCat"/>
      </c:valAx>
      <c:valAx>
        <c:axId val="1339130344"/>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9126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906-43C0-8A82-B5EA32587ABC}"/>
                </c:ext>
                <c:ext xmlns:c15="http://schemas.microsoft.com/office/drawing/2012/chart" uri="{CE6537A1-D6FC-4f65-9D91-7224C49458BB}">
                  <c15:layout/>
                  <c15:dlblFieldTable>
                    <c15:dlblFTEntry>
                      <c15:txfldGUID>{5E3119C5-8625-4565-8542-2F92400D12A6}</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906-43C0-8A82-B5EA32587ABC}"/>
                </c:ext>
                <c:ext xmlns:c15="http://schemas.microsoft.com/office/drawing/2012/chart" uri="{CE6537A1-D6FC-4f65-9D91-7224C49458BB}">
                  <c15:dlblFieldTable>
                    <c15:dlblFTEntry>
                      <c15:txfldGUID>{BDD9F9D8-3F3A-4CF3-B6B4-702AEB753A37}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906-43C0-8A82-B5EA32587ABC}"/>
                </c:ext>
                <c:ext xmlns:c15="http://schemas.microsoft.com/office/drawing/2012/chart" uri="{CE6537A1-D6FC-4f65-9D91-7224C49458BB}">
                  <c15:dlblFieldTable>
                    <c15:dlblFTEntry>
                      <c15:txfldGUID>{E3F0B70B-2B1E-4556-8962-6ACFBE6F6B55}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906-43C0-8A82-B5EA32587ABC}"/>
                </c:ext>
                <c:ext xmlns:c15="http://schemas.microsoft.com/office/drawing/2012/chart" uri="{CE6537A1-D6FC-4f65-9D91-7224C49458BB}">
                  <c15:dlblFieldTable>
                    <c15:dlblFTEntry>
                      <c15:txfldGUID>{8E03C2B4-7740-489F-B5A4-FC2F9623CACA}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906-43C0-8A82-B5EA32587ABC}"/>
                </c:ext>
                <c:ext xmlns:c15="http://schemas.microsoft.com/office/drawing/2012/chart" uri="{CE6537A1-D6FC-4f65-9D91-7224C49458BB}">
                  <c15:dlblFieldTable>
                    <c15:dlblFTEntry>
                      <c15:txfldGUID>{31F2386A-EB96-4A18-B318-5936E4BB95D7}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906-43C0-8A82-B5EA32587ABC}"/>
                </c:ext>
                <c:ext xmlns:c15="http://schemas.microsoft.com/office/drawing/2012/chart" uri="{CE6537A1-D6FC-4f65-9D91-7224C49458BB}">
                  <c15:layout/>
                  <c15:dlblFieldTable>
                    <c15:dlblFTEntry>
                      <c15:txfldGUID>{E6F47AE3-2308-48B1-8779-61E4A539FA70}</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906-43C0-8A82-B5EA32587ABC}"/>
                </c:ext>
                <c:ext xmlns:c15="http://schemas.microsoft.com/office/drawing/2012/chart" uri="{CE6537A1-D6FC-4f65-9D91-7224C49458BB}">
                  <c15:layout/>
                  <c15:dlblFieldTable>
                    <c15:dlblFTEntry>
                      <c15:txfldGUID>{98631D5E-D4A7-454B-ADED-C2E60C02DC67}</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906-43C0-8A82-B5EA32587ABC}"/>
                </c:ext>
                <c:ext xmlns:c15="http://schemas.microsoft.com/office/drawing/2012/chart" uri="{CE6537A1-D6FC-4f65-9D91-7224C49458BB}">
                  <c15:layout/>
                  <c15:dlblFieldTable>
                    <c15:dlblFTEntry>
                      <c15:txfldGUID>{519346A0-D0B1-47B9-A5FE-058265A1F58C}</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906-43C0-8A82-B5EA32587ABC}"/>
                </c:ext>
                <c:ext xmlns:c15="http://schemas.microsoft.com/office/drawing/2012/chart" uri="{CE6537A1-D6FC-4f65-9D91-7224C49458BB}">
                  <c15:layout/>
                  <c15:dlblFieldTable>
                    <c15:dlblFTEntry>
                      <c15:txfldGUID>{47F0E688-72B3-4D22-BC4B-EC737056A4C0}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8.8000000000000007</c:v>
                </c:pt>
                <c:pt idx="16">
                  <c:v>7.1</c:v>
                </c:pt>
                <c:pt idx="24">
                  <c:v>6.6</c:v>
                </c:pt>
                <c:pt idx="32">
                  <c:v>6.9</c:v>
                </c:pt>
              </c:numCache>
            </c:numRef>
          </c:xVal>
          <c:yVal>
            <c:numRef>
              <c:f>公会計指標分析・財政指標組合せ分析表!$BP$73:$DC$73</c:f>
              <c:numCache>
                <c:formatCode>#,##0.0;"▲ "#,##0.0</c:formatCode>
                <c:ptCount val="40"/>
                <c:pt idx="0">
                  <c:v>45.1</c:v>
                </c:pt>
                <c:pt idx="8">
                  <c:v>64.400000000000006</c:v>
                </c:pt>
                <c:pt idx="16">
                  <c:v>80.2</c:v>
                </c:pt>
                <c:pt idx="24">
                  <c:v>79.5</c:v>
                </c:pt>
                <c:pt idx="32">
                  <c:v>71.7</c:v>
                </c:pt>
              </c:numCache>
            </c:numRef>
          </c:yVal>
          <c:smooth val="0"/>
          <c:extLst xmlns:c16r2="http://schemas.microsoft.com/office/drawing/2015/06/chart">
            <c:ext xmlns:c16="http://schemas.microsoft.com/office/drawing/2014/chart" uri="{C3380CC4-5D6E-409C-BE32-E72D297353CC}">
              <c16:uniqueId val="{00000009-D906-43C0-8A82-B5EA32587A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94974223319E-2"/>
                  <c:y val="-4.959922104627210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906-43C0-8A82-B5EA32587ABC}"/>
                </c:ext>
                <c:ext xmlns:c15="http://schemas.microsoft.com/office/drawing/2012/chart" uri="{CE6537A1-D6FC-4f65-9D91-7224C49458BB}">
                  <c15:layout/>
                  <c15:dlblFieldTable>
                    <c15:dlblFTEntry>
                      <c15:txfldGUID>{909CBAE6-3188-4D5B-84C5-2508D37562BC}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906-43C0-8A82-B5EA32587ABC}"/>
                </c:ext>
                <c:ext xmlns:c15="http://schemas.microsoft.com/office/drawing/2012/chart" uri="{CE6537A1-D6FC-4f65-9D91-7224C49458BB}">
                  <c15:dlblFieldTable>
                    <c15:dlblFTEntry>
                      <c15:txfldGUID>{BD6A4963-B471-40CB-9CCC-B80D45089327}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906-43C0-8A82-B5EA32587ABC}"/>
                </c:ext>
                <c:ext xmlns:c15="http://schemas.microsoft.com/office/drawing/2012/chart" uri="{CE6537A1-D6FC-4f65-9D91-7224C49458BB}">
                  <c15:dlblFieldTable>
                    <c15:dlblFTEntry>
                      <c15:txfldGUID>{980FFE9C-91EF-4E18-8CD4-07F5FC02581C}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906-43C0-8A82-B5EA32587ABC}"/>
                </c:ext>
                <c:ext xmlns:c15="http://schemas.microsoft.com/office/drawing/2012/chart" uri="{CE6537A1-D6FC-4f65-9D91-7224C49458BB}">
                  <c15:dlblFieldTable>
                    <c15:dlblFTEntry>
                      <c15:txfldGUID>{C12A7CE0-EBE0-4F66-9992-384D0C345071}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906-43C0-8A82-B5EA32587ABC}"/>
                </c:ext>
                <c:ext xmlns:c15="http://schemas.microsoft.com/office/drawing/2012/chart" uri="{CE6537A1-D6FC-4f65-9D91-7224C49458BB}">
                  <c15:dlblFieldTable>
                    <c15:dlblFTEntry>
                      <c15:txfldGUID>{FA975909-0797-4E16-B6A1-DE9C83874188}</c15:txfldGUID>
                      <c15:f>#REF!</c15:f>
                      <c15:dlblFieldTableCache>
                        <c:ptCount val="1"/>
                        <c:pt idx="0">
                          <c:v>#REF!</c:v>
                        </c:pt>
                      </c15:dlblFieldTableCache>
                    </c15:dlblFTEntry>
                  </c15:dlblFieldTable>
                  <c15:showDataLabelsRange val="0"/>
                </c:ext>
              </c:extLst>
            </c:dLbl>
            <c:dLbl>
              <c:idx val="8"/>
              <c:layout>
                <c:manualLayout>
                  <c:x val="-2.5298388263998016E-2"/>
                  <c:y val="-4.833304450214979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906-43C0-8A82-B5EA32587ABC}"/>
                </c:ext>
                <c:ext xmlns:c15="http://schemas.microsoft.com/office/drawing/2012/chart" uri="{CE6537A1-D6FC-4f65-9D91-7224C49458BB}">
                  <c15:layout/>
                  <c15:dlblFieldTable>
                    <c15:dlblFTEntry>
                      <c15:txfldGUID>{8CF230A5-D292-4BF7-A365-9F02D358B804}</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3.86712989252055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906-43C0-8A82-B5EA32587ABC}"/>
                </c:ext>
                <c:ext xmlns:c15="http://schemas.microsoft.com/office/drawing/2012/chart" uri="{CE6537A1-D6FC-4f65-9D91-7224C49458BB}">
                  <c15:layout/>
                  <c15:dlblFieldTable>
                    <c15:dlblFTEntry>
                      <c15:txfldGUID>{1C5707E5-FFB8-45E2-BD02-6E28F4E319B2}</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0.10839166467453064"/>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906-43C0-8A82-B5EA32587ABC}"/>
                </c:ext>
                <c:ext xmlns:c15="http://schemas.microsoft.com/office/drawing/2012/chart" uri="{CE6537A1-D6FC-4f65-9D91-7224C49458BB}">
                  <c15:layout/>
                  <c15:dlblFieldTable>
                    <c15:dlblFTEntry>
                      <c15:txfldGUID>{52FAC6B0-7C6E-432B-8A10-806AE8D32BB8}</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6.708732131567285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906-43C0-8A82-B5EA32587ABC}"/>
                </c:ext>
                <c:ext xmlns:c15="http://schemas.microsoft.com/office/drawing/2012/chart" uri="{CE6537A1-D6FC-4f65-9D91-7224C49458BB}">
                  <c15:layout/>
                  <c15:dlblFieldTable>
                    <c15:dlblFTEntry>
                      <c15:txfldGUID>{BDA0A5B5-7EFE-42FC-97B5-F33D769D9AB5}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xmlns:c16r2="http://schemas.microsoft.com/office/drawing/2015/06/chart">
            <c:ext xmlns:c16="http://schemas.microsoft.com/office/drawing/2014/chart" uri="{C3380CC4-5D6E-409C-BE32-E72D297353CC}">
              <c16:uniqueId val="{00000013-D906-43C0-8A82-B5EA32587ABC}"/>
            </c:ext>
          </c:extLst>
        </c:ser>
        <c:dLbls>
          <c:showLegendKey val="0"/>
          <c:showVal val="1"/>
          <c:showCatName val="0"/>
          <c:showSerName val="0"/>
          <c:showPercent val="0"/>
          <c:showBubbleSize val="0"/>
        </c:dLbls>
        <c:axId val="1339130736"/>
        <c:axId val="1339125640"/>
      </c:scatterChart>
      <c:valAx>
        <c:axId val="133913073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125640"/>
        <c:crosses val="autoZero"/>
        <c:crossBetween val="midCat"/>
      </c:valAx>
      <c:valAx>
        <c:axId val="13391256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91307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実質公債費比率の分子の大半を占めている元利償還金については、減少傾向にあったが、令和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年度は主に</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年度に行った道路改良事業や流雪溝整備などの事業が償還開始となったため約</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年度決算で実質公債費比率が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％を超えたため、公債費負担適正化計画を策定し、当該計画に沿って高利な起債の繰上償還や投資的事業の厳選により起債発行額を抑制してきたことで、</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年度決算より起債許可団体から脱却した。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将来負担比率の分子のうち大半を占めているのが、地方債現在高、組合等負担等見込額及び退職手当負担見込額である。</a:t>
          </a:r>
        </a:p>
        <a:p>
          <a:r>
            <a:rPr kumimoji="1" lang="ja-JP" altLang="en-US" sz="1400">
              <a:latin typeface="ＭＳ ゴシック" pitchFamily="49" charset="-128"/>
              <a:ea typeface="ＭＳ ゴシック" pitchFamily="49" charset="-128"/>
            </a:rPr>
            <a:t>　地方債現在高は事業の取捨選択などにより新規起債発行を抑制したため減少傾向となっていたが、平成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年度からの庁舎建設により地方債現在高が上昇した。今後も財政計画に沿って地方債残高が極端に増加しないよう努めていく。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山形県尾花沢市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増要因として、財政的な負担となっている空き公共施設の解体費用のため「公共施設整備等基金」の積立を行い残高が約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千万円となった。また、ふるさと納税の増による「雪とスイカと花笠のまち」ふるさと尾花沢応援基金への積立金増加により、残高が約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千万円となった。さらに、新型コロナウイルス感染症対応地方創生臨時交付金を原資として、利子補給・保証料補給に係る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千万円の基金積立を行ったことが挙げられる。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減要因として、令和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年度の豪雪による対応のため財政調整基金から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億円繰り入れを行っている。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「財政調整基金」は減少しているが、年度間の財源調整機能や災害対応などのため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億円前後を目安として積み増しを行っていく。「減債基金」は大型事業の償還が集中する令和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年度以降に繰り入れを予定している。「公共施設整備等基金」については、さらに積立を行い、計画的な空き公共施設の解体に対応する方針としている。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については、当市の喫緊の課題である利活用できない公共施設の解体に向け積立を行い、計画的な解体を行っていく。「ふるさと尾花沢応援基金」については、寄附者の意向を合わせ尾花沢市のため活用させていただく。「新型コロナウイルス感染症対応地方創生臨時交付金基金」については、新型コロナウイルス感染症への対応として事業者への利子補給のため積み立てている。「スポ－ツ振興基金」については、当市のスポーツ振興のため毎年定額の繰り入れを行い活用していく。「地域福祉基金」については、遊具の購入や高齢者福祉施設の設備整備など当市の福祉に関する事業に活用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・公共施設整備等基金：設置目的を果たした庁舎建設基金基金の残高約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千万円を公共施設整備等基金へ積みかえたこと、空き公共施設解体による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千万円の積立を行ったことで、前年度より約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千万円を公共施設整備等基金に積み替え、令和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年度末で基金を廃止した。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・「雪とスイカと花笠のまち」ふるさと尾花沢応援基金：ふるさと納税の増により約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・新型コロナウイルス感染症対応地方創生臨時交付金基金：新型コロナウイルス感染症対応地方創生臨時交付金を原資として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千万円の基金積立を行ったことによる。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今後は、重点的に「公共施設整備等基金」の積み増しを行い、耐震性能などで利活用不可能な公共施設の解体、学校等の公共施設の整備事業に対応する予定である。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地方財政法に規定されている剰余金の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通常、当初予算及び除排雪経費などに繰り入れを行っているが、必要に応じて災害対応や財源不足などに対し繰り入れを行っている。令和元年は少雪のため繰り入れが少なく基金残高は増加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年度は豪雪への対応のため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億円繰り入れを行い、基金残高が減少した。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年度から新庁舎建設の償還の影響で公債費が上昇し、一時的に残高の減少も想定されるが、当市の適正残高と考える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％に豪雪対応分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億を加算）を維持する方針である。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新庁舎建設事業の影響により、令和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年度に市債償還額はピークを迎える予定であり、それに備えるため計画的に積立を行ってきたが、令和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年度以降は新庁舎建設に関する償還に対し繰入を開始し減少する見込みである。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15,350
15,257
372.53
15,878,641
14,979,100
770,661
6,466,683
12,528,266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類似団体と比較すると高い数値で推移しているが、令和元年度まで新庁舎建設事業が継続していたためである。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令和２年度決算では、全国平均、山形県平均を大きく上回っており、類似団体内平均より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267.6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ポイント上回っている。将来負担額は減少したものの、充当可能財源が大きく減少したことにより、令和元年度決算と比較し、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3" name="テキスト ボックス 6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6" name="直線コネクタ 6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67" name="テキスト ボックス 66"/>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8" name="直線コネクタ 6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69" name="テキスト ボックス 68"/>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0" name="直線コネクタ 6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1" name="テキスト ボックス 7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2" name="直線コネクタ 7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3" name="テキスト ボックス 7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4" name="直線コネクタ 7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5" name="テキスト ボックス 7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6" name="直線コネクタ 7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77" name="テキスト ボックス 76"/>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8" name="直線コネクタ 7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79" name="テキスト ボックス 78"/>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81" name="直線コネクタ 80"/>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82" name="債務償還比率最小値テキスト"/>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83" name="直線コネクタ 82"/>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84" name="債務償還比率最大値テキスト"/>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85" name="直線コネクタ 84"/>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76099</xdr:rowOff>
    </xdr:from>
    <xdr:ext cx="469744" cy="259045"/>
    <xdr:sp macro="" textlink="">
      <xdr:nvSpPr>
        <xdr:cNvPr id="86" name="債務償還比率平均値テキスト"/>
        <xdr:cNvSpPr txBox="1"/>
      </xdr:nvSpPr>
      <xdr:spPr>
        <a:xfrm>
          <a:off x="14846300" y="5648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87" name="フローチャート: 判断 86"/>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88" name="フローチャート: 判断 87"/>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89" name="フローチャート: 判断 88"/>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90" name="フローチャート: 判断 89"/>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91" name="フローチャート: 判断 90"/>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2" name="テキスト ボックス 9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3" name="テキスト ボックス 9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4" name="テキスト ボックス 9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5" name="テキスト ボックス 9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6" name="テキスト ボックス 9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122999</xdr:rowOff>
    </xdr:from>
    <xdr:to>
      <xdr:col>76</xdr:col>
      <xdr:colOff>73025</xdr:colOff>
      <xdr:row>32</xdr:row>
      <xdr:rowOff>53149</xdr:rowOff>
    </xdr:to>
    <xdr:sp macro="" textlink="">
      <xdr:nvSpPr>
        <xdr:cNvPr id="97" name="楕円 96"/>
        <xdr:cNvSpPr/>
      </xdr:nvSpPr>
      <xdr:spPr>
        <a:xfrm>
          <a:off x="147447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101426</xdr:rowOff>
    </xdr:from>
    <xdr:ext cx="469744" cy="259045"/>
    <xdr:sp macro="" textlink="">
      <xdr:nvSpPr>
        <xdr:cNvPr id="98" name="債務償還比率該当値テキスト"/>
        <xdr:cNvSpPr txBox="1"/>
      </xdr:nvSpPr>
      <xdr:spPr>
        <a:xfrm>
          <a:off x="14846300" y="61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25690</xdr:rowOff>
    </xdr:from>
    <xdr:to>
      <xdr:col>72</xdr:col>
      <xdr:colOff>123825</xdr:colOff>
      <xdr:row>31</xdr:row>
      <xdr:rowOff>127290</xdr:rowOff>
    </xdr:to>
    <xdr:sp macro="" textlink="">
      <xdr:nvSpPr>
        <xdr:cNvPr id="99" name="楕円 98"/>
        <xdr:cNvSpPr/>
      </xdr:nvSpPr>
      <xdr:spPr>
        <a:xfrm>
          <a:off x="14033500" y="61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76490</xdr:rowOff>
    </xdr:from>
    <xdr:to>
      <xdr:col>76</xdr:col>
      <xdr:colOff>22225</xdr:colOff>
      <xdr:row>32</xdr:row>
      <xdr:rowOff>2349</xdr:rowOff>
    </xdr:to>
    <xdr:cxnSp macro="">
      <xdr:nvCxnSpPr>
        <xdr:cNvPr id="100" name="直線コネクタ 99"/>
        <xdr:cNvCxnSpPr/>
      </xdr:nvCxnSpPr>
      <xdr:spPr>
        <a:xfrm>
          <a:off x="14084300" y="6162965"/>
          <a:ext cx="711200" cy="9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135146</xdr:rowOff>
    </xdr:from>
    <xdr:to>
      <xdr:col>68</xdr:col>
      <xdr:colOff>123825</xdr:colOff>
      <xdr:row>31</xdr:row>
      <xdr:rowOff>65296</xdr:rowOff>
    </xdr:to>
    <xdr:sp macro="" textlink="">
      <xdr:nvSpPr>
        <xdr:cNvPr id="101" name="楕円 100"/>
        <xdr:cNvSpPr/>
      </xdr:nvSpPr>
      <xdr:spPr>
        <a:xfrm>
          <a:off x="13271500" y="60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14496</xdr:rowOff>
    </xdr:from>
    <xdr:to>
      <xdr:col>72</xdr:col>
      <xdr:colOff>73025</xdr:colOff>
      <xdr:row>31</xdr:row>
      <xdr:rowOff>76490</xdr:rowOff>
    </xdr:to>
    <xdr:cxnSp macro="">
      <xdr:nvCxnSpPr>
        <xdr:cNvPr id="102" name="直線コネクタ 101"/>
        <xdr:cNvCxnSpPr/>
      </xdr:nvCxnSpPr>
      <xdr:spPr>
        <a:xfrm>
          <a:off x="13322300" y="6100971"/>
          <a:ext cx="762000" cy="6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41538</xdr:rowOff>
    </xdr:from>
    <xdr:to>
      <xdr:col>64</xdr:col>
      <xdr:colOff>123825</xdr:colOff>
      <xdr:row>30</xdr:row>
      <xdr:rowOff>143138</xdr:rowOff>
    </xdr:to>
    <xdr:sp macro="" textlink="">
      <xdr:nvSpPr>
        <xdr:cNvPr id="103" name="楕円 102"/>
        <xdr:cNvSpPr/>
      </xdr:nvSpPr>
      <xdr:spPr>
        <a:xfrm>
          <a:off x="12509500" y="59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92338</xdr:rowOff>
    </xdr:from>
    <xdr:to>
      <xdr:col>68</xdr:col>
      <xdr:colOff>73025</xdr:colOff>
      <xdr:row>31</xdr:row>
      <xdr:rowOff>14496</xdr:rowOff>
    </xdr:to>
    <xdr:cxnSp macro="">
      <xdr:nvCxnSpPr>
        <xdr:cNvPr id="104" name="直線コネクタ 103"/>
        <xdr:cNvCxnSpPr/>
      </xdr:nvCxnSpPr>
      <xdr:spPr>
        <a:xfrm>
          <a:off x="12560300" y="6007363"/>
          <a:ext cx="762000" cy="9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95168</xdr:rowOff>
    </xdr:from>
    <xdr:to>
      <xdr:col>60</xdr:col>
      <xdr:colOff>123825</xdr:colOff>
      <xdr:row>30</xdr:row>
      <xdr:rowOff>25318</xdr:rowOff>
    </xdr:to>
    <xdr:sp macro="" textlink="">
      <xdr:nvSpPr>
        <xdr:cNvPr id="105" name="楕円 104"/>
        <xdr:cNvSpPr/>
      </xdr:nvSpPr>
      <xdr:spPr>
        <a:xfrm>
          <a:off x="11747500" y="583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145968</xdr:rowOff>
    </xdr:from>
    <xdr:to>
      <xdr:col>64</xdr:col>
      <xdr:colOff>73025</xdr:colOff>
      <xdr:row>30</xdr:row>
      <xdr:rowOff>92338</xdr:rowOff>
    </xdr:to>
    <xdr:cxnSp macro="">
      <xdr:nvCxnSpPr>
        <xdr:cNvPr id="106" name="直線コネクタ 105"/>
        <xdr:cNvCxnSpPr/>
      </xdr:nvCxnSpPr>
      <xdr:spPr>
        <a:xfrm>
          <a:off x="11798300" y="5889543"/>
          <a:ext cx="762000" cy="1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41845</xdr:rowOff>
    </xdr:from>
    <xdr:ext cx="469744" cy="259045"/>
    <xdr:sp macro="" textlink="">
      <xdr:nvSpPr>
        <xdr:cNvPr id="107" name="n_1aveValue債務償還比率"/>
        <xdr:cNvSpPr txBox="1"/>
      </xdr:nvSpPr>
      <xdr:spPr>
        <a:xfrm>
          <a:off x="13836727" y="561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7764</xdr:rowOff>
    </xdr:from>
    <xdr:ext cx="469744" cy="259045"/>
    <xdr:sp macro="" textlink="">
      <xdr:nvSpPr>
        <xdr:cNvPr id="108" name="n_2aveValue債務償還比率"/>
        <xdr:cNvSpPr txBox="1"/>
      </xdr:nvSpPr>
      <xdr:spPr>
        <a:xfrm>
          <a:off x="13087427"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158395</xdr:rowOff>
    </xdr:from>
    <xdr:ext cx="469744" cy="259045"/>
    <xdr:sp macro="" textlink="">
      <xdr:nvSpPr>
        <xdr:cNvPr id="109" name="n_3aveValue債務償還比率"/>
        <xdr:cNvSpPr txBox="1"/>
      </xdr:nvSpPr>
      <xdr:spPr>
        <a:xfrm>
          <a:off x="12325427" y="55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10" name="n_4aveValue債務償還比率"/>
        <xdr:cNvSpPr txBox="1"/>
      </xdr:nvSpPr>
      <xdr:spPr>
        <a:xfrm>
          <a:off x="11563427" y="55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118417</xdr:rowOff>
    </xdr:from>
    <xdr:ext cx="469744" cy="259045"/>
    <xdr:sp macro="" textlink="">
      <xdr:nvSpPr>
        <xdr:cNvPr id="111" name="n_1mainValue債務償還比率"/>
        <xdr:cNvSpPr txBox="1"/>
      </xdr:nvSpPr>
      <xdr:spPr>
        <a:xfrm>
          <a:off x="13836727" y="62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56423</xdr:rowOff>
    </xdr:from>
    <xdr:ext cx="469744" cy="259045"/>
    <xdr:sp macro="" textlink="">
      <xdr:nvSpPr>
        <xdr:cNvPr id="112" name="n_2mainValue債務償還比率"/>
        <xdr:cNvSpPr txBox="1"/>
      </xdr:nvSpPr>
      <xdr:spPr>
        <a:xfrm>
          <a:off x="13087427" y="614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134265</xdr:rowOff>
    </xdr:from>
    <xdr:ext cx="469744" cy="259045"/>
    <xdr:sp macro="" textlink="">
      <xdr:nvSpPr>
        <xdr:cNvPr id="113" name="n_3mainValue債務償還比率"/>
        <xdr:cNvSpPr txBox="1"/>
      </xdr:nvSpPr>
      <xdr:spPr>
        <a:xfrm>
          <a:off x="12325427" y="60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16445</xdr:rowOff>
    </xdr:from>
    <xdr:ext cx="469744" cy="259045"/>
    <xdr:sp macro="" textlink="">
      <xdr:nvSpPr>
        <xdr:cNvPr id="114" name="n_4mainValue債務償還比率"/>
        <xdr:cNvSpPr txBox="1"/>
      </xdr:nvSpPr>
      <xdr:spPr>
        <a:xfrm>
          <a:off x="11563427" y="593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5" name="正方形/長方形 11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6" name="正方形/長方形 11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7" name="正方形/長方形 116"/>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8" name="正方形/長方形 11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9" name="テキスト ボックス 11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0" name="テキスト ボックス 11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15,350
15,257
372.53
15,878,641
14,979,100
770,661
6,466,683
12,528,266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15,350
15,257
372.53
15,878,641
14,979,100
770,661
6,466,683
12,528,266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15,350
15,257
372.53
15,878,641
14,979,100
770,661
6,466,683
12,528,266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人口減少と高い高齢化率（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国調</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％）に加え、基幹産業が農業であり、かつ製造業等の立地企業がほとんど中小零細であるため、産業構造が極めて脆弱で全国平均を大きく下回っている。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近年は平成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年までに行われた大型事業の償還に対する交付税算入が終了したことにより基準財政需要額が縮小し、財政力指数は上昇傾向にある。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今年度は前年度と比べ</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ポイント増加し、類似団体と比べ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ポイント上回っている。これは分子である公債費が大型事業の償還開始により増加したことや、豪雪の影響により維持補修費が大幅に増加したことが主因となっている。</a:t>
          </a:r>
        </a:p>
        <a:p>
          <a:r>
            <a:rPr kumimoji="1" lang="ja-JP" altLang="en-US" sz="1300">
              <a:latin typeface="ＭＳ Ｐゴシック" panose="020B0600070205080204" pitchFamily="50" charset="-128"/>
              <a:ea typeface="ＭＳ Ｐゴシック" panose="020B0600070205080204" pitchFamily="50" charset="-128"/>
            </a:rPr>
            <a:t>　定員適正化計画に沿った職員数の抑制や事務事業の見直しによる経常経費の抑制に努め、投資的事業についても重要度や緊急度など厳選し、交付税措置のある地方債を活用するなど、事務事業の徹底した見直しにより現在の水準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64</xdr:row>
      <xdr:rowOff>47413</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0610004"/>
          <a:ext cx="8382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61</xdr:row>
      <xdr:rowOff>151554</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5376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61</xdr:row>
      <xdr:rowOff>119380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5376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28363</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flipV="1">
          <a:off x="1447800" y="105778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140140</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豪雪地であり、例年多額の除排雪経費を要する。また、消防業務を隣接の大石田町から受託していること、さらには扇状地上に集落が点在する地理的な事情により公共施設が多いことなどが重なり、人件費、物件費、維持補修費の合計が類似団体に比較して高くなっている。今年度は豪雪の影響による維持補修費の大幅な増加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人当たり人件費・物件費等決算額が増加した。</a:t>
          </a:r>
        </a:p>
        <a:p>
          <a:r>
            <a:rPr kumimoji="1" lang="ja-JP" altLang="en-US" sz="1300">
              <a:latin typeface="ＭＳ Ｐゴシック" panose="020B0600070205080204" pitchFamily="50" charset="-128"/>
              <a:ea typeface="ＭＳ Ｐゴシック" panose="020B0600070205080204" pitchFamily="50" charset="-128"/>
            </a:rPr>
            <a:t>　今後も定員適正化計画に沿った職員数の抑制や、民間委託の活用等により人件費・物件費・維持補修費のコスト削減に努める。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144075</xdr:rowOff>
    </xdr:from>
    <xdr:to>
      <xdr:col>23</xdr:col>
      <xdr:colOff>133350</xdr:colOff>
      <xdr:row>87</xdr:row>
      <xdr:rowOff>129229</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545875"/>
          <a:ext cx="838200" cy="49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144075</xdr:rowOff>
    </xdr:from>
    <xdr:to>
      <xdr:col>19</xdr:col>
      <xdr:colOff>133350</xdr:colOff>
      <xdr:row>85</xdr:row>
      <xdr:rowOff>83651</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3225800" y="14545875"/>
          <a:ext cx="889000" cy="1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87975</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397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75597</xdr:rowOff>
    </xdr:from>
    <xdr:to>
      <xdr:col>15</xdr:col>
      <xdr:colOff>82550</xdr:colOff>
      <xdr:row>85</xdr:row>
      <xdr:rowOff>83651</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648847"/>
          <a:ext cx="889000" cy="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82950</xdr:rowOff>
    </xdr:from>
    <xdr:to>
      <xdr:col>11</xdr:col>
      <xdr:colOff>31750</xdr:colOff>
      <xdr:row>85</xdr:row>
      <xdr:rowOff>75597</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484750"/>
          <a:ext cx="889000" cy="1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78429</xdr:rowOff>
    </xdr:from>
    <xdr:to>
      <xdr:col>23</xdr:col>
      <xdr:colOff>184150</xdr:colOff>
      <xdr:row>88</xdr:row>
      <xdr:rowOff>8579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9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50506</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96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93275</xdr:rowOff>
    </xdr:from>
    <xdr:to>
      <xdr:col>19</xdr:col>
      <xdr:colOff>184150</xdr:colOff>
      <xdr:row>85</xdr:row>
      <xdr:rowOff>23425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4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8202</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458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32851</xdr:rowOff>
    </xdr:from>
    <xdr:to>
      <xdr:col>15</xdr:col>
      <xdr:colOff>133350</xdr:colOff>
      <xdr:row>85</xdr:row>
      <xdr:rowOff>134451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6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119228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469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24797</xdr:rowOff>
    </xdr:from>
    <xdr:to>
      <xdr:col>11</xdr:col>
      <xdr:colOff>82550</xdr:colOff>
      <xdr:row>85</xdr:row>
      <xdr:rowOff>126397</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5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111174</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68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32150</xdr:rowOff>
    </xdr:from>
    <xdr:to>
      <xdr:col>7</xdr:col>
      <xdr:colOff>31750</xdr:colOff>
      <xdr:row>84</xdr:row>
      <xdr:rowOff>133750</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4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118527</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52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旧来からの給与体系により、類似団体や県内市町村平均と比較しても約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ポイント程度下回っていたが、平成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年度の給与構造改革以降は、自治体の制度均一化等により徐々に上昇し、類似団体と同水準となっている。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152400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179800" y="146567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83457</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5290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31750</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a:off x="13512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著しいことに加え、豪雪地であることや奥羽山脈の扇状沿いに集落が点在していることから保育所や学校が他団体よりも多いこと、さらには隣町の大石田町から消防業務を受託していることにより、類似団体を上回っている。</a:t>
          </a:r>
        </a:p>
        <a:p>
          <a:r>
            <a:rPr kumimoji="1" lang="ja-JP" altLang="en-US" sz="1300">
              <a:latin typeface="ＭＳ Ｐゴシック" panose="020B0600070205080204" pitchFamily="50" charset="-128"/>
              <a:ea typeface="ＭＳ Ｐゴシック" panose="020B0600070205080204" pitchFamily="50" charset="-128"/>
            </a:rPr>
            <a:t>　定員適正化計画に沿った職員数の抑制や消防業務の効率的な運用を行うことで、類似団体の平均に近づける方針である。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51526</xdr:rowOff>
    </xdr:from>
    <xdr:to>
      <xdr:col>81</xdr:col>
      <xdr:colOff>44450</xdr:colOff>
      <xdr:row>66</xdr:row>
      <xdr:rowOff>142875</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1367226"/>
          <a:ext cx="8382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159203</xdr:rowOff>
    </xdr:from>
    <xdr:to>
      <xdr:col>77</xdr:col>
      <xdr:colOff>44450</xdr:colOff>
      <xdr:row>66</xdr:row>
      <xdr:rowOff>51526</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5290800" y="11303453"/>
          <a:ext cx="889000" cy="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81643</xdr:rowOff>
    </xdr:from>
    <xdr:to>
      <xdr:col>72</xdr:col>
      <xdr:colOff>203200</xdr:colOff>
      <xdr:row>65</xdr:row>
      <xdr:rowOff>159203</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4401800" y="11225893"/>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64407</xdr:rowOff>
    </xdr:from>
    <xdr:to>
      <xdr:col>68</xdr:col>
      <xdr:colOff>152400</xdr:colOff>
      <xdr:row>65</xdr:row>
      <xdr:rowOff>81643</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a:off x="13512800" y="1120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92075</xdr:rowOff>
    </xdr:from>
    <xdr:to>
      <xdr:col>81</xdr:col>
      <xdr:colOff>95250</xdr:colOff>
      <xdr:row>67</xdr:row>
      <xdr:rowOff>22225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159402</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130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726</xdr:rowOff>
    </xdr:from>
    <xdr:to>
      <xdr:col>77</xdr:col>
      <xdr:colOff>95250</xdr:colOff>
      <xdr:row>66</xdr:row>
      <xdr:rowOff>102326</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87103</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140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108403</xdr:rowOff>
    </xdr:from>
    <xdr:to>
      <xdr:col>73</xdr:col>
      <xdr:colOff>44450</xdr:colOff>
      <xdr:row>66</xdr:row>
      <xdr:rowOff>38553</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12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23330</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133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30843</xdr:rowOff>
    </xdr:from>
    <xdr:to>
      <xdr:col>68</xdr:col>
      <xdr:colOff>203200</xdr:colOff>
      <xdr:row>65</xdr:row>
      <xdr:rowOff>132443</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117220</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13607</xdr:rowOff>
    </xdr:from>
    <xdr:to>
      <xdr:col>64</xdr:col>
      <xdr:colOff>152400</xdr:colOff>
      <xdr:row>65</xdr:row>
      <xdr:rowOff>115207</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99984</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実質公債費比率は、大型事業の償還終了により、今年度は類似団体に比べ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前年比では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ポイント上昇しており、庁舎建設に係る元金償還が開始される令和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年度まで横ばいとなる見込みである。その後令和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年度まで上昇すると見込んでいる。</a:t>
          </a:r>
        </a:p>
        <a:p>
          <a:r>
            <a:rPr kumimoji="1" lang="ja-JP" altLang="en-US" sz="1300">
              <a:latin typeface="ＭＳ Ｐゴシック" panose="020B0600070205080204" pitchFamily="50" charset="-128"/>
              <a:ea typeface="ＭＳ Ｐゴシック" panose="020B0600070205080204" pitchFamily="50" charset="-128"/>
            </a:rPr>
            <a:t>　今後も投資的事業の厳選に努め、実質公債費比率のさらなる抑制を図る。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xmlns=""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a:extLst>
            <a:ext uri="{FF2B5EF4-FFF2-40B4-BE49-F238E27FC236}">
              <a16:creationId xmlns:a16="http://schemas.microsoft.com/office/drawing/2014/main" xmlns="" id="{00000000-0008-0000-0300-00007F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a:extLst>
            <a:ext uri="{FF2B5EF4-FFF2-40B4-BE49-F238E27FC236}">
              <a16:creationId xmlns:a16="http://schemas.microsoft.com/office/drawing/2014/main" xmlns="" id="{00000000-0008-0000-0300-000081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108373</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6179800" y="71136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a:extLst>
            <a:ext uri="{FF2B5EF4-FFF2-40B4-BE49-F238E27FC236}">
              <a16:creationId xmlns:a16="http://schemas.microsoft.com/office/drawing/2014/main" xmlns="" id="{00000000-0008-0000-0300-000084010000}"/>
            </a:ext>
          </a:extLst>
        </xdr:cNvPr>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124460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5290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89746</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4401800" y="71539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43</xdr:row>
      <xdr:rowOff>95250</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flipV="1">
          <a:off x="13512800" y="729064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407" name="公債費負担の状況該当値テキスト">
          <a:extLst>
            <a:ext uri="{FF2B5EF4-FFF2-40B4-BE49-F238E27FC236}">
              <a16:creationId xmlns:a16="http://schemas.microsoft.com/office/drawing/2014/main" xmlns="" id="{00000000-0008-0000-0300-000097010000}"/>
            </a:ext>
          </a:extLst>
        </xdr:cNvPr>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年度にかけて行われた庁舎建設事業の影響により、平成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80.2</a:t>
          </a:r>
          <a:r>
            <a:rPr kumimoji="1" lang="ja-JP" altLang="en-US" sz="1300">
              <a:latin typeface="ＭＳ Ｐゴシック" panose="020B0600070205080204" pitchFamily="50" charset="-128"/>
              <a:ea typeface="ＭＳ Ｐゴシック" panose="020B0600070205080204" pitchFamily="50" charset="-128"/>
            </a:rPr>
            <a:t>ポイントがピークとなっているが、償還が進んでいることや事業の取捨選択による起債の抑制を図っていることで、徐々に改善していく見込みである。今後も事業の厳選、起債額の抑制によ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xmlns=""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a:extLst>
            <a:ext uri="{FF2B5EF4-FFF2-40B4-BE49-F238E27FC236}">
              <a16:creationId xmlns:a16="http://schemas.microsoft.com/office/drawing/2014/main" xmlns="" id="{00000000-0008-0000-0300-0000BB010000}"/>
            </a:ext>
          </a:extLst>
        </xdr:cNvPr>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xmlns=""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57048</xdr:rowOff>
    </xdr:from>
    <xdr:to>
      <xdr:col>81</xdr:col>
      <xdr:colOff>44450</xdr:colOff>
      <xdr:row>18</xdr:row>
      <xdr:rowOff>132334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6179800" y="3143148"/>
          <a:ext cx="8382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156481</xdr:rowOff>
    </xdr:from>
    <xdr:ext cx="762000" cy="259045"/>
    <xdr:sp macro="" textlink="">
      <xdr:nvSpPr>
        <xdr:cNvPr id="448" name="将来負担の状況平均値テキスト">
          <a:extLst>
            <a:ext uri="{FF2B5EF4-FFF2-40B4-BE49-F238E27FC236}">
              <a16:creationId xmlns:a16="http://schemas.microsoft.com/office/drawing/2014/main" xmlns="" id="{00000000-0008-0000-0300-0000C0010000}"/>
            </a:ext>
          </a:extLst>
        </xdr:cNvPr>
        <xdr:cNvSpPr txBox="1"/>
      </xdr:nvSpPr>
      <xdr:spPr>
        <a:xfrm>
          <a:off x="17106900" y="238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132334</xdr:rowOff>
    </xdr:from>
    <xdr:to>
      <xdr:col>77</xdr:col>
      <xdr:colOff>44450</xdr:colOff>
      <xdr:row>18</xdr:row>
      <xdr:rowOff>139090</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5290800" y="3218434"/>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158039</xdr:rowOff>
    </xdr:from>
    <xdr:to>
      <xdr:col>72</xdr:col>
      <xdr:colOff>203200</xdr:colOff>
      <xdr:row>18</xdr:row>
      <xdr:rowOff>139090</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a:off x="14401800" y="3072689"/>
          <a:ext cx="8890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143205</xdr:rowOff>
    </xdr:from>
    <xdr:to>
      <xdr:col>68</xdr:col>
      <xdr:colOff>152400</xdr:colOff>
      <xdr:row>17</xdr:row>
      <xdr:rowOff>158039</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a:off x="13512800" y="2886405"/>
          <a:ext cx="889000" cy="18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6248</xdr:rowOff>
    </xdr:from>
    <xdr:to>
      <xdr:col>81</xdr:col>
      <xdr:colOff>95250</xdr:colOff>
      <xdr:row>18</xdr:row>
      <xdr:rowOff>107848</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967200" y="30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149775</xdr:rowOff>
    </xdr:from>
    <xdr:ext cx="762000" cy="259045"/>
    <xdr:sp macro="" textlink="">
      <xdr:nvSpPr>
        <xdr:cNvPr id="467" name="将来負担の状況該当値テキスト">
          <a:extLst>
            <a:ext uri="{FF2B5EF4-FFF2-40B4-BE49-F238E27FC236}">
              <a16:creationId xmlns:a16="http://schemas.microsoft.com/office/drawing/2014/main" xmlns="" id="{00000000-0008-0000-0300-0000D3010000}"/>
            </a:ext>
          </a:extLst>
        </xdr:cNvPr>
        <xdr:cNvSpPr txBox="1"/>
      </xdr:nvSpPr>
      <xdr:spPr>
        <a:xfrm>
          <a:off x="17106900" y="306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81534</xdr:rowOff>
    </xdr:from>
    <xdr:to>
      <xdr:col>77</xdr:col>
      <xdr:colOff>95250</xdr:colOff>
      <xdr:row>19</xdr:row>
      <xdr:rowOff>11684</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61290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167911</xdr:rowOff>
    </xdr:from>
    <xdr:ext cx="7366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5798800" y="325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88290</xdr:rowOff>
    </xdr:from>
    <xdr:to>
      <xdr:col>73</xdr:col>
      <xdr:colOff>44450</xdr:colOff>
      <xdr:row>19</xdr:row>
      <xdr:rowOff>18440</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5240000" y="31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3217</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909800" y="326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107239</xdr:rowOff>
    </xdr:from>
    <xdr:to>
      <xdr:col>68</xdr:col>
      <xdr:colOff>203200</xdr:colOff>
      <xdr:row>18</xdr:row>
      <xdr:rowOff>37389</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4351000" y="30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22166</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4020800" y="310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92405</xdr:rowOff>
    </xdr:from>
    <xdr:to>
      <xdr:col>64</xdr:col>
      <xdr:colOff>152400</xdr:colOff>
      <xdr:row>17</xdr:row>
      <xdr:rowOff>22555</xdr:rowOff>
    </xdr:to>
    <xdr:sp macro="" textlink="">
      <xdr:nvSpPr>
        <xdr:cNvPr id="474" name="楕円 473">
          <a:extLst>
            <a:ext uri="{FF2B5EF4-FFF2-40B4-BE49-F238E27FC236}">
              <a16:creationId xmlns:a16="http://schemas.microsoft.com/office/drawing/2014/main" xmlns="" id="{00000000-0008-0000-0300-0000DA010000}"/>
            </a:ext>
          </a:extLst>
        </xdr:cNvPr>
        <xdr:cNvSpPr/>
      </xdr:nvSpPr>
      <xdr:spPr>
        <a:xfrm>
          <a:off x="13462000" y="28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7332</xdr:rowOff>
    </xdr:from>
    <xdr:ext cx="7620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3131800" y="292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15,350
15,257
372.53
15,878,641
14,979,100
770,661
6,466,683
12,528,266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％と類似団体と比べ</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ポイント高くなっている。これは本市の集落が扇状地上に立地しており保育所や小中学校が点在していることや、大石田町から消防業務を受託していることなど行政サービスの差異によるものである。　　　</a:t>
          </a:r>
        </a:p>
        <a:p>
          <a:r>
            <a:rPr kumimoji="1" lang="ja-JP" altLang="en-US" sz="1300">
              <a:latin typeface="ＭＳ Ｐゴシック" panose="020B0600070205080204" pitchFamily="50" charset="-128"/>
              <a:ea typeface="ＭＳ Ｐゴシック" panose="020B0600070205080204" pitchFamily="50" charset="-128"/>
            </a:rPr>
            <a:t>　これまでも集中改革プランに基づき人員削減を実施してきたが、今後も民間事業所の参画などを進めながら、定員適正化計画に基づき人件費の抑制に努めていく。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39915</xdr:rowOff>
    </xdr:from>
    <xdr:to>
      <xdr:col>24</xdr:col>
      <xdr:colOff>25400</xdr:colOff>
      <xdr:row>39</xdr:row>
      <xdr:rowOff>151493</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a:off x="3987800" y="6555015"/>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39915</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3098800" y="64135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58964</xdr:rowOff>
    </xdr:from>
    <xdr:to>
      <xdr:col>15</xdr:col>
      <xdr:colOff>98425</xdr:colOff>
      <xdr:row>37</xdr:row>
      <xdr:rowOff>69850</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a:off x="2209800" y="640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48078</xdr:rowOff>
    </xdr:from>
    <xdr:to>
      <xdr:col>11</xdr:col>
      <xdr:colOff>9525</xdr:colOff>
      <xdr:row>37</xdr:row>
      <xdr:rowOff>58964</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a:off x="1320800" y="63917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100693</xdr:rowOff>
    </xdr:from>
    <xdr:to>
      <xdr:col>24</xdr:col>
      <xdr:colOff>76200</xdr:colOff>
      <xdr:row>40</xdr:row>
      <xdr:rowOff>30843</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72770</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160565</xdr:rowOff>
    </xdr:from>
    <xdr:to>
      <xdr:col>20</xdr:col>
      <xdr:colOff>38100</xdr:colOff>
      <xdr:row>38</xdr:row>
      <xdr:rowOff>90715</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75492</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8164</xdr:rowOff>
    </xdr:from>
    <xdr:to>
      <xdr:col>11</xdr:col>
      <xdr:colOff>60325</xdr:colOff>
      <xdr:row>37</xdr:row>
      <xdr:rowOff>109764</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94542</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施設管理に指定管理者制度を積極的に導入したこと、業務委託の長期継続契約の推進により経費の圧縮が図られたことで類似団体平均よりも低くなっている。令和元年度は小学校児童用パソコン更新の影響で</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％に上昇したが、令和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年度は前々年度並みの</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今後も事務事業の効率化を推進し、物件費の抑制に努める。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165100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413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158750</xdr:rowOff>
    </xdr:from>
    <xdr:to>
      <xdr:col>78</xdr:col>
      <xdr:colOff>69850</xdr:colOff>
      <xdr:row>14</xdr:row>
      <xdr:rowOff>165100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387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158750</xdr:rowOff>
    </xdr:from>
    <xdr:to>
      <xdr:col>73</xdr:col>
      <xdr:colOff>180975</xdr:colOff>
      <xdr:row>14</xdr:row>
      <xdr:rowOff>12700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38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12700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37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107950</xdr:rowOff>
    </xdr:from>
    <xdr:to>
      <xdr:col>74</xdr:col>
      <xdr:colOff>31750</xdr:colOff>
      <xdr:row>14</xdr:row>
      <xdr:rowOff>38100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48277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高齢化率（</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％）は高いが出生数が減少していることにより、類似団体より低くなっている。</a:t>
          </a:r>
        </a:p>
        <a:p>
          <a:r>
            <a:rPr kumimoji="1" lang="ja-JP" altLang="en-US" sz="1300">
              <a:latin typeface="ＭＳ Ｐゴシック" panose="020B0600070205080204" pitchFamily="50" charset="-128"/>
              <a:ea typeface="ＭＳ Ｐゴシック" panose="020B0600070205080204" pitchFamily="50" charset="-128"/>
            </a:rPr>
            <a:t>　今後、高齢化率は上昇し比例して扶助費も増加していくと見込んでいる。そのため事業の取捨選択を行いながら財政を圧迫することのないように努めていく。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127000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987800" y="95948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12700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2209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12700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降雪状況によって維持補修費は大きく変動するが、令和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年度は豪雪となり除排雪経費が大幅に増加したことで、前年度比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簡易水道等の公営企業会計への繰出しについては年々増加傾向となっており、毎年事業計画の見直しを行うこととし、また、国民健康保険事業や介護保険事業については、健康増進事業を推進し負担の軽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20865</xdr:rowOff>
    </xdr:from>
    <xdr:to>
      <xdr:col>82</xdr:col>
      <xdr:colOff>107950</xdr:colOff>
      <xdr:row>60</xdr:row>
      <xdr:rowOff>45357</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101364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20865</xdr:rowOff>
    </xdr:from>
    <xdr:to>
      <xdr:col>78</xdr:col>
      <xdr:colOff>69850</xdr:colOff>
      <xdr:row>59</xdr:row>
      <xdr:rowOff>140607</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101364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140607</xdr:rowOff>
    </xdr:from>
    <xdr:to>
      <xdr:col>73</xdr:col>
      <xdr:colOff>180975</xdr:colOff>
      <xdr:row>59</xdr:row>
      <xdr:rowOff>151493</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1025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59</xdr:row>
      <xdr:rowOff>151493</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10234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166007</xdr:rowOff>
    </xdr:from>
    <xdr:to>
      <xdr:col>82</xdr:col>
      <xdr:colOff>158750</xdr:colOff>
      <xdr:row>60</xdr:row>
      <xdr:rowOff>96157</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138084</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141515</xdr:rowOff>
    </xdr:from>
    <xdr:to>
      <xdr:col>78</xdr:col>
      <xdr:colOff>120650</xdr:colOff>
      <xdr:row>59</xdr:row>
      <xdr:rowOff>71665</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56442</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89807</xdr:rowOff>
    </xdr:from>
    <xdr:to>
      <xdr:col>74</xdr:col>
      <xdr:colOff>31750</xdr:colOff>
      <xdr:row>60</xdr:row>
      <xdr:rowOff>19957</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4734</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100693</xdr:rowOff>
    </xdr:from>
    <xdr:to>
      <xdr:col>69</xdr:col>
      <xdr:colOff>142875</xdr:colOff>
      <xdr:row>60</xdr:row>
      <xdr:rowOff>30843</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％となった。尾花沢市大石田町環境衛生事業組合の下水道事業会計へはこれまで繰出金として支出してきたが、令和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年度より法適用となったことから補助費として支出したことが増の要因となっている。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その他、単独補助金の必要性の検討や終期の設定など見直しを進めることで補助費等の抑制に努める。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xmlns=""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a:extLst>
            <a:ext uri="{FF2B5EF4-FFF2-40B4-BE49-F238E27FC236}">
              <a16:creationId xmlns:a16="http://schemas.microsoft.com/office/drawing/2014/main" xmlns="" id="{00000000-0008-0000-0400-000036010000}"/>
            </a:ext>
          </a:extLst>
        </xdr:cNvPr>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a:extLst>
            <a:ext uri="{FF2B5EF4-FFF2-40B4-BE49-F238E27FC236}">
              <a16:creationId xmlns:a16="http://schemas.microsoft.com/office/drawing/2014/main" xmlns="" id="{00000000-0008-0000-0400-000038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115570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5671800" y="59563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a:extLst>
            <a:ext uri="{FF2B5EF4-FFF2-40B4-BE49-F238E27FC236}">
              <a16:creationId xmlns:a16="http://schemas.microsoft.com/office/drawing/2014/main" xmlns="" id="{00000000-0008-0000-0400-00003B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127000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4782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73660</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893800" y="588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73660</xdr:rowOff>
    </xdr:from>
    <xdr:to>
      <xdr:col>69</xdr:col>
      <xdr:colOff>92075</xdr:colOff>
      <xdr:row>34</xdr:row>
      <xdr:rowOff>96520</xdr:rowOff>
    </xdr:to>
    <xdr:cxnSp macro="">
      <xdr:nvCxnSpPr>
        <xdr:cNvPr id="323" name="直線コネクタ 322">
          <a:extLst>
            <a:ext uri="{FF2B5EF4-FFF2-40B4-BE49-F238E27FC236}">
              <a16:creationId xmlns:a16="http://schemas.microsoft.com/office/drawing/2014/main" xmlns="" id="{00000000-0008-0000-0400-000043010000}"/>
            </a:ext>
          </a:extLst>
        </xdr:cNvPr>
        <xdr:cNvCxnSpPr/>
      </xdr:nvCxnSpPr>
      <xdr:spPr>
        <a:xfrm flipV="1">
          <a:off x="13004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4" name="補助費等該当値テキスト">
          <a:extLst>
            <a:ext uri="{FF2B5EF4-FFF2-40B4-BE49-F238E27FC236}">
              <a16:creationId xmlns:a16="http://schemas.microsoft.com/office/drawing/2014/main" xmlns="" id="{00000000-0008-0000-0400-00004E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22860</xdr:rowOff>
    </xdr:from>
    <xdr:to>
      <xdr:col>69</xdr:col>
      <xdr:colOff>142875</xdr:colOff>
      <xdr:row>34</xdr:row>
      <xdr:rowOff>124460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大型事業の償還終了により、令和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年度では類似団体に比べ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庁舎建設の元金償還開始が控えており、事業の取捨選択と交付税措置のある地方債の活用により将来負担の軽減に努めていく。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xmlns=""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xmlns=""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a:extLst>
            <a:ext uri="{FF2B5EF4-FFF2-40B4-BE49-F238E27FC236}">
              <a16:creationId xmlns:a16="http://schemas.microsoft.com/office/drawing/2014/main" xmlns="" id="{00000000-0008-0000-0400-000072010000}"/>
            </a:ext>
          </a:extLst>
        </xdr:cNvPr>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165863</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3987800" y="133446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a:extLst>
            <a:ext uri="{FF2B5EF4-FFF2-40B4-BE49-F238E27FC236}">
              <a16:creationId xmlns:a16="http://schemas.microsoft.com/office/drawing/2014/main" xmlns="" id="{00000000-0008-0000-0400-000075010000}"/>
            </a:ext>
          </a:extLst>
        </xdr:cNvPr>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78</xdr:row>
      <xdr:rowOff>40132</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3098800" y="133446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40132</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2209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104139</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flipV="1">
          <a:off x="1320800" y="13408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131590</xdr:rowOff>
    </xdr:from>
    <xdr:ext cx="762000" cy="259045"/>
    <xdr:sp macro="" textlink="">
      <xdr:nvSpPr>
        <xdr:cNvPr id="392" name="公債費該当値テキスト">
          <a:extLst>
            <a:ext uri="{FF2B5EF4-FFF2-40B4-BE49-F238E27FC236}">
              <a16:creationId xmlns:a16="http://schemas.microsoft.com/office/drawing/2014/main" xmlns="" id="{00000000-0008-0000-0400-000088010000}"/>
            </a:ext>
          </a:extLst>
        </xdr:cNvPr>
        <xdr:cNvSpPr txBox="1"/>
      </xdr:nvSpPr>
      <xdr:spPr>
        <a:xfrm>
          <a:off x="4914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32529</xdr:rowOff>
    </xdr:from>
    <xdr:ext cx="7366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公債費以外については、類似団体の平均を下回っていたが、令和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年度は豪雪の影響による維持補修費の大幅な増加により、類似団体より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定員適正化計画に沿った人員の抑制、毎年事業計画の見直しによる公営企業会計への繰出し抑制、健康増進事業の推進による国民健康保険・介護保険事業に対する繰出し抑制に努める。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xmlns=""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a:extLst>
            <a:ext uri="{FF2B5EF4-FFF2-40B4-BE49-F238E27FC236}">
              <a16:creationId xmlns:a16="http://schemas.microsoft.com/office/drawing/2014/main" xmlns="" id="{00000000-0008-0000-0400-0000AD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a:extLst>
            <a:ext uri="{FF2B5EF4-FFF2-40B4-BE49-F238E27FC236}">
              <a16:creationId xmlns:a16="http://schemas.microsoft.com/office/drawing/2014/main" xmlns="" id="{00000000-0008-0000-0400-0000AF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77</xdr:row>
      <xdr:rowOff>123189</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5671800" y="12974320"/>
          <a:ext cx="838200" cy="3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34" name="公債費以外平均値テキスト">
          <a:extLst>
            <a:ext uri="{FF2B5EF4-FFF2-40B4-BE49-F238E27FC236}">
              <a16:creationId xmlns:a16="http://schemas.microsoft.com/office/drawing/2014/main" xmlns="" id="{00000000-0008-0000-0400-0000B2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75</xdr:row>
      <xdr:rowOff>115570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4782800" y="127914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74</xdr:row>
      <xdr:rowOff>149860</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flipV="1">
          <a:off x="13893800" y="12791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111760</xdr:rowOff>
    </xdr:from>
    <xdr:to>
      <xdr:col>69</xdr:col>
      <xdr:colOff>92075</xdr:colOff>
      <xdr:row>74</xdr:row>
      <xdr:rowOff>149860</xdr:rowOff>
    </xdr:to>
    <xdr:cxnSp macro="">
      <xdr:nvCxnSpPr>
        <xdr:cNvPr id="442" name="直線コネクタ 441">
          <a:extLst>
            <a:ext uri="{FF2B5EF4-FFF2-40B4-BE49-F238E27FC236}">
              <a16:creationId xmlns:a16="http://schemas.microsoft.com/office/drawing/2014/main" xmlns="" id="{00000000-0008-0000-0400-0000BA010000}"/>
            </a:ext>
          </a:extLst>
        </xdr:cNvPr>
        <xdr:cNvCxnSpPr/>
      </xdr:nvCxnSpPr>
      <xdr:spPr>
        <a:xfrm>
          <a:off x="13004800" y="12799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17797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97807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623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72389</xdr:rowOff>
    </xdr:from>
    <xdr:to>
      <xdr:col>82</xdr:col>
      <xdr:colOff>158750</xdr:colOff>
      <xdr:row>78</xdr:row>
      <xdr:rowOff>2539</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44466</xdr:rowOff>
    </xdr:from>
    <xdr:ext cx="762000" cy="259045"/>
    <xdr:sp macro="" textlink="">
      <xdr:nvSpPr>
        <xdr:cNvPr id="453" name="公債費以外該当値テキスト">
          <a:extLst>
            <a:ext uri="{FF2B5EF4-FFF2-40B4-BE49-F238E27FC236}">
              <a16:creationId xmlns:a16="http://schemas.microsoft.com/office/drawing/2014/main" xmlns="" id="{00000000-0008-0000-0400-0000C5010000}"/>
            </a:ext>
          </a:extLst>
        </xdr:cNvPr>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53340</xdr:rowOff>
    </xdr:from>
    <xdr:to>
      <xdr:col>74</xdr:col>
      <xdr:colOff>31750</xdr:colOff>
      <xdr:row>74</xdr:row>
      <xdr:rowOff>154940</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60960</xdr:rowOff>
    </xdr:from>
    <xdr:to>
      <xdr:col>65</xdr:col>
      <xdr:colOff>53975</xdr:colOff>
      <xdr:row>74</xdr:row>
      <xdr:rowOff>162560</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2954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1287</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2623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150834</xdr:rowOff>
    </xdr:from>
    <xdr:to>
      <xdr:col>29</xdr:col>
      <xdr:colOff>127000</xdr:colOff>
      <xdr:row>14</xdr:row>
      <xdr:rowOff>18344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255859"/>
          <a:ext cx="647700" cy="210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18344</xdr:rowOff>
    </xdr:from>
    <xdr:to>
      <xdr:col>26</xdr:col>
      <xdr:colOff>50800</xdr:colOff>
      <xdr:row>14</xdr:row>
      <xdr:rowOff>120088</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466269"/>
          <a:ext cx="698500" cy="101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120088</xdr:rowOff>
    </xdr:from>
    <xdr:to>
      <xdr:col>22</xdr:col>
      <xdr:colOff>114300</xdr:colOff>
      <xdr:row>14</xdr:row>
      <xdr:rowOff>160044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568013"/>
          <a:ext cx="698500" cy="39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160044</xdr:rowOff>
    </xdr:from>
    <xdr:to>
      <xdr:col>18</xdr:col>
      <xdr:colOff>177800</xdr:colOff>
      <xdr:row>15</xdr:row>
      <xdr:rowOff>40600</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607969"/>
          <a:ext cx="698500" cy="52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100034</xdr:rowOff>
    </xdr:from>
    <xdr:to>
      <xdr:col>29</xdr:col>
      <xdr:colOff>177800</xdr:colOff>
      <xdr:row>13</xdr:row>
      <xdr:rowOff>30184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20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116561</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05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138994</xdr:rowOff>
    </xdr:from>
    <xdr:to>
      <xdr:col>26</xdr:col>
      <xdr:colOff>101600</xdr:colOff>
      <xdr:row>14</xdr:row>
      <xdr:rowOff>69144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41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79321</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184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69288</xdr:rowOff>
    </xdr:from>
    <xdr:to>
      <xdr:col>22</xdr:col>
      <xdr:colOff>165100</xdr:colOff>
      <xdr:row>14</xdr:row>
      <xdr:rowOff>170888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51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9615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2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109244</xdr:rowOff>
    </xdr:from>
    <xdr:to>
      <xdr:col>19</xdr:col>
      <xdr:colOff>38100</xdr:colOff>
      <xdr:row>15</xdr:row>
      <xdr:rowOff>39394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55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49571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32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161250</xdr:rowOff>
    </xdr:from>
    <xdr:to>
      <xdr:col>15</xdr:col>
      <xdr:colOff>101600</xdr:colOff>
      <xdr:row>15</xdr:row>
      <xdr:rowOff>91400</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60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101577</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3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62859</xdr:rowOff>
    </xdr:from>
    <xdr:to>
      <xdr:col>29</xdr:col>
      <xdr:colOff>127000</xdr:colOff>
      <xdr:row>35</xdr:row>
      <xdr:rowOff>164014</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003800" y="6673209"/>
          <a:ext cx="647700" cy="101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47636</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657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135972</xdr:rowOff>
    </xdr:from>
    <xdr:to>
      <xdr:col>26</xdr:col>
      <xdr:colOff>50800</xdr:colOff>
      <xdr:row>35</xdr:row>
      <xdr:rowOff>164014</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4305300" y="6746322"/>
          <a:ext cx="698500" cy="28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135972</xdr:rowOff>
    </xdr:from>
    <xdr:to>
      <xdr:col>22</xdr:col>
      <xdr:colOff>114300</xdr:colOff>
      <xdr:row>35</xdr:row>
      <xdr:rowOff>154851</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3606800" y="6746322"/>
          <a:ext cx="698500" cy="1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104349</xdr:rowOff>
    </xdr:from>
    <xdr:to>
      <xdr:col>18</xdr:col>
      <xdr:colOff>177800</xdr:colOff>
      <xdr:row>35</xdr:row>
      <xdr:rowOff>154851</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2908300" y="6714699"/>
          <a:ext cx="698500" cy="5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12059</xdr:rowOff>
    </xdr:from>
    <xdr:to>
      <xdr:col>29</xdr:col>
      <xdr:colOff>177800</xdr:colOff>
      <xdr:row>35</xdr:row>
      <xdr:rowOff>113659</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62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200036</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46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113214</xdr:rowOff>
    </xdr:from>
    <xdr:to>
      <xdr:col>26</xdr:col>
      <xdr:colOff>101600</xdr:colOff>
      <xdr:row>35</xdr:row>
      <xdr:rowOff>214814</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72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199591</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85172</xdr:rowOff>
    </xdr:from>
    <xdr:to>
      <xdr:col>22</xdr:col>
      <xdr:colOff>165100</xdr:colOff>
      <xdr:row>35</xdr:row>
      <xdr:rowOff>186772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69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171549</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78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104051</xdr:rowOff>
    </xdr:from>
    <xdr:to>
      <xdr:col>19</xdr:col>
      <xdr:colOff>38100</xdr:colOff>
      <xdr:row>35</xdr:row>
      <xdr:rowOff>205651</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71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190428</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80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53549</xdr:rowOff>
    </xdr:from>
    <xdr:to>
      <xdr:col>15</xdr:col>
      <xdr:colOff>101600</xdr:colOff>
      <xdr:row>35</xdr:row>
      <xdr:rowOff>155149</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663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165326</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43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15,350
15,257
372.53
15,878,641
14,979,100
770,661
6,466,683
12,528,266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114129</xdr:rowOff>
    </xdr:from>
    <xdr:to>
      <xdr:col>24</xdr:col>
      <xdr:colOff>63500</xdr:colOff>
      <xdr:row>33</xdr:row>
      <xdr:rowOff>73210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429079"/>
          <a:ext cx="838200" cy="3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73210</xdr:rowOff>
    </xdr:from>
    <xdr:to>
      <xdr:col>19</xdr:col>
      <xdr:colOff>177800</xdr:colOff>
      <xdr:row>34</xdr:row>
      <xdr:rowOff>54057</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731060"/>
          <a:ext cx="889000" cy="15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39459</xdr:rowOff>
    </xdr:from>
    <xdr:to>
      <xdr:col>15</xdr:col>
      <xdr:colOff>50800</xdr:colOff>
      <xdr:row>34</xdr:row>
      <xdr:rowOff>54057</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5868759"/>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39459</xdr:rowOff>
    </xdr:from>
    <xdr:to>
      <xdr:col>10</xdr:col>
      <xdr:colOff>114300</xdr:colOff>
      <xdr:row>34</xdr:row>
      <xdr:rowOff>70402</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5868759"/>
          <a:ext cx="8890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63329</xdr:rowOff>
    </xdr:from>
    <xdr:to>
      <xdr:col>24</xdr:col>
      <xdr:colOff>114300</xdr:colOff>
      <xdr:row>31</xdr:row>
      <xdr:rowOff>164929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3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86206</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22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22410</xdr:rowOff>
    </xdr:from>
    <xdr:to>
      <xdr:col>20</xdr:col>
      <xdr:colOff>38100</xdr:colOff>
      <xdr:row>33</xdr:row>
      <xdr:rowOff>124010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68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140537</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45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3257</xdr:rowOff>
    </xdr:from>
    <xdr:to>
      <xdr:col>15</xdr:col>
      <xdr:colOff>101600</xdr:colOff>
      <xdr:row>34</xdr:row>
      <xdr:rowOff>104857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83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121384</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6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160109</xdr:rowOff>
    </xdr:from>
    <xdr:to>
      <xdr:col>10</xdr:col>
      <xdr:colOff>165100</xdr:colOff>
      <xdr:row>34</xdr:row>
      <xdr:rowOff>90259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81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106786</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59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19602</xdr:rowOff>
    </xdr:from>
    <xdr:to>
      <xdr:col>6</xdr:col>
      <xdr:colOff>38100</xdr:colOff>
      <xdr:row>34</xdr:row>
      <xdr:rowOff>121202</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8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137729</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62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8506</xdr:rowOff>
    </xdr:from>
    <xdr:to>
      <xdr:col>24</xdr:col>
      <xdr:colOff>63500</xdr:colOff>
      <xdr:row>58</xdr:row>
      <xdr:rowOff>24181</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952606"/>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24181</xdr:rowOff>
    </xdr:from>
    <xdr:to>
      <xdr:col>19</xdr:col>
      <xdr:colOff>177800</xdr:colOff>
      <xdr:row>58</xdr:row>
      <xdr:rowOff>124678</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9968281"/>
          <a:ext cx="889000" cy="10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124678</xdr:rowOff>
    </xdr:from>
    <xdr:to>
      <xdr:col>15</xdr:col>
      <xdr:colOff>50800</xdr:colOff>
      <xdr:row>58</xdr:row>
      <xdr:rowOff>143749</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10068778"/>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143749</xdr:rowOff>
    </xdr:from>
    <xdr:to>
      <xdr:col>10</xdr:col>
      <xdr:colOff>114300</xdr:colOff>
      <xdr:row>58</xdr:row>
      <xdr:rowOff>165184</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10087849"/>
          <a:ext cx="889000" cy="2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129156</xdr:rowOff>
    </xdr:from>
    <xdr:to>
      <xdr:col>24</xdr:col>
      <xdr:colOff>114300</xdr:colOff>
      <xdr:row>58</xdr:row>
      <xdr:rowOff>59306</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9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107583</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144831</xdr:rowOff>
    </xdr:from>
    <xdr:to>
      <xdr:col>20</xdr:col>
      <xdr:colOff>38100</xdr:colOff>
      <xdr:row>58</xdr:row>
      <xdr:rowOff>74981</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9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66108</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100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73878</xdr:rowOff>
    </xdr:from>
    <xdr:to>
      <xdr:col>15</xdr:col>
      <xdr:colOff>101600</xdr:colOff>
      <xdr:row>59</xdr:row>
      <xdr:rowOff>4028</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10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166605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1011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92949</xdr:rowOff>
    </xdr:from>
    <xdr:to>
      <xdr:col>10</xdr:col>
      <xdr:colOff>165100</xdr:colOff>
      <xdr:row>59</xdr:row>
      <xdr:rowOff>23099</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1003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14226</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101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114384</xdr:rowOff>
    </xdr:from>
    <xdr:to>
      <xdr:col>6</xdr:col>
      <xdr:colOff>38100</xdr:colOff>
      <xdr:row>59</xdr:row>
      <xdr:rowOff>44534</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100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35661</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101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13341</xdr:rowOff>
    </xdr:from>
    <xdr:to>
      <xdr:col>24</xdr:col>
      <xdr:colOff>63500</xdr:colOff>
      <xdr:row>76</xdr:row>
      <xdr:rowOff>158617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3797300" y="12186291"/>
          <a:ext cx="838200" cy="100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128058</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32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71939</xdr:rowOff>
    </xdr:from>
    <xdr:to>
      <xdr:col>19</xdr:col>
      <xdr:colOff>177800</xdr:colOff>
      <xdr:row>76</xdr:row>
      <xdr:rowOff>158617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908300" y="12587789"/>
          <a:ext cx="889000" cy="60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137335</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53251</xdr:rowOff>
    </xdr:from>
    <xdr:to>
      <xdr:col>15</xdr:col>
      <xdr:colOff>50800</xdr:colOff>
      <xdr:row>73</xdr:row>
      <xdr:rowOff>71939</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2019300" y="12569101"/>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115695</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53251</xdr:rowOff>
    </xdr:from>
    <xdr:to>
      <xdr:col>10</xdr:col>
      <xdr:colOff>114300</xdr:colOff>
      <xdr:row>75</xdr:row>
      <xdr:rowOff>69024</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flipV="1">
          <a:off x="1130300" y="12569101"/>
          <a:ext cx="889000" cy="35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98131</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113885</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133991</xdr:rowOff>
    </xdr:from>
    <xdr:to>
      <xdr:col>24</xdr:col>
      <xdr:colOff>114300</xdr:colOff>
      <xdr:row>71</xdr:row>
      <xdr:rowOff>64141</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213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87018</xdr:rowOff>
    </xdr:from>
    <xdr:ext cx="534377"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208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107817</xdr:rowOff>
    </xdr:from>
    <xdr:to>
      <xdr:col>20</xdr:col>
      <xdr:colOff>38100</xdr:colOff>
      <xdr:row>77</xdr:row>
      <xdr:rowOff>37967</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1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54494</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30111" y="129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21139</xdr:rowOff>
    </xdr:from>
    <xdr:to>
      <xdr:col>15</xdr:col>
      <xdr:colOff>101600</xdr:colOff>
      <xdr:row>73</xdr:row>
      <xdr:rowOff>122739</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25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139266</xdr:rowOff>
    </xdr:from>
    <xdr:ext cx="534377"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41111" y="1231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2451</xdr:rowOff>
    </xdr:from>
    <xdr:to>
      <xdr:col>10</xdr:col>
      <xdr:colOff>165100</xdr:colOff>
      <xdr:row>73</xdr:row>
      <xdr:rowOff>104051</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25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120578</xdr:rowOff>
    </xdr:from>
    <xdr:ext cx="534377"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52111" y="122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18224</xdr:rowOff>
    </xdr:from>
    <xdr:to>
      <xdr:col>6</xdr:col>
      <xdr:colOff>38100</xdr:colOff>
      <xdr:row>75</xdr:row>
      <xdr:rowOff>119824</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28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136351</xdr:rowOff>
    </xdr:from>
    <xdr:ext cx="534377"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63111" y="1265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121514</xdr:rowOff>
    </xdr:from>
    <xdr:to>
      <xdr:col>24</xdr:col>
      <xdr:colOff>63500</xdr:colOff>
      <xdr:row>96</xdr:row>
      <xdr:rowOff>134417</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3797300" y="16580714"/>
          <a:ext cx="8382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121514</xdr:rowOff>
    </xdr:from>
    <xdr:to>
      <xdr:col>19</xdr:col>
      <xdr:colOff>177800</xdr:colOff>
      <xdr:row>97</xdr:row>
      <xdr:rowOff>13779</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580714"/>
          <a:ext cx="889000" cy="6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530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13779</xdr:rowOff>
    </xdr:from>
    <xdr:to>
      <xdr:col>15</xdr:col>
      <xdr:colOff>50800</xdr:colOff>
      <xdr:row>97</xdr:row>
      <xdr:rowOff>31014</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6444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31014</xdr:rowOff>
    </xdr:from>
    <xdr:to>
      <xdr:col>10</xdr:col>
      <xdr:colOff>114300</xdr:colOff>
      <xdr:row>97</xdr:row>
      <xdr:rowOff>55575</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1130300" y="16661664"/>
          <a:ext cx="8890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83617</xdr:rowOff>
    </xdr:from>
    <xdr:to>
      <xdr:col>24</xdr:col>
      <xdr:colOff>114300</xdr:colOff>
      <xdr:row>97</xdr:row>
      <xdr:rowOff>13767</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65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62044</xdr:rowOff>
    </xdr:from>
    <xdr:ext cx="534377"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5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70714</xdr:rowOff>
    </xdr:from>
    <xdr:to>
      <xdr:col>20</xdr:col>
      <xdr:colOff>38100</xdr:colOff>
      <xdr:row>97</xdr:row>
      <xdr:rowOff>864</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5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17391</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530111" y="1630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134429</xdr:rowOff>
    </xdr:from>
    <xdr:to>
      <xdr:col>15</xdr:col>
      <xdr:colOff>101600</xdr:colOff>
      <xdr:row>97</xdr:row>
      <xdr:rowOff>64579</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5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81106</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41111" y="1636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151664</xdr:rowOff>
    </xdr:from>
    <xdr:to>
      <xdr:col>10</xdr:col>
      <xdr:colOff>165100</xdr:colOff>
      <xdr:row>97</xdr:row>
      <xdr:rowOff>81814</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6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98341</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52111" y="163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4775</xdr:rowOff>
    </xdr:from>
    <xdr:to>
      <xdr:col>6</xdr:col>
      <xdr:colOff>38100</xdr:colOff>
      <xdr:row>97</xdr:row>
      <xdr:rowOff>106375</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6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97502</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63111" y="167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xmlns=""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a:extLst>
            <a:ext uri="{FF2B5EF4-FFF2-40B4-BE49-F238E27FC236}">
              <a16:creationId xmlns:a16="http://schemas.microsoft.com/office/drawing/2014/main" xmlns="" id="{00000000-0008-0000-0600-000021010000}"/>
            </a:ext>
          </a:extLst>
        </xdr:cNvPr>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a:extLst>
            <a:ext uri="{FF2B5EF4-FFF2-40B4-BE49-F238E27FC236}">
              <a16:creationId xmlns:a16="http://schemas.microsoft.com/office/drawing/2014/main" xmlns="" id="{00000000-0008-0000-0600-000023010000}"/>
            </a:ext>
          </a:extLst>
        </xdr:cNvPr>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75367</xdr:rowOff>
    </xdr:from>
    <xdr:to>
      <xdr:col>55</xdr:col>
      <xdr:colOff>0</xdr:colOff>
      <xdr:row>36</xdr:row>
      <xdr:rowOff>82518</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9639300" y="5561767"/>
          <a:ext cx="838200" cy="69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a:extLst>
            <a:ext uri="{FF2B5EF4-FFF2-40B4-BE49-F238E27FC236}">
              <a16:creationId xmlns:a16="http://schemas.microsoft.com/office/drawing/2014/main" xmlns="" id="{00000000-0008-0000-0600-000026010000}"/>
            </a:ext>
          </a:extLst>
        </xdr:cNvPr>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82518</xdr:rowOff>
    </xdr:from>
    <xdr:to>
      <xdr:col>50</xdr:col>
      <xdr:colOff>114300</xdr:colOff>
      <xdr:row>36</xdr:row>
      <xdr:rowOff>92755</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8750300" y="625471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88891</xdr:rowOff>
    </xdr:from>
    <xdr:to>
      <xdr:col>45</xdr:col>
      <xdr:colOff>177800</xdr:colOff>
      <xdr:row>36</xdr:row>
      <xdr:rowOff>92755</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7861300" y="6261091"/>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88891</xdr:rowOff>
    </xdr:from>
    <xdr:to>
      <xdr:col>41</xdr:col>
      <xdr:colOff>50800</xdr:colOff>
      <xdr:row>36</xdr:row>
      <xdr:rowOff>93793</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6972300" y="6261091"/>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24567</xdr:rowOff>
    </xdr:from>
    <xdr:to>
      <xdr:col>55</xdr:col>
      <xdr:colOff>50800</xdr:colOff>
      <xdr:row>32</xdr:row>
      <xdr:rowOff>126167</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10426700" y="551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47444</xdr:rowOff>
    </xdr:from>
    <xdr:ext cx="599010" cy="259045"/>
    <xdr:sp macro="" textlink="">
      <xdr:nvSpPr>
        <xdr:cNvPr id="313" name="補助費等該当値テキスト">
          <a:extLst>
            <a:ext uri="{FF2B5EF4-FFF2-40B4-BE49-F238E27FC236}">
              <a16:creationId xmlns:a16="http://schemas.microsoft.com/office/drawing/2014/main" xmlns="" id="{00000000-0008-0000-0600-000039010000}"/>
            </a:ext>
          </a:extLst>
        </xdr:cNvPr>
        <xdr:cNvSpPr txBox="1"/>
      </xdr:nvSpPr>
      <xdr:spPr>
        <a:xfrm>
          <a:off x="10528300" y="536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31718</xdr:rowOff>
    </xdr:from>
    <xdr:to>
      <xdr:col>50</xdr:col>
      <xdr:colOff>165100</xdr:colOff>
      <xdr:row>36</xdr:row>
      <xdr:rowOff>133318</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9588500" y="62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149845</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9372111" y="597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41955</xdr:rowOff>
    </xdr:from>
    <xdr:to>
      <xdr:col>46</xdr:col>
      <xdr:colOff>38100</xdr:colOff>
      <xdr:row>36</xdr:row>
      <xdr:rowOff>143555</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8699500" y="62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160082</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8483111" y="598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38091</xdr:rowOff>
    </xdr:from>
    <xdr:to>
      <xdr:col>41</xdr:col>
      <xdr:colOff>101600</xdr:colOff>
      <xdr:row>36</xdr:row>
      <xdr:rowOff>139691</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7810500" y="621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156218</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7594111" y="59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42993</xdr:rowOff>
    </xdr:from>
    <xdr:to>
      <xdr:col>36</xdr:col>
      <xdr:colOff>165100</xdr:colOff>
      <xdr:row>36</xdr:row>
      <xdr:rowOff>144593</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6921500" y="62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161120</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705111" y="599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129408</xdr:rowOff>
    </xdr:from>
    <xdr:to>
      <xdr:col>55</xdr:col>
      <xdr:colOff>0</xdr:colOff>
      <xdr:row>58</xdr:row>
      <xdr:rowOff>157904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9639300" y="10073508"/>
          <a:ext cx="838200" cy="2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92849</xdr:rowOff>
    </xdr:from>
    <xdr:to>
      <xdr:col>50</xdr:col>
      <xdr:colOff>114300</xdr:colOff>
      <xdr:row>58</xdr:row>
      <xdr:rowOff>129408</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8750300" y="10036949"/>
          <a:ext cx="889000" cy="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92735</xdr:rowOff>
    </xdr:from>
    <xdr:to>
      <xdr:col>45</xdr:col>
      <xdr:colOff>177800</xdr:colOff>
      <xdr:row>58</xdr:row>
      <xdr:rowOff>92849</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7861300" y="1003683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22541</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83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92735</xdr:rowOff>
    </xdr:from>
    <xdr:to>
      <xdr:col>41</xdr:col>
      <xdr:colOff>50800</xdr:colOff>
      <xdr:row>58</xdr:row>
      <xdr:rowOff>165979</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6972300" y="10036835"/>
          <a:ext cx="8890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21575</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94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107104</xdr:rowOff>
    </xdr:from>
    <xdr:to>
      <xdr:col>55</xdr:col>
      <xdr:colOff>50800</xdr:colOff>
      <xdr:row>59</xdr:row>
      <xdr:rowOff>37254</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10426700" y="100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45592</xdr:rowOff>
    </xdr:from>
    <xdr:ext cx="534377"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78608</xdr:rowOff>
    </xdr:from>
    <xdr:to>
      <xdr:col>50</xdr:col>
      <xdr:colOff>165100</xdr:colOff>
      <xdr:row>59</xdr:row>
      <xdr:rowOff>8758</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9588500" y="100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171335</xdr:rowOff>
    </xdr:from>
    <xdr:ext cx="59901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39795" y="1011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42049</xdr:rowOff>
    </xdr:from>
    <xdr:to>
      <xdr:col>46</xdr:col>
      <xdr:colOff>38100</xdr:colOff>
      <xdr:row>58</xdr:row>
      <xdr:rowOff>143649</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8699500" y="99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160176</xdr:rowOff>
    </xdr:from>
    <xdr:ext cx="59901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50795" y="976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41935</xdr:rowOff>
    </xdr:from>
    <xdr:to>
      <xdr:col>41</xdr:col>
      <xdr:colOff>101600</xdr:colOff>
      <xdr:row>58</xdr:row>
      <xdr:rowOff>143535</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7810500" y="99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160062</xdr:rowOff>
    </xdr:from>
    <xdr:ext cx="599010"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61795" y="976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115179</xdr:rowOff>
    </xdr:from>
    <xdr:to>
      <xdr:col>36</xdr:col>
      <xdr:colOff>165100</xdr:colOff>
      <xdr:row>59</xdr:row>
      <xdr:rowOff>45329</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6921500" y="100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36456</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705111" y="101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114147</xdr:rowOff>
    </xdr:from>
    <xdr:to>
      <xdr:col>55</xdr:col>
      <xdr:colOff>0</xdr:colOff>
      <xdr:row>78</xdr:row>
      <xdr:rowOff>133793</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9639300" y="13487247"/>
          <a:ext cx="838200" cy="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114147</xdr:rowOff>
    </xdr:from>
    <xdr:to>
      <xdr:col>50</xdr:col>
      <xdr:colOff>114300</xdr:colOff>
      <xdr:row>78</xdr:row>
      <xdr:rowOff>120937</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8750300" y="13487247"/>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117185</xdr:rowOff>
    </xdr:from>
    <xdr:to>
      <xdr:col>45</xdr:col>
      <xdr:colOff>177800</xdr:colOff>
      <xdr:row>78</xdr:row>
      <xdr:rowOff>120937</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7861300" y="13490285"/>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163951</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5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117185</xdr:rowOff>
    </xdr:from>
    <xdr:to>
      <xdr:col>41</xdr:col>
      <xdr:colOff>50800</xdr:colOff>
      <xdr:row>78</xdr:row>
      <xdr:rowOff>128344</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6972300" y="13490285"/>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161948</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353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82993</xdr:rowOff>
    </xdr:from>
    <xdr:to>
      <xdr:col>55</xdr:col>
      <xdr:colOff>50800</xdr:colOff>
      <xdr:row>79</xdr:row>
      <xdr:rowOff>13143</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45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9951</xdr:rowOff>
    </xdr:from>
    <xdr:ext cx="469744"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38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63347</xdr:rowOff>
    </xdr:from>
    <xdr:to>
      <xdr:col>50</xdr:col>
      <xdr:colOff>165100</xdr:colOff>
      <xdr:row>78</xdr:row>
      <xdr:rowOff>164947</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43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156074</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72111" y="135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70137</xdr:rowOff>
    </xdr:from>
    <xdr:to>
      <xdr:col>46</xdr:col>
      <xdr:colOff>38100</xdr:colOff>
      <xdr:row>79</xdr:row>
      <xdr:rowOff>287</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4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16814</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83111" y="132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66385</xdr:rowOff>
    </xdr:from>
    <xdr:to>
      <xdr:col>41</xdr:col>
      <xdr:colOff>101600</xdr:colOff>
      <xdr:row>78</xdr:row>
      <xdr:rowOff>167985</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4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13062</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2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77544</xdr:rowOff>
    </xdr:from>
    <xdr:to>
      <xdr:col>36</xdr:col>
      <xdr:colOff>165100</xdr:colOff>
      <xdr:row>79</xdr:row>
      <xdr:rowOff>7694</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34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170271</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05111" y="135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xmlns=""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a:extLst>
            <a:ext uri="{FF2B5EF4-FFF2-40B4-BE49-F238E27FC236}">
              <a16:creationId xmlns:a16="http://schemas.microsoft.com/office/drawing/2014/main" xmlns="" id="{00000000-0008-0000-0600-0000CC010000}"/>
            </a:ext>
          </a:extLst>
        </xdr:cNvPr>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a:extLst>
            <a:ext uri="{FF2B5EF4-FFF2-40B4-BE49-F238E27FC236}">
              <a16:creationId xmlns:a16="http://schemas.microsoft.com/office/drawing/2014/main" xmlns="" id="{00000000-0008-0000-0600-0000CE010000}"/>
            </a:ext>
          </a:extLst>
        </xdr:cNvPr>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142629</xdr:rowOff>
    </xdr:from>
    <xdr:to>
      <xdr:col>55</xdr:col>
      <xdr:colOff>0</xdr:colOff>
      <xdr:row>96</xdr:row>
      <xdr:rowOff>50851</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9639300" y="16430379"/>
          <a:ext cx="838200" cy="7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5" name="普通建設事業費 （ うち更新整備　）平均値テキスト">
          <a:extLst>
            <a:ext uri="{FF2B5EF4-FFF2-40B4-BE49-F238E27FC236}">
              <a16:creationId xmlns:a16="http://schemas.microsoft.com/office/drawing/2014/main" xmlns="" id="{00000000-0008-0000-0600-0000D1010000}"/>
            </a:ext>
          </a:extLst>
        </xdr:cNvPr>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55139</xdr:rowOff>
    </xdr:from>
    <xdr:to>
      <xdr:col>50</xdr:col>
      <xdr:colOff>114300</xdr:colOff>
      <xdr:row>96</xdr:row>
      <xdr:rowOff>50851</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8750300" y="15657089"/>
          <a:ext cx="889000" cy="85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127264</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372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55139</xdr:rowOff>
    </xdr:from>
    <xdr:to>
      <xdr:col>45</xdr:col>
      <xdr:colOff>177800</xdr:colOff>
      <xdr:row>93</xdr:row>
      <xdr:rowOff>44591</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7861300" y="15657089"/>
          <a:ext cx="889000" cy="33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131433</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483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44591</xdr:rowOff>
    </xdr:from>
    <xdr:to>
      <xdr:col>41</xdr:col>
      <xdr:colOff>50800</xdr:colOff>
      <xdr:row>97</xdr:row>
      <xdr:rowOff>9127</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flipV="1">
          <a:off x="6972300" y="15989441"/>
          <a:ext cx="889000" cy="65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160869</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116770</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05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91829</xdr:rowOff>
    </xdr:from>
    <xdr:to>
      <xdr:col>55</xdr:col>
      <xdr:colOff>50800</xdr:colOff>
      <xdr:row>96</xdr:row>
      <xdr:rowOff>21979</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10426700" y="163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114706</xdr:rowOff>
    </xdr:from>
    <xdr:ext cx="534377" cy="259045"/>
    <xdr:sp macro="" textlink="">
      <xdr:nvSpPr>
        <xdr:cNvPr id="484" name="普通建設事業費 （ うち更新整備　）該当値テキスト">
          <a:extLst>
            <a:ext uri="{FF2B5EF4-FFF2-40B4-BE49-F238E27FC236}">
              <a16:creationId xmlns:a16="http://schemas.microsoft.com/office/drawing/2014/main" xmlns="" id="{00000000-0008-0000-0600-0000E4010000}"/>
            </a:ext>
          </a:extLst>
        </xdr:cNvPr>
        <xdr:cNvSpPr txBox="1"/>
      </xdr:nvSpPr>
      <xdr:spPr>
        <a:xfrm>
          <a:off x="10528300" y="1623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xdr:rowOff>
    </xdr:from>
    <xdr:to>
      <xdr:col>50</xdr:col>
      <xdr:colOff>165100</xdr:colOff>
      <xdr:row>96</xdr:row>
      <xdr:rowOff>101651</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9588500" y="164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118178</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9372111" y="162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4339</xdr:rowOff>
    </xdr:from>
    <xdr:to>
      <xdr:col>46</xdr:col>
      <xdr:colOff>38100</xdr:colOff>
      <xdr:row>91</xdr:row>
      <xdr:rowOff>105939</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8699500" y="1560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122466</xdr:rowOff>
    </xdr:from>
    <xdr:ext cx="59901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8450795" y="153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165241</xdr:rowOff>
    </xdr:from>
    <xdr:to>
      <xdr:col>41</xdr:col>
      <xdr:colOff>101600</xdr:colOff>
      <xdr:row>93</xdr:row>
      <xdr:rowOff>95391</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7810500" y="1593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111918</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7594111" y="157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129777</xdr:rowOff>
    </xdr:from>
    <xdr:to>
      <xdr:col>36</xdr:col>
      <xdr:colOff>165100</xdr:colOff>
      <xdr:row>97</xdr:row>
      <xdr:rowOff>59927</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6921500" y="165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76454</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6705111" y="163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xmlns=""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a:extLst>
            <a:ext uri="{FF2B5EF4-FFF2-40B4-BE49-F238E27FC236}">
              <a16:creationId xmlns:a16="http://schemas.microsoft.com/office/drawing/2014/main" xmlns="" id="{00000000-0008-0000-0600-000003020000}"/>
            </a:ext>
          </a:extLst>
        </xdr:cNvPr>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a:extLst>
            <a:ext uri="{FF2B5EF4-FFF2-40B4-BE49-F238E27FC236}">
              <a16:creationId xmlns:a16="http://schemas.microsoft.com/office/drawing/2014/main" xmlns="" id="{00000000-0008-0000-0600-000005020000}"/>
            </a:ext>
          </a:extLst>
        </xdr:cNvPr>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110186</xdr:rowOff>
    </xdr:from>
    <xdr:to>
      <xdr:col>85</xdr:col>
      <xdr:colOff>127000</xdr:colOff>
      <xdr:row>38</xdr:row>
      <xdr:rowOff>112220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5481300" y="6625286"/>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a:extLst>
            <a:ext uri="{FF2B5EF4-FFF2-40B4-BE49-F238E27FC236}">
              <a16:creationId xmlns:a16="http://schemas.microsoft.com/office/drawing/2014/main" xmlns="" id="{00000000-0008-0000-0600-000008020000}"/>
            </a:ext>
          </a:extLst>
        </xdr:cNvPr>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112220</xdr:rowOff>
    </xdr:from>
    <xdr:to>
      <xdr:col>81</xdr:col>
      <xdr:colOff>50800</xdr:colOff>
      <xdr:row>38</xdr:row>
      <xdr:rowOff>121561</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4592300" y="6627320"/>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121561</xdr:rowOff>
    </xdr:from>
    <xdr:to>
      <xdr:col>76</xdr:col>
      <xdr:colOff>114300</xdr:colOff>
      <xdr:row>38</xdr:row>
      <xdr:rowOff>126492</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3703300" y="6636661"/>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2638</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357428" y="66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126492</xdr:rowOff>
    </xdr:from>
    <xdr:to>
      <xdr:col>71</xdr:col>
      <xdr:colOff>177800</xdr:colOff>
      <xdr:row>38</xdr:row>
      <xdr:rowOff>128857</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flipV="1">
          <a:off x="12814300" y="6641592"/>
          <a:ext cx="889000" cy="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4309</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68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5290</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79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59386</xdr:rowOff>
    </xdr:from>
    <xdr:to>
      <xdr:col>85</xdr:col>
      <xdr:colOff>177800</xdr:colOff>
      <xdr:row>38</xdr:row>
      <xdr:rowOff>160986</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6268700" y="6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534377" cy="259045"/>
    <xdr:sp macro="" textlink="">
      <xdr:nvSpPr>
        <xdr:cNvPr id="539" name="災害復旧事業費該当値テキスト">
          <a:extLst>
            <a:ext uri="{FF2B5EF4-FFF2-40B4-BE49-F238E27FC236}">
              <a16:creationId xmlns:a16="http://schemas.microsoft.com/office/drawing/2014/main" xmlns="" id="{00000000-0008-0000-0600-00001B020000}"/>
            </a:ext>
          </a:extLst>
        </xdr:cNvPr>
        <xdr:cNvSpPr txBox="1"/>
      </xdr:nvSpPr>
      <xdr:spPr>
        <a:xfrm>
          <a:off x="16370300" y="653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61420</xdr:rowOff>
    </xdr:from>
    <xdr:to>
      <xdr:col>81</xdr:col>
      <xdr:colOff>101600</xdr:colOff>
      <xdr:row>38</xdr:row>
      <xdr:rowOff>163020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5430500" y="65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154147</xdr:rowOff>
    </xdr:from>
    <xdr:ext cx="534377"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214111" y="66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70761</xdr:rowOff>
    </xdr:from>
    <xdr:to>
      <xdr:col>76</xdr:col>
      <xdr:colOff>165100</xdr:colOff>
      <xdr:row>39</xdr:row>
      <xdr:rowOff>911</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4541500" y="65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17437</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357428" y="636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75692</xdr:rowOff>
    </xdr:from>
    <xdr:to>
      <xdr:col>72</xdr:col>
      <xdr:colOff>38100</xdr:colOff>
      <xdr:row>39</xdr:row>
      <xdr:rowOff>5842</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365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22369</xdr:rowOff>
    </xdr:from>
    <xdr:ext cx="469744"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468428"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78057</xdr:rowOff>
    </xdr:from>
    <xdr:to>
      <xdr:col>67</xdr:col>
      <xdr:colOff>101600</xdr:colOff>
      <xdr:row>39</xdr:row>
      <xdr:rowOff>8207</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2763500" y="65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24735</xdr:rowOff>
    </xdr:from>
    <xdr:ext cx="469744"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579428" y="636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158086</xdr:rowOff>
    </xdr:from>
    <xdr:to>
      <xdr:col>85</xdr:col>
      <xdr:colOff>127000</xdr:colOff>
      <xdr:row>76</xdr:row>
      <xdr:rowOff>29606</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5481300" y="13016836"/>
          <a:ext cx="838200" cy="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104642</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96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1481</xdr:rowOff>
    </xdr:from>
    <xdr:to>
      <xdr:col>81</xdr:col>
      <xdr:colOff>50800</xdr:colOff>
      <xdr:row>76</xdr:row>
      <xdr:rowOff>29606</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4592300" y="13031681"/>
          <a:ext cx="8890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80258</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31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1001</xdr:rowOff>
    </xdr:from>
    <xdr:to>
      <xdr:col>76</xdr:col>
      <xdr:colOff>114300</xdr:colOff>
      <xdr:row>76</xdr:row>
      <xdr:rowOff>1481</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3703300" y="13031201"/>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87862</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128301</xdr:rowOff>
    </xdr:from>
    <xdr:to>
      <xdr:col>71</xdr:col>
      <xdr:colOff>177800</xdr:colOff>
      <xdr:row>76</xdr:row>
      <xdr:rowOff>1001</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2814300" y="12987051"/>
          <a:ext cx="889000" cy="4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83664</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107287</xdr:rowOff>
    </xdr:from>
    <xdr:to>
      <xdr:col>85</xdr:col>
      <xdr:colOff>177800</xdr:colOff>
      <xdr:row>76</xdr:row>
      <xdr:rowOff>37436</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29660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130164</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28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150256</xdr:rowOff>
    </xdr:from>
    <xdr:to>
      <xdr:col>81</xdr:col>
      <xdr:colOff>101600</xdr:colOff>
      <xdr:row>76</xdr:row>
      <xdr:rowOff>80406</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30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96933</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278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122131</xdr:rowOff>
    </xdr:from>
    <xdr:to>
      <xdr:col>76</xdr:col>
      <xdr:colOff>165100</xdr:colOff>
      <xdr:row>76</xdr:row>
      <xdr:rowOff>52281</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298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68808</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275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121651</xdr:rowOff>
    </xdr:from>
    <xdr:to>
      <xdr:col>72</xdr:col>
      <xdr:colOff>38100</xdr:colOff>
      <xdr:row>76</xdr:row>
      <xdr:rowOff>51801</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298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68328</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27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77501</xdr:rowOff>
    </xdr:from>
    <xdr:to>
      <xdr:col>67</xdr:col>
      <xdr:colOff>101600</xdr:colOff>
      <xdr:row>76</xdr:row>
      <xdr:rowOff>7651</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29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24178</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27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140864</xdr:rowOff>
    </xdr:from>
    <xdr:to>
      <xdr:col>85</xdr:col>
      <xdr:colOff>127000</xdr:colOff>
      <xdr:row>95</xdr:row>
      <xdr:rowOff>154254</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5481300" y="15914264"/>
          <a:ext cx="838200" cy="52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134976</xdr:rowOff>
    </xdr:from>
    <xdr:to>
      <xdr:col>81</xdr:col>
      <xdr:colOff>50800</xdr:colOff>
      <xdr:row>95</xdr:row>
      <xdr:rowOff>154254</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4592300" y="16422726"/>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33734</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134976</xdr:rowOff>
    </xdr:from>
    <xdr:to>
      <xdr:col>76</xdr:col>
      <xdr:colOff>114300</xdr:colOff>
      <xdr:row>96</xdr:row>
      <xdr:rowOff>71501</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3703300" y="16422726"/>
          <a:ext cx="889000" cy="10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34909</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168069</xdr:rowOff>
    </xdr:from>
    <xdr:to>
      <xdr:col>71</xdr:col>
      <xdr:colOff>177800</xdr:colOff>
      <xdr:row>96</xdr:row>
      <xdr:rowOff>71501</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2814300" y="16455819"/>
          <a:ext cx="889000" cy="7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14781</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90064</xdr:rowOff>
    </xdr:from>
    <xdr:to>
      <xdr:col>85</xdr:col>
      <xdr:colOff>177800</xdr:colOff>
      <xdr:row>93</xdr:row>
      <xdr:rowOff>20214</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586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112941</xdr:rowOff>
    </xdr:from>
    <xdr:ext cx="599010"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571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103454</xdr:rowOff>
    </xdr:from>
    <xdr:to>
      <xdr:col>81</xdr:col>
      <xdr:colOff>101600</xdr:colOff>
      <xdr:row>96</xdr:row>
      <xdr:rowOff>33604</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3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50131</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14111" y="1616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84176</xdr:rowOff>
    </xdr:from>
    <xdr:to>
      <xdr:col>76</xdr:col>
      <xdr:colOff>165100</xdr:colOff>
      <xdr:row>96</xdr:row>
      <xdr:rowOff>14326</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3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30853</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25111" y="161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20701</xdr:rowOff>
    </xdr:from>
    <xdr:to>
      <xdr:col>72</xdr:col>
      <xdr:colOff>38100</xdr:colOff>
      <xdr:row>96</xdr:row>
      <xdr:rowOff>122301</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4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138828</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36111" y="1625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117269</xdr:rowOff>
    </xdr:from>
    <xdr:to>
      <xdr:col>67</xdr:col>
      <xdr:colOff>101600</xdr:colOff>
      <xdr:row>96</xdr:row>
      <xdr:rowOff>47419</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4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63946</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47111" y="161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xmlns=""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xmlns=""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a:extLst>
            <a:ext uri="{FF2B5EF4-FFF2-40B4-BE49-F238E27FC236}">
              <a16:creationId xmlns:a16="http://schemas.microsoft.com/office/drawing/2014/main" xmlns="" id="{00000000-0008-0000-0600-000018030000}"/>
            </a:ext>
          </a:extLst>
        </xdr:cNvPr>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27457</xdr:rowOff>
    </xdr:from>
    <xdr:to>
      <xdr:col>116</xdr:col>
      <xdr:colOff>63500</xdr:colOff>
      <xdr:row>56</xdr:row>
      <xdr:rowOff>163988</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1323300" y="9285757"/>
          <a:ext cx="838200" cy="47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a:extLst>
            <a:ext uri="{FF2B5EF4-FFF2-40B4-BE49-F238E27FC236}">
              <a16:creationId xmlns:a16="http://schemas.microsoft.com/office/drawing/2014/main" xmlns="" id="{00000000-0008-0000-0600-00001B030000}"/>
            </a:ext>
          </a:extLst>
        </xdr:cNvPr>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27457</xdr:rowOff>
    </xdr:from>
    <xdr:to>
      <xdr:col>111</xdr:col>
      <xdr:colOff>177800</xdr:colOff>
      <xdr:row>56</xdr:row>
      <xdr:rowOff>80321</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20434300" y="9285757"/>
          <a:ext cx="889000" cy="39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155167</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088428" y="97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28601</xdr:rowOff>
    </xdr:from>
    <xdr:to>
      <xdr:col>107</xdr:col>
      <xdr:colOff>50800</xdr:colOff>
      <xdr:row>56</xdr:row>
      <xdr:rowOff>80321</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9545300" y="9629801"/>
          <a:ext cx="889000" cy="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159453</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199428" y="97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67634</xdr:rowOff>
    </xdr:from>
    <xdr:to>
      <xdr:col>102</xdr:col>
      <xdr:colOff>114300</xdr:colOff>
      <xdr:row>56</xdr:row>
      <xdr:rowOff>28601</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8656300" y="8983034"/>
          <a:ext cx="889000" cy="64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153852</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8" y="97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164539</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97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113188</xdr:rowOff>
    </xdr:from>
    <xdr:to>
      <xdr:col>116</xdr:col>
      <xdr:colOff>114300</xdr:colOff>
      <xdr:row>57</xdr:row>
      <xdr:rowOff>43338</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2110700" y="97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91615</xdr:rowOff>
    </xdr:from>
    <xdr:ext cx="469744" cy="259045"/>
    <xdr:sp macro="" textlink="">
      <xdr:nvSpPr>
        <xdr:cNvPr id="814" name="貸付金該当値テキスト">
          <a:extLst>
            <a:ext uri="{FF2B5EF4-FFF2-40B4-BE49-F238E27FC236}">
              <a16:creationId xmlns:a16="http://schemas.microsoft.com/office/drawing/2014/main" xmlns="" id="{00000000-0008-0000-0600-00002E030000}"/>
            </a:ext>
          </a:extLst>
        </xdr:cNvPr>
        <xdr:cNvSpPr txBox="1"/>
      </xdr:nvSpPr>
      <xdr:spPr>
        <a:xfrm>
          <a:off x="22212300" y="969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148107</xdr:rowOff>
    </xdr:from>
    <xdr:to>
      <xdr:col>112</xdr:col>
      <xdr:colOff>38100</xdr:colOff>
      <xdr:row>54</xdr:row>
      <xdr:rowOff>78257</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1272500" y="92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94784</xdr:rowOff>
    </xdr:from>
    <xdr:ext cx="534377"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056111" y="901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29521</xdr:rowOff>
    </xdr:from>
    <xdr:to>
      <xdr:col>107</xdr:col>
      <xdr:colOff>101600</xdr:colOff>
      <xdr:row>56</xdr:row>
      <xdr:rowOff>131121</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0383500" y="96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147648</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199428" y="940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149251</xdr:rowOff>
    </xdr:from>
    <xdr:to>
      <xdr:col>102</xdr:col>
      <xdr:colOff>165100</xdr:colOff>
      <xdr:row>56</xdr:row>
      <xdr:rowOff>79401</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9494500" y="95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95928</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310428" y="935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16834</xdr:rowOff>
    </xdr:from>
    <xdr:to>
      <xdr:col>98</xdr:col>
      <xdr:colOff>38100</xdr:colOff>
      <xdr:row>52</xdr:row>
      <xdr:rowOff>118434</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8605500" y="89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134961</xdr:rowOff>
    </xdr:from>
    <xdr:ext cx="534377"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389111" y="87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xmlns=""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a:extLst>
            <a:ext uri="{FF2B5EF4-FFF2-40B4-BE49-F238E27FC236}">
              <a16:creationId xmlns:a16="http://schemas.microsoft.com/office/drawing/2014/main" xmlns="" id="{00000000-0008-0000-0600-00004E030000}"/>
            </a:ext>
          </a:extLst>
        </xdr:cNvPr>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a:extLst>
            <a:ext uri="{FF2B5EF4-FFF2-40B4-BE49-F238E27FC236}">
              <a16:creationId xmlns:a16="http://schemas.microsoft.com/office/drawing/2014/main" xmlns="" id="{00000000-0008-0000-0600-000050030000}"/>
            </a:ext>
          </a:extLst>
        </xdr:cNvPr>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64719</xdr:rowOff>
    </xdr:from>
    <xdr:to>
      <xdr:col>116</xdr:col>
      <xdr:colOff>63500</xdr:colOff>
      <xdr:row>72</xdr:row>
      <xdr:rowOff>59141</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1323300" y="12066219"/>
          <a:ext cx="838200" cy="3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a:extLst>
            <a:ext uri="{FF2B5EF4-FFF2-40B4-BE49-F238E27FC236}">
              <a16:creationId xmlns:a16="http://schemas.microsoft.com/office/drawing/2014/main" xmlns="" id="{00000000-0008-0000-0600-000053030000}"/>
            </a:ext>
          </a:extLst>
        </xdr:cNvPr>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64719</xdr:rowOff>
    </xdr:from>
    <xdr:to>
      <xdr:col>111</xdr:col>
      <xdr:colOff>177800</xdr:colOff>
      <xdr:row>70</xdr:row>
      <xdr:rowOff>141391</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0434300" y="12066219"/>
          <a:ext cx="889000" cy="7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141094</xdr:rowOff>
    </xdr:from>
    <xdr:to>
      <xdr:col>107</xdr:col>
      <xdr:colOff>50800</xdr:colOff>
      <xdr:row>70</xdr:row>
      <xdr:rowOff>141391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19545300" y="12142594"/>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141094</xdr:rowOff>
    </xdr:from>
    <xdr:to>
      <xdr:col>102</xdr:col>
      <xdr:colOff>114300</xdr:colOff>
      <xdr:row>71</xdr:row>
      <xdr:rowOff>21582</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18656300" y="12142594"/>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8341</xdr:rowOff>
    </xdr:from>
    <xdr:to>
      <xdr:col>116</xdr:col>
      <xdr:colOff>114300</xdr:colOff>
      <xdr:row>72</xdr:row>
      <xdr:rowOff>109941</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2110700" y="1235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31218</xdr:rowOff>
    </xdr:from>
    <xdr:ext cx="534377" cy="259045"/>
    <xdr:sp macro="" textlink="">
      <xdr:nvSpPr>
        <xdr:cNvPr id="870" name="繰出金該当値テキスト">
          <a:extLst>
            <a:ext uri="{FF2B5EF4-FFF2-40B4-BE49-F238E27FC236}">
              <a16:creationId xmlns:a16="http://schemas.microsoft.com/office/drawing/2014/main" xmlns="" id="{00000000-0008-0000-0600-000066030000}"/>
            </a:ext>
          </a:extLst>
        </xdr:cNvPr>
        <xdr:cNvSpPr txBox="1"/>
      </xdr:nvSpPr>
      <xdr:spPr>
        <a:xfrm>
          <a:off x="22212300" y="1220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13919</xdr:rowOff>
    </xdr:from>
    <xdr:to>
      <xdr:col>112</xdr:col>
      <xdr:colOff>38100</xdr:colOff>
      <xdr:row>70</xdr:row>
      <xdr:rowOff>115519</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1272500" y="120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132046</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056111" y="1179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90591</xdr:rowOff>
    </xdr:from>
    <xdr:to>
      <xdr:col>107</xdr:col>
      <xdr:colOff>101600</xdr:colOff>
      <xdr:row>71</xdr:row>
      <xdr:rowOff>20741</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0383500" y="120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37268</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167111" y="1186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90294</xdr:rowOff>
    </xdr:from>
    <xdr:to>
      <xdr:col>102</xdr:col>
      <xdr:colOff>165100</xdr:colOff>
      <xdr:row>71</xdr:row>
      <xdr:rowOff>20444</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9494500" y="1209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36971</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278111" y="118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142232</xdr:rowOff>
    </xdr:from>
    <xdr:to>
      <xdr:col>98</xdr:col>
      <xdr:colOff>38100</xdr:colOff>
      <xdr:row>71</xdr:row>
      <xdr:rowOff>72382</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8605500" y="121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88909</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389111" y="1191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a:extLst>
            <a:ext uri="{FF2B5EF4-FFF2-40B4-BE49-F238E27FC236}">
              <a16:creationId xmlns:a16="http://schemas.microsoft.com/office/drawing/2014/main" xmlns="" id="{00000000-0008-0000-0600-000083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a:extLst>
            <a:ext uri="{FF2B5EF4-FFF2-40B4-BE49-F238E27FC236}">
              <a16:creationId xmlns:a16="http://schemas.microsoft.com/office/drawing/2014/main" xmlns="" id="{00000000-0008-0000-0600-000085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a:extLst>
            <a:ext uri="{FF2B5EF4-FFF2-40B4-BE49-F238E27FC236}">
              <a16:creationId xmlns:a16="http://schemas.microsoft.com/office/drawing/2014/main" xmlns="" id="{00000000-0008-0000-0600-000088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a:extLst>
            <a:ext uri="{FF2B5EF4-FFF2-40B4-BE49-F238E27FC236}">
              <a16:creationId xmlns:a16="http://schemas.microsoft.com/office/drawing/2014/main" xmlns="" id="{00000000-0008-0000-0600-00009B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集落は扇状地上に立地しており湧水や豊富な地下水など水の制約が少なかったため、広い範囲で集落が点在するようになった経緯がある。そのため、公共施設の統廃合を進めているが依然として保育所や小中学校が点在している。また大石田町から消防業務も受託していることから、類似団体と比べ人件費が高くなる傾向にある。また、広範囲へ水道管や下水道管を整備する必要があるため、地形的な高低差を利用し可能な限り自然流下方式を採用するなど経費削減を図っているが、簡易水道特別会計への繰出金及び下水道を管理する一部事務組合への負担金（補助費）も類似団体と比べコストが高くなっている。本市のもう一つの特徴的な環境として冬の豪雪が挙げられ、除排雪経費は維持補修費を押し上げる原因となっている。また、橋や道路、市営住宅など長寿命化改修を進めており、普通建設事業のうち更新整備の経費が増大している。</a:t>
          </a:r>
        </a:p>
        <a:p>
          <a:r>
            <a:rPr kumimoji="1" lang="ja-JP" altLang="en-US" sz="1300">
              <a:latin typeface="ＭＳ Ｐゴシック" panose="020B0600070205080204" pitchFamily="50" charset="-128"/>
              <a:ea typeface="ＭＳ Ｐゴシック" panose="020B0600070205080204" pitchFamily="50" charset="-128"/>
            </a:rPr>
            <a:t>　積立金について、令和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全国から多くのふるさと納税による寄附金を頂いているが、いったん全てを基金への積み立てるため積立金が大きくなり、それに対する返礼品も比例して多くなるため補助費を押し上げている。他に積立金の一人あたりの金額が類似団体に比べ大きい要因は、老朽化した公共施設が数多くあり、中でも耐震化基準を満たさない公共施設の解体に備え積立を行っているためである。更に、新型コロナウイルス感染症対応地方創生臨時交付金を原資とした利子補給に係る基金積立を行ったことも増の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15,350
15,257
372.53
15,878,641
14,979,100
770,661
6,466,683
12,528,266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9589</xdr:rowOff>
    </xdr:from>
    <xdr:to>
      <xdr:col>24</xdr:col>
      <xdr:colOff>63500</xdr:colOff>
      <xdr:row>31</xdr:row>
      <xdr:rowOff>124460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324539"/>
          <a:ext cx="838200" cy="1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1016</xdr:rowOff>
    </xdr:from>
    <xdr:to>
      <xdr:col>19</xdr:col>
      <xdr:colOff>177800</xdr:colOff>
      <xdr:row>31</xdr:row>
      <xdr:rowOff>9589</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31596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1016</xdr:rowOff>
    </xdr:from>
    <xdr:to>
      <xdr:col>15</xdr:col>
      <xdr:colOff>50800</xdr:colOff>
      <xdr:row>31</xdr:row>
      <xdr:rowOff>56642</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31596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56642</xdr:rowOff>
    </xdr:from>
    <xdr:to>
      <xdr:col>10</xdr:col>
      <xdr:colOff>114300</xdr:colOff>
      <xdr:row>31</xdr:row>
      <xdr:rowOff>104077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371592"/>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73660</xdr:rowOff>
    </xdr:from>
    <xdr:to>
      <xdr:col>24</xdr:col>
      <xdr:colOff>114300</xdr:colOff>
      <xdr:row>32</xdr:row>
      <xdr:rowOff>3810</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26687</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34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130239</xdr:rowOff>
    </xdr:from>
    <xdr:to>
      <xdr:col>20</xdr:col>
      <xdr:colOff>38100</xdr:colOff>
      <xdr:row>31</xdr:row>
      <xdr:rowOff>60389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2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76916</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04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121666</xdr:rowOff>
    </xdr:from>
    <xdr:to>
      <xdr:col>15</xdr:col>
      <xdr:colOff>101600</xdr:colOff>
      <xdr:row>31</xdr:row>
      <xdr:rowOff>51816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2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68343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04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5842</xdr:rowOff>
    </xdr:from>
    <xdr:to>
      <xdr:col>10</xdr:col>
      <xdr:colOff>165100</xdr:colOff>
      <xdr:row>31</xdr:row>
      <xdr:rowOff>107442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3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123969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0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53277</xdr:rowOff>
    </xdr:from>
    <xdr:to>
      <xdr:col>6</xdr:col>
      <xdr:colOff>38100</xdr:colOff>
      <xdr:row>31</xdr:row>
      <xdr:rowOff>154877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3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171404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14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xmlns=""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a:extLst>
            <a:ext uri="{FF2B5EF4-FFF2-40B4-BE49-F238E27FC236}">
              <a16:creationId xmlns:a16="http://schemas.microsoft.com/office/drawing/2014/main" xmlns="" id="{00000000-0008-0000-0700-000075000000}"/>
            </a:ext>
          </a:extLst>
        </xdr:cNvPr>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a:extLst>
            <a:ext uri="{FF2B5EF4-FFF2-40B4-BE49-F238E27FC236}">
              <a16:creationId xmlns:a16="http://schemas.microsoft.com/office/drawing/2014/main" xmlns="" id="{00000000-0008-0000-0700-000077000000}"/>
            </a:ext>
          </a:extLst>
        </xdr:cNvPr>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104911</xdr:rowOff>
    </xdr:from>
    <xdr:to>
      <xdr:col>24</xdr:col>
      <xdr:colOff>63500</xdr:colOff>
      <xdr:row>58</xdr:row>
      <xdr:rowOff>57551</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3797300" y="9534661"/>
          <a:ext cx="838200" cy="46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18135</xdr:rowOff>
    </xdr:from>
    <xdr:ext cx="599010" cy="259045"/>
    <xdr:sp macro="" textlink="">
      <xdr:nvSpPr>
        <xdr:cNvPr id="122" name="総務費平均値テキスト">
          <a:extLst>
            <a:ext uri="{FF2B5EF4-FFF2-40B4-BE49-F238E27FC236}">
              <a16:creationId xmlns:a16="http://schemas.microsoft.com/office/drawing/2014/main" xmlns="" id="{00000000-0008-0000-0700-00007A000000}"/>
            </a:ext>
          </a:extLst>
        </xdr:cNvPr>
        <xdr:cNvSpPr txBox="1"/>
      </xdr:nvSpPr>
      <xdr:spPr>
        <a:xfrm>
          <a:off x="4686300" y="979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169621</xdr:rowOff>
    </xdr:from>
    <xdr:to>
      <xdr:col>19</xdr:col>
      <xdr:colOff>177800</xdr:colOff>
      <xdr:row>58</xdr:row>
      <xdr:rowOff>57551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908300" y="9770821"/>
          <a:ext cx="889000" cy="23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107463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3497795" y="1022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169621</xdr:rowOff>
    </xdr:from>
    <xdr:to>
      <xdr:col>15</xdr:col>
      <xdr:colOff>50800</xdr:colOff>
      <xdr:row>57</xdr:row>
      <xdr:rowOff>148524</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2019300" y="9770821"/>
          <a:ext cx="889000" cy="15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7793</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2641111" y="102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148524</xdr:rowOff>
    </xdr:from>
    <xdr:to>
      <xdr:col>10</xdr:col>
      <xdr:colOff>114300</xdr:colOff>
      <xdr:row>58</xdr:row>
      <xdr:rowOff>126618</xdr:rowOff>
    </xdr:to>
    <xdr:cxnSp macro="">
      <xdr:nvCxnSpPr>
        <xdr:cNvPr id="130" name="直線コネクタ 129">
          <a:extLst>
            <a:ext uri="{FF2B5EF4-FFF2-40B4-BE49-F238E27FC236}">
              <a16:creationId xmlns:a16="http://schemas.microsoft.com/office/drawing/2014/main" xmlns="" id="{00000000-0008-0000-0700-000082000000}"/>
            </a:ext>
          </a:extLst>
        </xdr:cNvPr>
        <xdr:cNvCxnSpPr/>
      </xdr:nvCxnSpPr>
      <xdr:spPr>
        <a:xfrm flipV="1">
          <a:off x="1130300" y="9921174"/>
          <a:ext cx="889000" cy="14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10474</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863111" y="102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54111</xdr:rowOff>
    </xdr:from>
    <xdr:to>
      <xdr:col>24</xdr:col>
      <xdr:colOff>114300</xdr:colOff>
      <xdr:row>55</xdr:row>
      <xdr:rowOff>155711</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4584700" y="94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76988</xdr:rowOff>
    </xdr:from>
    <xdr:ext cx="599010" cy="259045"/>
    <xdr:sp macro="" textlink="">
      <xdr:nvSpPr>
        <xdr:cNvPr id="141" name="総務費該当値テキスト">
          <a:extLst>
            <a:ext uri="{FF2B5EF4-FFF2-40B4-BE49-F238E27FC236}">
              <a16:creationId xmlns:a16="http://schemas.microsoft.com/office/drawing/2014/main" xmlns="" id="{00000000-0008-0000-0700-00008D000000}"/>
            </a:ext>
          </a:extLst>
        </xdr:cNvPr>
        <xdr:cNvSpPr txBox="1"/>
      </xdr:nvSpPr>
      <xdr:spPr>
        <a:xfrm>
          <a:off x="4686300" y="933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6751</xdr:rowOff>
    </xdr:from>
    <xdr:to>
      <xdr:col>20</xdr:col>
      <xdr:colOff>38100</xdr:colOff>
      <xdr:row>58</xdr:row>
      <xdr:rowOff>108351</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3746500" y="99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124878</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3497795" y="972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118821</xdr:rowOff>
    </xdr:from>
    <xdr:to>
      <xdr:col>15</xdr:col>
      <xdr:colOff>101600</xdr:colOff>
      <xdr:row>57</xdr:row>
      <xdr:rowOff>48971</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2857500" y="97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65498</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2608795" y="949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97724</xdr:rowOff>
    </xdr:from>
    <xdr:to>
      <xdr:col>10</xdr:col>
      <xdr:colOff>165100</xdr:colOff>
      <xdr:row>58</xdr:row>
      <xdr:rowOff>27874</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968500" y="987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44401</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1719795" y="964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75818</xdr:rowOff>
    </xdr:from>
    <xdr:to>
      <xdr:col>6</xdr:col>
      <xdr:colOff>38100</xdr:colOff>
      <xdr:row>59</xdr:row>
      <xdr:rowOff>5968</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079500" y="100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22495</xdr:rowOff>
    </xdr:from>
    <xdr:ext cx="599010"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830795" y="97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xmlns=""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a:extLst>
            <a:ext uri="{FF2B5EF4-FFF2-40B4-BE49-F238E27FC236}">
              <a16:creationId xmlns:a16="http://schemas.microsoft.com/office/drawing/2014/main" xmlns="" id="{00000000-0008-0000-0700-0000AF000000}"/>
            </a:ext>
          </a:extLst>
        </xdr:cNvPr>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a:extLst>
            <a:ext uri="{FF2B5EF4-FFF2-40B4-BE49-F238E27FC236}">
              <a16:creationId xmlns:a16="http://schemas.microsoft.com/office/drawing/2014/main" xmlns="" id="{00000000-0008-0000-0700-0000B1000000}"/>
            </a:ext>
          </a:extLst>
        </xdr:cNvPr>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111437</xdr:rowOff>
    </xdr:from>
    <xdr:to>
      <xdr:col>24</xdr:col>
      <xdr:colOff>63500</xdr:colOff>
      <xdr:row>75</xdr:row>
      <xdr:rowOff>113457</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3797300" y="12798737"/>
          <a:ext cx="838200" cy="1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46479</xdr:rowOff>
    </xdr:from>
    <xdr:ext cx="599010" cy="259045"/>
    <xdr:sp macro="" textlink="">
      <xdr:nvSpPr>
        <xdr:cNvPr id="180" name="民生費平均値テキスト">
          <a:extLst>
            <a:ext uri="{FF2B5EF4-FFF2-40B4-BE49-F238E27FC236}">
              <a16:creationId xmlns:a16="http://schemas.microsoft.com/office/drawing/2014/main" xmlns="" id="{00000000-0008-0000-0700-0000B4000000}"/>
            </a:ext>
          </a:extLst>
        </xdr:cNvPr>
        <xdr:cNvSpPr txBox="1"/>
      </xdr:nvSpPr>
      <xdr:spPr>
        <a:xfrm>
          <a:off x="4686300" y="12905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111437</xdr:rowOff>
    </xdr:from>
    <xdr:to>
      <xdr:col>19</xdr:col>
      <xdr:colOff>177800</xdr:colOff>
      <xdr:row>76</xdr:row>
      <xdr:rowOff>76995</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908300" y="12798737"/>
          <a:ext cx="889000" cy="30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39941</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3497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72980</xdr:rowOff>
    </xdr:from>
    <xdr:to>
      <xdr:col>15</xdr:col>
      <xdr:colOff>50800</xdr:colOff>
      <xdr:row>76</xdr:row>
      <xdr:rowOff>76995</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2019300" y="13103180"/>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72980</xdr:rowOff>
    </xdr:from>
    <xdr:to>
      <xdr:col>10</xdr:col>
      <xdr:colOff>114300</xdr:colOff>
      <xdr:row>76</xdr:row>
      <xdr:rowOff>126845</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flipV="1">
          <a:off x="1130300" y="13103180"/>
          <a:ext cx="889000" cy="5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62657</xdr:rowOff>
    </xdr:from>
    <xdr:to>
      <xdr:col>24</xdr:col>
      <xdr:colOff>114300</xdr:colOff>
      <xdr:row>75</xdr:row>
      <xdr:rowOff>164257</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4584700" y="129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85534</xdr:rowOff>
    </xdr:from>
    <xdr:ext cx="599010" cy="259045"/>
    <xdr:sp macro="" textlink="">
      <xdr:nvSpPr>
        <xdr:cNvPr id="199" name="民生費該当値テキスト">
          <a:extLst>
            <a:ext uri="{FF2B5EF4-FFF2-40B4-BE49-F238E27FC236}">
              <a16:creationId xmlns:a16="http://schemas.microsoft.com/office/drawing/2014/main" xmlns="" id="{00000000-0008-0000-0700-0000C7000000}"/>
            </a:ext>
          </a:extLst>
        </xdr:cNvPr>
        <xdr:cNvSpPr txBox="1"/>
      </xdr:nvSpPr>
      <xdr:spPr>
        <a:xfrm>
          <a:off x="4686300" y="1277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60637</xdr:rowOff>
    </xdr:from>
    <xdr:to>
      <xdr:col>20</xdr:col>
      <xdr:colOff>38100</xdr:colOff>
      <xdr:row>74</xdr:row>
      <xdr:rowOff>162237</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3746500" y="127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7314</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3497795" y="1252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26195</xdr:rowOff>
    </xdr:from>
    <xdr:to>
      <xdr:col>15</xdr:col>
      <xdr:colOff>101600</xdr:colOff>
      <xdr:row>76</xdr:row>
      <xdr:rowOff>127795</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2857500" y="130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144322</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2608795" y="1283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22180</xdr:rowOff>
    </xdr:from>
    <xdr:to>
      <xdr:col>10</xdr:col>
      <xdr:colOff>165100</xdr:colOff>
      <xdr:row>76</xdr:row>
      <xdr:rowOff>123780</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968500" y="130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140306</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1719795" y="1282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76045</xdr:rowOff>
    </xdr:from>
    <xdr:to>
      <xdr:col>6</xdr:col>
      <xdr:colOff>38100</xdr:colOff>
      <xdr:row>77</xdr:row>
      <xdr:rowOff>6195</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079500" y="131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168772</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830795" y="1319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xmlns=""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a:extLst>
            <a:ext uri="{FF2B5EF4-FFF2-40B4-BE49-F238E27FC236}">
              <a16:creationId xmlns:a16="http://schemas.microsoft.com/office/drawing/2014/main" xmlns="" id="{00000000-0008-0000-0700-0000ED000000}"/>
            </a:ext>
          </a:extLst>
        </xdr:cNvPr>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a:extLst>
            <a:ext uri="{FF2B5EF4-FFF2-40B4-BE49-F238E27FC236}">
              <a16:creationId xmlns:a16="http://schemas.microsoft.com/office/drawing/2014/main" xmlns="" id="{00000000-0008-0000-0700-0000EF000000}"/>
            </a:ext>
          </a:extLst>
        </xdr:cNvPr>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145872</xdr:rowOff>
    </xdr:from>
    <xdr:to>
      <xdr:col>24</xdr:col>
      <xdr:colOff>63500</xdr:colOff>
      <xdr:row>97</xdr:row>
      <xdr:rowOff>20270</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3797300" y="16605072"/>
          <a:ext cx="838200" cy="4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2" name="衛生費平均値テキスト">
          <a:extLst>
            <a:ext uri="{FF2B5EF4-FFF2-40B4-BE49-F238E27FC236}">
              <a16:creationId xmlns:a16="http://schemas.microsoft.com/office/drawing/2014/main" xmlns="" id="{00000000-0008-0000-0700-0000F2000000}"/>
            </a:ext>
          </a:extLst>
        </xdr:cNvPr>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20270</xdr:rowOff>
    </xdr:from>
    <xdr:to>
      <xdr:col>19</xdr:col>
      <xdr:colOff>177800</xdr:colOff>
      <xdr:row>97</xdr:row>
      <xdr:rowOff>79406</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908300" y="16650920"/>
          <a:ext cx="889000" cy="5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64433</xdr:rowOff>
    </xdr:from>
    <xdr:to>
      <xdr:col>15</xdr:col>
      <xdr:colOff>50800</xdr:colOff>
      <xdr:row>97</xdr:row>
      <xdr:rowOff>79406</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a:off x="2019300" y="16695083"/>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22785</xdr:rowOff>
    </xdr:from>
    <xdr:to>
      <xdr:col>10</xdr:col>
      <xdr:colOff>114300</xdr:colOff>
      <xdr:row>97</xdr:row>
      <xdr:rowOff>64433</xdr:rowOff>
    </xdr:to>
    <xdr:cxnSp macro="">
      <xdr:nvCxnSpPr>
        <xdr:cNvPr id="250" name="直線コネクタ 249">
          <a:extLst>
            <a:ext uri="{FF2B5EF4-FFF2-40B4-BE49-F238E27FC236}">
              <a16:creationId xmlns:a16="http://schemas.microsoft.com/office/drawing/2014/main" xmlns="" id="{00000000-0008-0000-0700-0000FA000000}"/>
            </a:ext>
          </a:extLst>
        </xdr:cNvPr>
        <xdr:cNvCxnSpPr/>
      </xdr:nvCxnSpPr>
      <xdr:spPr>
        <a:xfrm>
          <a:off x="1130300" y="16653435"/>
          <a:ext cx="889000" cy="4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a:extLst>
            <a:ext uri="{FF2B5EF4-FFF2-40B4-BE49-F238E27FC236}">
              <a16:creationId xmlns:a16="http://schemas.microsoft.com/office/drawing/2014/main" xmlns="" id="{00000000-0008-0000-0700-0000FD000000}"/>
            </a:ext>
          </a:extLst>
        </xdr:cNvPr>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95072</xdr:rowOff>
    </xdr:from>
    <xdr:to>
      <xdr:col>24</xdr:col>
      <xdr:colOff>114300</xdr:colOff>
      <xdr:row>97</xdr:row>
      <xdr:rowOff>25222</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4584700" y="16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117949</xdr:rowOff>
    </xdr:from>
    <xdr:ext cx="534377" cy="259045"/>
    <xdr:sp macro="" textlink="">
      <xdr:nvSpPr>
        <xdr:cNvPr id="261" name="衛生費該当値テキスト">
          <a:extLst>
            <a:ext uri="{FF2B5EF4-FFF2-40B4-BE49-F238E27FC236}">
              <a16:creationId xmlns:a16="http://schemas.microsoft.com/office/drawing/2014/main" xmlns="" id="{00000000-0008-0000-0700-000005010000}"/>
            </a:ext>
          </a:extLst>
        </xdr:cNvPr>
        <xdr:cNvSpPr txBox="1"/>
      </xdr:nvSpPr>
      <xdr:spPr>
        <a:xfrm>
          <a:off x="4686300" y="164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140920</xdr:rowOff>
    </xdr:from>
    <xdr:to>
      <xdr:col>20</xdr:col>
      <xdr:colOff>38100</xdr:colOff>
      <xdr:row>97</xdr:row>
      <xdr:rowOff>71070</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3746500" y="166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87597</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3530111" y="163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28606</xdr:rowOff>
    </xdr:from>
    <xdr:to>
      <xdr:col>15</xdr:col>
      <xdr:colOff>101600</xdr:colOff>
      <xdr:row>97</xdr:row>
      <xdr:rowOff>130206</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2857500" y="166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146733</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2641111" y="164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13633</xdr:rowOff>
    </xdr:from>
    <xdr:to>
      <xdr:col>10</xdr:col>
      <xdr:colOff>165100</xdr:colOff>
      <xdr:row>97</xdr:row>
      <xdr:rowOff>115233</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968500" y="166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131760</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1752111" y="1641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143435</xdr:rowOff>
    </xdr:from>
    <xdr:to>
      <xdr:col>6</xdr:col>
      <xdr:colOff>38100</xdr:colOff>
      <xdr:row>97</xdr:row>
      <xdr:rowOff>73585</xdr:rowOff>
    </xdr:to>
    <xdr:sp macro="" textlink="">
      <xdr:nvSpPr>
        <xdr:cNvPr id="268" name="楕円 267">
          <a:extLst>
            <a:ext uri="{FF2B5EF4-FFF2-40B4-BE49-F238E27FC236}">
              <a16:creationId xmlns:a16="http://schemas.microsoft.com/office/drawing/2014/main" xmlns="" id="{00000000-0008-0000-0700-00000C010000}"/>
            </a:ext>
          </a:extLst>
        </xdr:cNvPr>
        <xdr:cNvSpPr/>
      </xdr:nvSpPr>
      <xdr:spPr>
        <a:xfrm>
          <a:off x="1079500" y="166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90112</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863111" y="163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xmlns=""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xmlns=""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a:extLst>
            <a:ext uri="{FF2B5EF4-FFF2-40B4-BE49-F238E27FC236}">
              <a16:creationId xmlns:a16="http://schemas.microsoft.com/office/drawing/2014/main" xmlns="" id="{00000000-0008-0000-0700-00002A010000}"/>
            </a:ext>
          </a:extLst>
        </xdr:cNvPr>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36340</xdr:rowOff>
    </xdr:from>
    <xdr:to>
      <xdr:col>55</xdr:col>
      <xdr:colOff>0</xdr:colOff>
      <xdr:row>37</xdr:row>
      <xdr:rowOff>87612</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9639300" y="6379990"/>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29445</xdr:rowOff>
    </xdr:from>
    <xdr:ext cx="469744" cy="259045"/>
    <xdr:sp macro="" textlink="">
      <xdr:nvSpPr>
        <xdr:cNvPr id="301" name="労働費平均値テキスト">
          <a:extLst>
            <a:ext uri="{FF2B5EF4-FFF2-40B4-BE49-F238E27FC236}">
              <a16:creationId xmlns:a16="http://schemas.microsoft.com/office/drawing/2014/main" xmlns="" id="{00000000-0008-0000-0700-00002D010000}"/>
            </a:ext>
          </a:extLst>
        </xdr:cNvPr>
        <xdr:cNvSpPr txBox="1"/>
      </xdr:nvSpPr>
      <xdr:spPr>
        <a:xfrm>
          <a:off x="10528300" y="654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87612</xdr:rowOff>
    </xdr:from>
    <xdr:to>
      <xdr:col>50</xdr:col>
      <xdr:colOff>114300</xdr:colOff>
      <xdr:row>37</xdr:row>
      <xdr:rowOff>140843</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flipV="1">
          <a:off x="8750300" y="6431262"/>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165625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50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140843</xdr:rowOff>
    </xdr:from>
    <xdr:to>
      <xdr:col>45</xdr:col>
      <xdr:colOff>177800</xdr:colOff>
      <xdr:row>37</xdr:row>
      <xdr:rowOff>152110</xdr:rowOff>
    </xdr:to>
    <xdr:cxnSp macro="">
      <xdr:nvCxnSpPr>
        <xdr:cNvPr id="306" name="直線コネクタ 305">
          <a:extLst>
            <a:ext uri="{FF2B5EF4-FFF2-40B4-BE49-F238E27FC236}">
              <a16:creationId xmlns:a16="http://schemas.microsoft.com/office/drawing/2014/main" xmlns="" id="{00000000-0008-0000-0700-000032010000}"/>
            </a:ext>
          </a:extLst>
        </xdr:cNvPr>
        <xdr:cNvCxnSpPr/>
      </xdr:nvCxnSpPr>
      <xdr:spPr>
        <a:xfrm flipV="1">
          <a:off x="7861300" y="6484493"/>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162196</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61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150804</xdr:rowOff>
    </xdr:from>
    <xdr:to>
      <xdr:col>41</xdr:col>
      <xdr:colOff>50800</xdr:colOff>
      <xdr:row>37</xdr:row>
      <xdr:rowOff>152110</xdr:rowOff>
    </xdr:to>
    <xdr:cxnSp macro="">
      <xdr:nvCxnSpPr>
        <xdr:cNvPr id="309" name="直線コネクタ 308">
          <a:extLst>
            <a:ext uri="{FF2B5EF4-FFF2-40B4-BE49-F238E27FC236}">
              <a16:creationId xmlns:a16="http://schemas.microsoft.com/office/drawing/2014/main" xmlns="" id="{00000000-0008-0000-0700-000035010000}"/>
            </a:ext>
          </a:extLst>
        </xdr:cNvPr>
        <xdr:cNvCxnSpPr/>
      </xdr:nvCxnSpPr>
      <xdr:spPr>
        <a:xfrm>
          <a:off x="6972300" y="649445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153868</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2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a:extLst>
            <a:ext uri="{FF2B5EF4-FFF2-40B4-BE49-F238E27FC236}">
              <a16:creationId xmlns:a16="http://schemas.microsoft.com/office/drawing/2014/main" xmlns="" id="{00000000-0008-0000-0700-000038010000}"/>
            </a:ext>
          </a:extLst>
        </xdr:cNvPr>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1850</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3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156990</xdr:rowOff>
    </xdr:from>
    <xdr:to>
      <xdr:col>55</xdr:col>
      <xdr:colOff>50800</xdr:colOff>
      <xdr:row>37</xdr:row>
      <xdr:rowOff>87140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10426700" y="63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8417</xdr:rowOff>
    </xdr:from>
    <xdr:ext cx="469744" cy="259045"/>
    <xdr:sp macro="" textlink="">
      <xdr:nvSpPr>
        <xdr:cNvPr id="320" name="労働費該当値テキスト">
          <a:extLst>
            <a:ext uri="{FF2B5EF4-FFF2-40B4-BE49-F238E27FC236}">
              <a16:creationId xmlns:a16="http://schemas.microsoft.com/office/drawing/2014/main" xmlns="" id="{00000000-0008-0000-0700-000040010000}"/>
            </a:ext>
          </a:extLst>
        </xdr:cNvPr>
        <xdr:cNvSpPr txBox="1"/>
      </xdr:nvSpPr>
      <xdr:spPr>
        <a:xfrm>
          <a:off x="10528300" y="618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36812</xdr:rowOff>
    </xdr:from>
    <xdr:to>
      <xdr:col>50</xdr:col>
      <xdr:colOff>165100</xdr:colOff>
      <xdr:row>37</xdr:row>
      <xdr:rowOff>138412</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9588500" y="638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154939</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9404428" y="61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90043</xdr:rowOff>
    </xdr:from>
    <xdr:to>
      <xdr:col>46</xdr:col>
      <xdr:colOff>38100</xdr:colOff>
      <xdr:row>38</xdr:row>
      <xdr:rowOff>20193</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86995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36720</xdr:rowOff>
    </xdr:from>
    <xdr:ext cx="469744"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8515428" y="620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101310</xdr:rowOff>
    </xdr:from>
    <xdr:to>
      <xdr:col>41</xdr:col>
      <xdr:colOff>101600</xdr:colOff>
      <xdr:row>38</xdr:row>
      <xdr:rowOff>31460</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7810500" y="64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47987</xdr:rowOff>
    </xdr:from>
    <xdr:ext cx="469744"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7626428" y="622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100004</xdr:rowOff>
    </xdr:from>
    <xdr:to>
      <xdr:col>36</xdr:col>
      <xdr:colOff>165100</xdr:colOff>
      <xdr:row>38</xdr:row>
      <xdr:rowOff>30153</xdr:rowOff>
    </xdr:to>
    <xdr:sp macro="" textlink="">
      <xdr:nvSpPr>
        <xdr:cNvPr id="327" name="楕円 326">
          <a:extLst>
            <a:ext uri="{FF2B5EF4-FFF2-40B4-BE49-F238E27FC236}">
              <a16:creationId xmlns:a16="http://schemas.microsoft.com/office/drawing/2014/main" xmlns="" id="{00000000-0008-0000-0700-000047010000}"/>
            </a:ext>
          </a:extLst>
        </xdr:cNvPr>
        <xdr:cNvSpPr/>
      </xdr:nvSpPr>
      <xdr:spPr>
        <a:xfrm>
          <a:off x="6921500" y="64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46681</xdr:rowOff>
    </xdr:from>
    <xdr:ext cx="469744"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737428" y="62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xmlns=""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xmlns=""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a:extLst>
            <a:ext uri="{FF2B5EF4-FFF2-40B4-BE49-F238E27FC236}">
              <a16:creationId xmlns:a16="http://schemas.microsoft.com/office/drawing/2014/main" xmlns="" id="{00000000-0008-0000-0700-000063010000}"/>
            </a:ext>
          </a:extLst>
        </xdr:cNvPr>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a:extLst>
            <a:ext uri="{FF2B5EF4-FFF2-40B4-BE49-F238E27FC236}">
              <a16:creationId xmlns:a16="http://schemas.microsoft.com/office/drawing/2014/main" xmlns="" id="{00000000-0008-0000-0700-000065010000}"/>
            </a:ext>
          </a:extLst>
        </xdr:cNvPr>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9251</xdr:rowOff>
    </xdr:from>
    <xdr:to>
      <xdr:col>55</xdr:col>
      <xdr:colOff>0</xdr:colOff>
      <xdr:row>55</xdr:row>
      <xdr:rowOff>48162</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9639300" y="9267551"/>
          <a:ext cx="838200" cy="2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0" name="農林水産業費平均値テキスト">
          <a:extLst>
            <a:ext uri="{FF2B5EF4-FFF2-40B4-BE49-F238E27FC236}">
              <a16:creationId xmlns:a16="http://schemas.microsoft.com/office/drawing/2014/main" xmlns="" id="{00000000-0008-0000-0700-000068010000}"/>
            </a:ext>
          </a:extLst>
        </xdr:cNvPr>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26543</xdr:rowOff>
    </xdr:from>
    <xdr:to>
      <xdr:col>50</xdr:col>
      <xdr:colOff>114300</xdr:colOff>
      <xdr:row>55</xdr:row>
      <xdr:rowOff>48162</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a:off x="8750300" y="9456293"/>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167617</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372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155065</xdr:rowOff>
    </xdr:from>
    <xdr:to>
      <xdr:col>45</xdr:col>
      <xdr:colOff>177800</xdr:colOff>
      <xdr:row>55</xdr:row>
      <xdr:rowOff>26543</xdr:rowOff>
    </xdr:to>
    <xdr:cxnSp macro="">
      <xdr:nvCxnSpPr>
        <xdr:cNvPr id="365" name="直線コネクタ 364">
          <a:extLst>
            <a:ext uri="{FF2B5EF4-FFF2-40B4-BE49-F238E27FC236}">
              <a16:creationId xmlns:a16="http://schemas.microsoft.com/office/drawing/2014/main" xmlns="" id="{00000000-0008-0000-0700-00006D010000}"/>
            </a:ext>
          </a:extLst>
        </xdr:cNvPr>
        <xdr:cNvCxnSpPr/>
      </xdr:nvCxnSpPr>
      <xdr:spPr>
        <a:xfrm>
          <a:off x="7861300" y="8899015"/>
          <a:ext cx="889000" cy="55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155065</xdr:rowOff>
    </xdr:from>
    <xdr:to>
      <xdr:col>41</xdr:col>
      <xdr:colOff>50800</xdr:colOff>
      <xdr:row>55</xdr:row>
      <xdr:rowOff>68295</xdr:rowOff>
    </xdr:to>
    <xdr:cxnSp macro="">
      <xdr:nvCxnSpPr>
        <xdr:cNvPr id="368" name="直線コネクタ 367">
          <a:extLst>
            <a:ext uri="{FF2B5EF4-FFF2-40B4-BE49-F238E27FC236}">
              <a16:creationId xmlns:a16="http://schemas.microsoft.com/office/drawing/2014/main" xmlns="" id="{00000000-0008-0000-0700-000070010000}"/>
            </a:ext>
          </a:extLst>
        </xdr:cNvPr>
        <xdr:cNvCxnSpPr/>
      </xdr:nvCxnSpPr>
      <xdr:spPr>
        <a:xfrm flipV="1">
          <a:off x="6972300" y="8899015"/>
          <a:ext cx="889000" cy="59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a:extLst>
            <a:ext uri="{FF2B5EF4-FFF2-40B4-BE49-F238E27FC236}">
              <a16:creationId xmlns:a16="http://schemas.microsoft.com/office/drawing/2014/main" xmlns="" id="{00000000-0008-0000-0700-000071010000}"/>
            </a:ext>
          </a:extLst>
        </xdr:cNvPr>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a:extLst>
            <a:ext uri="{FF2B5EF4-FFF2-40B4-BE49-F238E27FC236}">
              <a16:creationId xmlns:a16="http://schemas.microsoft.com/office/drawing/2014/main" xmlns="" id="{00000000-0008-0000-0700-000073010000}"/>
            </a:ext>
          </a:extLst>
        </xdr:cNvPr>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129901</xdr:rowOff>
    </xdr:from>
    <xdr:to>
      <xdr:col>55</xdr:col>
      <xdr:colOff>50800</xdr:colOff>
      <xdr:row>54</xdr:row>
      <xdr:rowOff>60051</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10426700" y="92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152778</xdr:rowOff>
    </xdr:from>
    <xdr:ext cx="534377" cy="259045"/>
    <xdr:sp macro="" textlink="">
      <xdr:nvSpPr>
        <xdr:cNvPr id="379" name="農林水産業費該当値テキスト">
          <a:extLst>
            <a:ext uri="{FF2B5EF4-FFF2-40B4-BE49-F238E27FC236}">
              <a16:creationId xmlns:a16="http://schemas.microsoft.com/office/drawing/2014/main" xmlns="" id="{00000000-0008-0000-0700-00007B010000}"/>
            </a:ext>
          </a:extLst>
        </xdr:cNvPr>
        <xdr:cNvSpPr txBox="1"/>
      </xdr:nvSpPr>
      <xdr:spPr>
        <a:xfrm>
          <a:off x="10528300" y="90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168812</xdr:rowOff>
    </xdr:from>
    <xdr:to>
      <xdr:col>50</xdr:col>
      <xdr:colOff>165100</xdr:colOff>
      <xdr:row>55</xdr:row>
      <xdr:rowOff>98962</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9588500" y="94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115489</xdr:rowOff>
    </xdr:from>
    <xdr:ext cx="534377"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9372111" y="92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147193</xdr:rowOff>
    </xdr:from>
    <xdr:to>
      <xdr:col>46</xdr:col>
      <xdr:colOff>38100</xdr:colOff>
      <xdr:row>55</xdr:row>
      <xdr:rowOff>77343</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8699500" y="94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93870</xdr:rowOff>
    </xdr:from>
    <xdr:ext cx="534377"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8483111" y="918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104265</xdr:rowOff>
    </xdr:from>
    <xdr:to>
      <xdr:col>41</xdr:col>
      <xdr:colOff>101600</xdr:colOff>
      <xdr:row>52</xdr:row>
      <xdr:rowOff>34415</xdr:rowOff>
    </xdr:to>
    <xdr:sp macro="" textlink="">
      <xdr:nvSpPr>
        <xdr:cNvPr id="384" name="楕円 383">
          <a:extLst>
            <a:ext uri="{FF2B5EF4-FFF2-40B4-BE49-F238E27FC236}">
              <a16:creationId xmlns:a16="http://schemas.microsoft.com/office/drawing/2014/main" xmlns="" id="{00000000-0008-0000-0700-000080010000}"/>
            </a:ext>
          </a:extLst>
        </xdr:cNvPr>
        <xdr:cNvSpPr/>
      </xdr:nvSpPr>
      <xdr:spPr>
        <a:xfrm>
          <a:off x="7810500" y="88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50942</xdr:rowOff>
    </xdr:from>
    <xdr:ext cx="534377"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7594111" y="86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17495</xdr:rowOff>
    </xdr:from>
    <xdr:to>
      <xdr:col>36</xdr:col>
      <xdr:colOff>165100</xdr:colOff>
      <xdr:row>55</xdr:row>
      <xdr:rowOff>119095</xdr:rowOff>
    </xdr:to>
    <xdr:sp macro="" textlink="">
      <xdr:nvSpPr>
        <xdr:cNvPr id="386" name="楕円 385">
          <a:extLst>
            <a:ext uri="{FF2B5EF4-FFF2-40B4-BE49-F238E27FC236}">
              <a16:creationId xmlns:a16="http://schemas.microsoft.com/office/drawing/2014/main" xmlns="" id="{00000000-0008-0000-0700-000082010000}"/>
            </a:ext>
          </a:extLst>
        </xdr:cNvPr>
        <xdr:cNvSpPr/>
      </xdr:nvSpPr>
      <xdr:spPr>
        <a:xfrm>
          <a:off x="6921500" y="94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135622</xdr:rowOff>
    </xdr:from>
    <xdr:ext cx="534377"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705111" y="92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xmlns=""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xmlns=""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a:extLst>
            <a:ext uri="{FF2B5EF4-FFF2-40B4-BE49-F238E27FC236}">
              <a16:creationId xmlns:a16="http://schemas.microsoft.com/office/drawing/2014/main" xmlns="" id="{00000000-0008-0000-07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a:extLst>
            <a:ext uri="{FF2B5EF4-FFF2-40B4-BE49-F238E27FC236}">
              <a16:creationId xmlns:a16="http://schemas.microsoft.com/office/drawing/2014/main" xmlns="" id="{00000000-0008-0000-0700-00009C010000}"/>
            </a:ext>
          </a:extLst>
        </xdr:cNvPr>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a:extLst>
            <a:ext uri="{FF2B5EF4-FFF2-40B4-BE49-F238E27FC236}">
              <a16:creationId xmlns:a16="http://schemas.microsoft.com/office/drawing/2014/main" xmlns="" id="{00000000-0008-0000-0700-00009E010000}"/>
            </a:ext>
          </a:extLst>
        </xdr:cNvPr>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146710</xdr:rowOff>
    </xdr:from>
    <xdr:to>
      <xdr:col>55</xdr:col>
      <xdr:colOff>0</xdr:colOff>
      <xdr:row>77</xdr:row>
      <xdr:rowOff>2521</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flipV="1">
          <a:off x="9639300" y="12834010"/>
          <a:ext cx="838200" cy="37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91577</xdr:rowOff>
    </xdr:from>
    <xdr:ext cx="534377" cy="259045"/>
    <xdr:sp macro="" textlink="">
      <xdr:nvSpPr>
        <xdr:cNvPr id="417" name="商工費平均値テキスト">
          <a:extLst>
            <a:ext uri="{FF2B5EF4-FFF2-40B4-BE49-F238E27FC236}">
              <a16:creationId xmlns:a16="http://schemas.microsoft.com/office/drawing/2014/main" xmlns="" id="{00000000-0008-0000-0700-0000A1010000}"/>
            </a:ext>
          </a:extLst>
        </xdr:cNvPr>
        <xdr:cNvSpPr txBox="1"/>
      </xdr:nvSpPr>
      <xdr:spPr>
        <a:xfrm>
          <a:off x="10528300" y="12950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105753</xdr:rowOff>
    </xdr:from>
    <xdr:to>
      <xdr:col>50</xdr:col>
      <xdr:colOff>114300</xdr:colOff>
      <xdr:row>77</xdr:row>
      <xdr:rowOff>2521</xdr:rowOff>
    </xdr:to>
    <xdr:cxnSp macro="">
      <xdr:nvCxnSpPr>
        <xdr:cNvPr id="419" name="直線コネクタ 418">
          <a:extLst>
            <a:ext uri="{FF2B5EF4-FFF2-40B4-BE49-F238E27FC236}">
              <a16:creationId xmlns:a16="http://schemas.microsoft.com/office/drawing/2014/main" xmlns="" id="{00000000-0008-0000-0700-0000A3010000}"/>
            </a:ext>
          </a:extLst>
        </xdr:cNvPr>
        <xdr:cNvCxnSpPr/>
      </xdr:nvCxnSpPr>
      <xdr:spPr>
        <a:xfrm>
          <a:off x="8750300" y="13135953"/>
          <a:ext cx="889000" cy="6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47820</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372111" y="132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105753</xdr:rowOff>
    </xdr:from>
    <xdr:to>
      <xdr:col>45</xdr:col>
      <xdr:colOff>177800</xdr:colOff>
      <xdr:row>76</xdr:row>
      <xdr:rowOff>108649</xdr:rowOff>
    </xdr:to>
    <xdr:cxnSp macro="">
      <xdr:nvCxnSpPr>
        <xdr:cNvPr id="422" name="直線コネクタ 421">
          <a:extLst>
            <a:ext uri="{FF2B5EF4-FFF2-40B4-BE49-F238E27FC236}">
              <a16:creationId xmlns:a16="http://schemas.microsoft.com/office/drawing/2014/main" xmlns="" id="{00000000-0008-0000-0700-0000A6010000}"/>
            </a:ext>
          </a:extLst>
        </xdr:cNvPr>
        <xdr:cNvCxnSpPr/>
      </xdr:nvCxnSpPr>
      <xdr:spPr>
        <a:xfrm flipV="1">
          <a:off x="7861300" y="1313595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a:extLst>
            <a:ext uri="{FF2B5EF4-FFF2-40B4-BE49-F238E27FC236}">
              <a16:creationId xmlns:a16="http://schemas.microsoft.com/office/drawing/2014/main" xmlns="" id="{00000000-0008-0000-0700-0000A7010000}"/>
            </a:ext>
          </a:extLst>
        </xdr:cNvPr>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14082</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483111" y="132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106058</xdr:rowOff>
    </xdr:from>
    <xdr:to>
      <xdr:col>41</xdr:col>
      <xdr:colOff>50800</xdr:colOff>
      <xdr:row>76</xdr:row>
      <xdr:rowOff>108649</xdr:rowOff>
    </xdr:to>
    <xdr:cxnSp macro="">
      <xdr:nvCxnSpPr>
        <xdr:cNvPr id="425" name="直線コネクタ 424">
          <a:extLst>
            <a:ext uri="{FF2B5EF4-FFF2-40B4-BE49-F238E27FC236}">
              <a16:creationId xmlns:a16="http://schemas.microsoft.com/office/drawing/2014/main" xmlns="" id="{00000000-0008-0000-0700-0000A9010000}"/>
            </a:ext>
          </a:extLst>
        </xdr:cNvPr>
        <xdr:cNvCxnSpPr/>
      </xdr:nvCxnSpPr>
      <xdr:spPr>
        <a:xfrm>
          <a:off x="6972300" y="12964808"/>
          <a:ext cx="889000" cy="1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a:extLst>
            <a:ext uri="{FF2B5EF4-FFF2-40B4-BE49-F238E27FC236}">
              <a16:creationId xmlns:a16="http://schemas.microsoft.com/office/drawing/2014/main" xmlns="" id="{00000000-0008-0000-0700-0000AA010000}"/>
            </a:ext>
          </a:extLst>
        </xdr:cNvPr>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142270</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594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a:extLst>
            <a:ext uri="{FF2B5EF4-FFF2-40B4-BE49-F238E27FC236}">
              <a16:creationId xmlns:a16="http://schemas.microsoft.com/office/drawing/2014/main" xmlns="" id="{00000000-0008-0000-0700-0000AC010000}"/>
            </a:ext>
          </a:extLst>
        </xdr:cNvPr>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105084</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05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95910</xdr:rowOff>
    </xdr:from>
    <xdr:to>
      <xdr:col>55</xdr:col>
      <xdr:colOff>50800</xdr:colOff>
      <xdr:row>75</xdr:row>
      <xdr:rowOff>26060</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10426700" y="127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118787</xdr:rowOff>
    </xdr:from>
    <xdr:ext cx="534377" cy="259045"/>
    <xdr:sp macro="" textlink="">
      <xdr:nvSpPr>
        <xdr:cNvPr id="436" name="商工費該当値テキスト">
          <a:extLst>
            <a:ext uri="{FF2B5EF4-FFF2-40B4-BE49-F238E27FC236}">
              <a16:creationId xmlns:a16="http://schemas.microsoft.com/office/drawing/2014/main" xmlns="" id="{00000000-0008-0000-0700-0000B4010000}"/>
            </a:ext>
          </a:extLst>
        </xdr:cNvPr>
        <xdr:cNvSpPr txBox="1"/>
      </xdr:nvSpPr>
      <xdr:spPr>
        <a:xfrm>
          <a:off x="10528300" y="1263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123171</xdr:rowOff>
    </xdr:from>
    <xdr:to>
      <xdr:col>50</xdr:col>
      <xdr:colOff>165100</xdr:colOff>
      <xdr:row>77</xdr:row>
      <xdr:rowOff>53321</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9588500" y="131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69848</xdr:rowOff>
    </xdr:from>
    <xdr:ext cx="534377"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9372111" y="129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54953</xdr:rowOff>
    </xdr:from>
    <xdr:to>
      <xdr:col>46</xdr:col>
      <xdr:colOff>38100</xdr:colOff>
      <xdr:row>76</xdr:row>
      <xdr:rowOff>156553</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8699500" y="130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1630</xdr:rowOff>
    </xdr:from>
    <xdr:ext cx="534377"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8483111" y="128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57849</xdr:rowOff>
    </xdr:from>
    <xdr:to>
      <xdr:col>41</xdr:col>
      <xdr:colOff>101600</xdr:colOff>
      <xdr:row>76</xdr:row>
      <xdr:rowOff>159449</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7810500" y="130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4525</xdr:rowOff>
    </xdr:from>
    <xdr:ext cx="534377"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7594111" y="128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55258</xdr:rowOff>
    </xdr:from>
    <xdr:to>
      <xdr:col>36</xdr:col>
      <xdr:colOff>165100</xdr:colOff>
      <xdr:row>75</xdr:row>
      <xdr:rowOff>156859</xdr:rowOff>
    </xdr:to>
    <xdr:sp macro="" textlink="">
      <xdr:nvSpPr>
        <xdr:cNvPr id="443" name="楕円 442">
          <a:extLst>
            <a:ext uri="{FF2B5EF4-FFF2-40B4-BE49-F238E27FC236}">
              <a16:creationId xmlns:a16="http://schemas.microsoft.com/office/drawing/2014/main" xmlns="" id="{00000000-0008-0000-0700-0000BB010000}"/>
            </a:ext>
          </a:extLst>
        </xdr:cNvPr>
        <xdr:cNvSpPr/>
      </xdr:nvSpPr>
      <xdr:spPr>
        <a:xfrm>
          <a:off x="6921500" y="12914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1935</xdr:rowOff>
    </xdr:from>
    <xdr:ext cx="534377"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705111" y="126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xmlns="" id="{00000000-0008-0000-07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121493</xdr:rowOff>
    </xdr:from>
    <xdr:to>
      <xdr:col>55</xdr:col>
      <xdr:colOff>0</xdr:colOff>
      <xdr:row>98</xdr:row>
      <xdr:rowOff>161274</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9639300" y="16923593"/>
          <a:ext cx="838200" cy="3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74271</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876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137497</xdr:rowOff>
    </xdr:from>
    <xdr:to>
      <xdr:col>50</xdr:col>
      <xdr:colOff>114300</xdr:colOff>
      <xdr:row>98</xdr:row>
      <xdr:rowOff>161274</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8750300" y="16939597"/>
          <a:ext cx="889000" cy="2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132862</xdr:rowOff>
    </xdr:from>
    <xdr:to>
      <xdr:col>45</xdr:col>
      <xdr:colOff>177800</xdr:colOff>
      <xdr:row>98</xdr:row>
      <xdr:rowOff>137497</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7861300" y="16934962"/>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132862</xdr:rowOff>
    </xdr:from>
    <xdr:to>
      <xdr:col>41</xdr:col>
      <xdr:colOff>50800</xdr:colOff>
      <xdr:row>98</xdr:row>
      <xdr:rowOff>152831</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flipV="1">
          <a:off x="6972300" y="16934962"/>
          <a:ext cx="889000" cy="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70693</xdr:rowOff>
    </xdr:from>
    <xdr:to>
      <xdr:col>55</xdr:col>
      <xdr:colOff>50800</xdr:colOff>
      <xdr:row>99</xdr:row>
      <xdr:rowOff>843</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8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30070</xdr:rowOff>
    </xdr:from>
    <xdr:ext cx="599010"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66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110474</xdr:rowOff>
    </xdr:from>
    <xdr:to>
      <xdr:col>50</xdr:col>
      <xdr:colOff>165100</xdr:colOff>
      <xdr:row>99</xdr:row>
      <xdr:rowOff>40624</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91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31751</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700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86697</xdr:rowOff>
    </xdr:from>
    <xdr:to>
      <xdr:col>46</xdr:col>
      <xdr:colOff>38100</xdr:colOff>
      <xdr:row>99</xdr:row>
      <xdr:rowOff>16847</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8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33374</xdr:rowOff>
    </xdr:from>
    <xdr:ext cx="599010"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50795" y="1666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82062</xdr:rowOff>
    </xdr:from>
    <xdr:to>
      <xdr:col>41</xdr:col>
      <xdr:colOff>101600</xdr:colOff>
      <xdr:row>99</xdr:row>
      <xdr:rowOff>12212</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28739</xdr:rowOff>
    </xdr:from>
    <xdr:ext cx="599010"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61795" y="1665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102031</xdr:rowOff>
    </xdr:from>
    <xdr:to>
      <xdr:col>36</xdr:col>
      <xdr:colOff>165100</xdr:colOff>
      <xdr:row>99</xdr:row>
      <xdr:rowOff>32181</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9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48708</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67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xmlns=""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a:extLst>
            <a:ext uri="{FF2B5EF4-FFF2-40B4-BE49-F238E27FC236}">
              <a16:creationId xmlns:a16="http://schemas.microsoft.com/office/drawing/2014/main" xmlns="" id="{00000000-0008-0000-0700-00000E020000}"/>
            </a:ext>
          </a:extLst>
        </xdr:cNvPr>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a:extLst>
            <a:ext uri="{FF2B5EF4-FFF2-40B4-BE49-F238E27FC236}">
              <a16:creationId xmlns:a16="http://schemas.microsoft.com/office/drawing/2014/main" xmlns="" id="{00000000-0008-0000-0700-000010020000}"/>
            </a:ext>
          </a:extLst>
        </xdr:cNvPr>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132556</xdr:rowOff>
    </xdr:from>
    <xdr:to>
      <xdr:col>85</xdr:col>
      <xdr:colOff>127000</xdr:colOff>
      <xdr:row>35</xdr:row>
      <xdr:rowOff>66891</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5481300" y="5961856"/>
          <a:ext cx="838200" cy="10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118610</xdr:rowOff>
    </xdr:from>
    <xdr:ext cx="534377" cy="259045"/>
    <xdr:sp macro="" textlink="">
      <xdr:nvSpPr>
        <xdr:cNvPr id="531" name="消防費平均値テキスト">
          <a:extLst>
            <a:ext uri="{FF2B5EF4-FFF2-40B4-BE49-F238E27FC236}">
              <a16:creationId xmlns:a16="http://schemas.microsoft.com/office/drawing/2014/main" xmlns="" id="{00000000-0008-0000-0700-000013020000}"/>
            </a:ext>
          </a:extLst>
        </xdr:cNvPr>
        <xdr:cNvSpPr txBox="1"/>
      </xdr:nvSpPr>
      <xdr:spPr>
        <a:xfrm>
          <a:off x="16370300" y="6119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66891</xdr:rowOff>
    </xdr:from>
    <xdr:to>
      <xdr:col>81</xdr:col>
      <xdr:colOff>50800</xdr:colOff>
      <xdr:row>35</xdr:row>
      <xdr:rowOff>85465</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4592300" y="6067641"/>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97045</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85465</xdr:rowOff>
    </xdr:from>
    <xdr:to>
      <xdr:col>76</xdr:col>
      <xdr:colOff>114300</xdr:colOff>
      <xdr:row>35</xdr:row>
      <xdr:rowOff>157245</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flipV="1">
          <a:off x="13703300" y="6086215"/>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98399</xdr:rowOff>
    </xdr:from>
    <xdr:to>
      <xdr:col>71</xdr:col>
      <xdr:colOff>177800</xdr:colOff>
      <xdr:row>35</xdr:row>
      <xdr:rowOff>157245</xdr:rowOff>
    </xdr:to>
    <xdr:cxnSp macro="">
      <xdr:nvCxnSpPr>
        <xdr:cNvPr id="539" name="直線コネクタ 538">
          <a:extLst>
            <a:ext uri="{FF2B5EF4-FFF2-40B4-BE49-F238E27FC236}">
              <a16:creationId xmlns:a16="http://schemas.microsoft.com/office/drawing/2014/main" xmlns="" id="{00000000-0008-0000-0700-00001B020000}"/>
            </a:ext>
          </a:extLst>
        </xdr:cNvPr>
        <xdr:cNvCxnSpPr/>
      </xdr:nvCxnSpPr>
      <xdr:spPr>
        <a:xfrm>
          <a:off x="12814300" y="6099149"/>
          <a:ext cx="889000" cy="5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163206</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a:extLst>
            <a:ext uri="{FF2B5EF4-FFF2-40B4-BE49-F238E27FC236}">
              <a16:creationId xmlns:a16="http://schemas.microsoft.com/office/drawing/2014/main" xmlns="" id="{00000000-0008-0000-0700-00001E020000}"/>
            </a:ext>
          </a:extLst>
        </xdr:cNvPr>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100893</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81756</xdr:rowOff>
    </xdr:from>
    <xdr:to>
      <xdr:col>85</xdr:col>
      <xdr:colOff>177800</xdr:colOff>
      <xdr:row>35</xdr:row>
      <xdr:rowOff>11906</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6268700" y="59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104633</xdr:rowOff>
    </xdr:from>
    <xdr:ext cx="534377" cy="259045"/>
    <xdr:sp macro="" textlink="">
      <xdr:nvSpPr>
        <xdr:cNvPr id="550" name="消防費該当値テキスト">
          <a:extLst>
            <a:ext uri="{FF2B5EF4-FFF2-40B4-BE49-F238E27FC236}">
              <a16:creationId xmlns:a16="http://schemas.microsoft.com/office/drawing/2014/main" xmlns="" id="{00000000-0008-0000-0700-000026020000}"/>
            </a:ext>
          </a:extLst>
        </xdr:cNvPr>
        <xdr:cNvSpPr txBox="1"/>
      </xdr:nvSpPr>
      <xdr:spPr>
        <a:xfrm>
          <a:off x="16370300" y="576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16091</xdr:rowOff>
    </xdr:from>
    <xdr:to>
      <xdr:col>81</xdr:col>
      <xdr:colOff>101600</xdr:colOff>
      <xdr:row>35</xdr:row>
      <xdr:rowOff>117691</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5430500" y="60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134218</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5214111" y="57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34665</xdr:rowOff>
    </xdr:from>
    <xdr:to>
      <xdr:col>76</xdr:col>
      <xdr:colOff>165100</xdr:colOff>
      <xdr:row>35</xdr:row>
      <xdr:rowOff>136265</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4541500" y="603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152792</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4325111" y="581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106445</xdr:rowOff>
    </xdr:from>
    <xdr:to>
      <xdr:col>72</xdr:col>
      <xdr:colOff>38100</xdr:colOff>
      <xdr:row>36</xdr:row>
      <xdr:rowOff>36595</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3652500" y="61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53122</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3436111" y="58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47599</xdr:rowOff>
    </xdr:from>
    <xdr:to>
      <xdr:col>67</xdr:col>
      <xdr:colOff>101600</xdr:colOff>
      <xdr:row>35</xdr:row>
      <xdr:rowOff>149199</xdr:rowOff>
    </xdr:to>
    <xdr:sp macro="" textlink="">
      <xdr:nvSpPr>
        <xdr:cNvPr id="557" name="楕円 556">
          <a:extLst>
            <a:ext uri="{FF2B5EF4-FFF2-40B4-BE49-F238E27FC236}">
              <a16:creationId xmlns:a16="http://schemas.microsoft.com/office/drawing/2014/main" xmlns="" id="{00000000-0008-0000-0700-00002D020000}"/>
            </a:ext>
          </a:extLst>
        </xdr:cNvPr>
        <xdr:cNvSpPr/>
      </xdr:nvSpPr>
      <xdr:spPr>
        <a:xfrm>
          <a:off x="12763500" y="60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165726</xdr:rowOff>
    </xdr:from>
    <xdr:ext cx="534377"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547111" y="58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xmlns=""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a:extLst>
            <a:ext uri="{FF2B5EF4-FFF2-40B4-BE49-F238E27FC236}">
              <a16:creationId xmlns:a16="http://schemas.microsoft.com/office/drawing/2014/main" xmlns="" id="{00000000-0008-0000-0700-00004A020000}"/>
            </a:ext>
          </a:extLst>
        </xdr:cNvPr>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a:extLst>
            <a:ext uri="{FF2B5EF4-FFF2-40B4-BE49-F238E27FC236}">
              <a16:creationId xmlns:a16="http://schemas.microsoft.com/office/drawing/2014/main" xmlns="" id="{00000000-0008-0000-0700-00004C020000}"/>
            </a:ext>
          </a:extLst>
        </xdr:cNvPr>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153840</xdr:rowOff>
    </xdr:from>
    <xdr:to>
      <xdr:col>85</xdr:col>
      <xdr:colOff>127000</xdr:colOff>
      <xdr:row>57</xdr:row>
      <xdr:rowOff>6121</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5481300" y="9755040"/>
          <a:ext cx="8382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1" name="教育費平均値テキスト">
          <a:extLst>
            <a:ext uri="{FF2B5EF4-FFF2-40B4-BE49-F238E27FC236}">
              <a16:creationId xmlns:a16="http://schemas.microsoft.com/office/drawing/2014/main" xmlns="" id="{00000000-0008-0000-0700-00004F020000}"/>
            </a:ext>
          </a:extLst>
        </xdr:cNvPr>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153840</xdr:rowOff>
    </xdr:from>
    <xdr:to>
      <xdr:col>81</xdr:col>
      <xdr:colOff>50800</xdr:colOff>
      <xdr:row>57</xdr:row>
      <xdr:rowOff>153405</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flipV="1">
          <a:off x="14592300" y="9755040"/>
          <a:ext cx="889000" cy="17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153405</xdr:rowOff>
    </xdr:from>
    <xdr:to>
      <xdr:col>76</xdr:col>
      <xdr:colOff>114300</xdr:colOff>
      <xdr:row>57</xdr:row>
      <xdr:rowOff>161112</xdr:rowOff>
    </xdr:to>
    <xdr:cxnSp macro="">
      <xdr:nvCxnSpPr>
        <xdr:cNvPr id="596" name="直線コネクタ 595">
          <a:extLst>
            <a:ext uri="{FF2B5EF4-FFF2-40B4-BE49-F238E27FC236}">
              <a16:creationId xmlns:a16="http://schemas.microsoft.com/office/drawing/2014/main" xmlns="" id="{00000000-0008-0000-0700-000054020000}"/>
            </a:ext>
          </a:extLst>
        </xdr:cNvPr>
        <xdr:cNvCxnSpPr/>
      </xdr:nvCxnSpPr>
      <xdr:spPr>
        <a:xfrm flipV="1">
          <a:off x="13703300" y="9926055"/>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161112</xdr:rowOff>
    </xdr:from>
    <xdr:to>
      <xdr:col>71</xdr:col>
      <xdr:colOff>177800</xdr:colOff>
      <xdr:row>58</xdr:row>
      <xdr:rowOff>44537</xdr:rowOff>
    </xdr:to>
    <xdr:cxnSp macro="">
      <xdr:nvCxnSpPr>
        <xdr:cNvPr id="599" name="直線コネクタ 598">
          <a:extLst>
            <a:ext uri="{FF2B5EF4-FFF2-40B4-BE49-F238E27FC236}">
              <a16:creationId xmlns:a16="http://schemas.microsoft.com/office/drawing/2014/main" xmlns="" id="{00000000-0008-0000-0700-000057020000}"/>
            </a:ext>
          </a:extLst>
        </xdr:cNvPr>
        <xdr:cNvCxnSpPr/>
      </xdr:nvCxnSpPr>
      <xdr:spPr>
        <a:xfrm flipV="1">
          <a:off x="12814300" y="9933762"/>
          <a:ext cx="889000" cy="5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a:extLst>
            <a:ext uri="{FF2B5EF4-FFF2-40B4-BE49-F238E27FC236}">
              <a16:creationId xmlns:a16="http://schemas.microsoft.com/office/drawing/2014/main" xmlns="" id="{00000000-0008-0000-0700-000058020000}"/>
            </a:ext>
          </a:extLst>
        </xdr:cNvPr>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a:extLst>
            <a:ext uri="{FF2B5EF4-FFF2-40B4-BE49-F238E27FC236}">
              <a16:creationId xmlns:a16="http://schemas.microsoft.com/office/drawing/2014/main" xmlns="" id="{00000000-0008-0000-0700-00005A020000}"/>
            </a:ext>
          </a:extLst>
        </xdr:cNvPr>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126771</xdr:rowOff>
    </xdr:from>
    <xdr:to>
      <xdr:col>85</xdr:col>
      <xdr:colOff>177800</xdr:colOff>
      <xdr:row>57</xdr:row>
      <xdr:rowOff>56921</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6268700" y="97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105198</xdr:rowOff>
    </xdr:from>
    <xdr:ext cx="534377" cy="259045"/>
    <xdr:sp macro="" textlink="">
      <xdr:nvSpPr>
        <xdr:cNvPr id="610" name="教育費該当値テキスト">
          <a:extLst>
            <a:ext uri="{FF2B5EF4-FFF2-40B4-BE49-F238E27FC236}">
              <a16:creationId xmlns:a16="http://schemas.microsoft.com/office/drawing/2014/main" xmlns="" id="{00000000-0008-0000-0700-000062020000}"/>
            </a:ext>
          </a:extLst>
        </xdr:cNvPr>
        <xdr:cNvSpPr txBox="1"/>
      </xdr:nvSpPr>
      <xdr:spPr>
        <a:xfrm>
          <a:off x="16370300" y="97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103040</xdr:rowOff>
    </xdr:from>
    <xdr:to>
      <xdr:col>81</xdr:col>
      <xdr:colOff>101600</xdr:colOff>
      <xdr:row>57</xdr:row>
      <xdr:rowOff>33190</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5430500" y="97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24317</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5214111" y="979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102605</xdr:rowOff>
    </xdr:from>
    <xdr:to>
      <xdr:col>76</xdr:col>
      <xdr:colOff>165100</xdr:colOff>
      <xdr:row>58</xdr:row>
      <xdr:rowOff>32755</xdr:rowOff>
    </xdr:to>
    <xdr:sp macro="" textlink="">
      <xdr:nvSpPr>
        <xdr:cNvPr id="613" name="楕円 612">
          <a:extLst>
            <a:ext uri="{FF2B5EF4-FFF2-40B4-BE49-F238E27FC236}">
              <a16:creationId xmlns:a16="http://schemas.microsoft.com/office/drawing/2014/main" xmlns="" id="{00000000-0008-0000-0700-000065020000}"/>
            </a:ext>
          </a:extLst>
        </xdr:cNvPr>
        <xdr:cNvSpPr/>
      </xdr:nvSpPr>
      <xdr:spPr>
        <a:xfrm>
          <a:off x="14541500" y="98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23882</xdr:rowOff>
    </xdr:from>
    <xdr:ext cx="534377"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4325111" y="99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110312</xdr:rowOff>
    </xdr:from>
    <xdr:to>
      <xdr:col>72</xdr:col>
      <xdr:colOff>38100</xdr:colOff>
      <xdr:row>58</xdr:row>
      <xdr:rowOff>40462</xdr:rowOff>
    </xdr:to>
    <xdr:sp macro="" textlink="">
      <xdr:nvSpPr>
        <xdr:cNvPr id="615" name="楕円 614">
          <a:extLst>
            <a:ext uri="{FF2B5EF4-FFF2-40B4-BE49-F238E27FC236}">
              <a16:creationId xmlns:a16="http://schemas.microsoft.com/office/drawing/2014/main" xmlns="" id="{00000000-0008-0000-0700-000067020000}"/>
            </a:ext>
          </a:extLst>
        </xdr:cNvPr>
        <xdr:cNvSpPr/>
      </xdr:nvSpPr>
      <xdr:spPr>
        <a:xfrm>
          <a:off x="13652500" y="98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31589</xdr:rowOff>
    </xdr:from>
    <xdr:ext cx="534377"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3436111" y="9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165187</xdr:rowOff>
    </xdr:from>
    <xdr:to>
      <xdr:col>67</xdr:col>
      <xdr:colOff>101600</xdr:colOff>
      <xdr:row>58</xdr:row>
      <xdr:rowOff>95337</xdr:rowOff>
    </xdr:to>
    <xdr:sp macro="" textlink="">
      <xdr:nvSpPr>
        <xdr:cNvPr id="617" name="楕円 616">
          <a:extLst>
            <a:ext uri="{FF2B5EF4-FFF2-40B4-BE49-F238E27FC236}">
              <a16:creationId xmlns:a16="http://schemas.microsoft.com/office/drawing/2014/main" xmlns="" id="{00000000-0008-0000-0700-000069020000}"/>
            </a:ext>
          </a:extLst>
        </xdr:cNvPr>
        <xdr:cNvSpPr/>
      </xdr:nvSpPr>
      <xdr:spPr>
        <a:xfrm>
          <a:off x="12763500" y="99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86464</xdr:rowOff>
    </xdr:from>
    <xdr:ext cx="534377"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547111" y="100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xmlns=""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a:extLst>
            <a:ext uri="{FF2B5EF4-FFF2-40B4-BE49-F238E27FC236}">
              <a16:creationId xmlns:a16="http://schemas.microsoft.com/office/drawing/2014/main" xmlns="" id="{00000000-0008-0000-0700-000081020000}"/>
            </a:ext>
          </a:extLst>
        </xdr:cNvPr>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a:extLst>
            <a:ext uri="{FF2B5EF4-FFF2-40B4-BE49-F238E27FC236}">
              <a16:creationId xmlns:a16="http://schemas.microsoft.com/office/drawing/2014/main" xmlns="" id="{00000000-0008-0000-0700-000083020000}"/>
            </a:ext>
          </a:extLst>
        </xdr:cNvPr>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110182</xdr:rowOff>
    </xdr:from>
    <xdr:to>
      <xdr:col>85</xdr:col>
      <xdr:colOff>127000</xdr:colOff>
      <xdr:row>78</xdr:row>
      <xdr:rowOff>112220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5481300" y="13483282"/>
          <a:ext cx="8382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a:extLst>
            <a:ext uri="{FF2B5EF4-FFF2-40B4-BE49-F238E27FC236}">
              <a16:creationId xmlns:a16="http://schemas.microsoft.com/office/drawing/2014/main" xmlns="" id="{00000000-0008-0000-0700-000086020000}"/>
            </a:ext>
          </a:extLst>
        </xdr:cNvPr>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112220</xdr:rowOff>
    </xdr:from>
    <xdr:to>
      <xdr:col>81</xdr:col>
      <xdr:colOff>50800</xdr:colOff>
      <xdr:row>78</xdr:row>
      <xdr:rowOff>121560</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flipV="1">
          <a:off x="14592300" y="13485320"/>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121560</xdr:rowOff>
    </xdr:from>
    <xdr:to>
      <xdr:col>76</xdr:col>
      <xdr:colOff>114300</xdr:colOff>
      <xdr:row>78</xdr:row>
      <xdr:rowOff>126492</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flipV="1">
          <a:off x="13703300" y="13494660"/>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2638</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357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126492</xdr:rowOff>
    </xdr:from>
    <xdr:to>
      <xdr:col>71</xdr:col>
      <xdr:colOff>177800</xdr:colOff>
      <xdr:row>78</xdr:row>
      <xdr:rowOff>128857</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flipV="1">
          <a:off x="12814300" y="13499592"/>
          <a:ext cx="889000" cy="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4309</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468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a:extLst>
            <a:ext uri="{FF2B5EF4-FFF2-40B4-BE49-F238E27FC236}">
              <a16:creationId xmlns:a16="http://schemas.microsoft.com/office/drawing/2014/main" xmlns="" id="{00000000-0008-0000-0700-000091020000}"/>
            </a:ext>
          </a:extLst>
        </xdr:cNvPr>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5267</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579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59382</xdr:rowOff>
    </xdr:from>
    <xdr:to>
      <xdr:col>85</xdr:col>
      <xdr:colOff>177800</xdr:colOff>
      <xdr:row>78</xdr:row>
      <xdr:rowOff>160982</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6268700" y="1343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22625</xdr:rowOff>
    </xdr:from>
    <xdr:ext cx="534377" cy="259045"/>
    <xdr:sp macro="" textlink="">
      <xdr:nvSpPr>
        <xdr:cNvPr id="665" name="災害復旧費該当値テキスト">
          <a:extLst>
            <a:ext uri="{FF2B5EF4-FFF2-40B4-BE49-F238E27FC236}">
              <a16:creationId xmlns:a16="http://schemas.microsoft.com/office/drawing/2014/main" xmlns="" id="{00000000-0008-0000-0700-000099020000}"/>
            </a:ext>
          </a:extLst>
        </xdr:cNvPr>
        <xdr:cNvSpPr txBox="1"/>
      </xdr:nvSpPr>
      <xdr:spPr>
        <a:xfrm>
          <a:off x="16370300" y="133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61420</xdr:rowOff>
    </xdr:from>
    <xdr:to>
      <xdr:col>81</xdr:col>
      <xdr:colOff>101600</xdr:colOff>
      <xdr:row>78</xdr:row>
      <xdr:rowOff>163020</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5430500" y="134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154147</xdr:rowOff>
    </xdr:from>
    <xdr:ext cx="534377"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5214111" y="1352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70760</xdr:rowOff>
    </xdr:from>
    <xdr:to>
      <xdr:col>76</xdr:col>
      <xdr:colOff>165100</xdr:colOff>
      <xdr:row>79</xdr:row>
      <xdr:rowOff>910</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4541500" y="134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17437</xdr:rowOff>
    </xdr:from>
    <xdr:ext cx="469744"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4357428" y="1321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75692</xdr:rowOff>
    </xdr:from>
    <xdr:to>
      <xdr:col>72</xdr:col>
      <xdr:colOff>38100</xdr:colOff>
      <xdr:row>79</xdr:row>
      <xdr:rowOff>5842</xdr:rowOff>
    </xdr:to>
    <xdr:sp macro="" textlink="">
      <xdr:nvSpPr>
        <xdr:cNvPr id="670" name="楕円 669">
          <a:extLst>
            <a:ext uri="{FF2B5EF4-FFF2-40B4-BE49-F238E27FC236}">
              <a16:creationId xmlns:a16="http://schemas.microsoft.com/office/drawing/2014/main" xmlns="" id="{00000000-0008-0000-0700-00009E020000}"/>
            </a:ext>
          </a:extLst>
        </xdr:cNvPr>
        <xdr:cNvSpPr/>
      </xdr:nvSpPr>
      <xdr:spPr>
        <a:xfrm>
          <a:off x="13652500" y="134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22369</xdr:rowOff>
    </xdr:from>
    <xdr:ext cx="469744"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3468428" y="1322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78057</xdr:rowOff>
    </xdr:from>
    <xdr:to>
      <xdr:col>67</xdr:col>
      <xdr:colOff>101600</xdr:colOff>
      <xdr:row>79</xdr:row>
      <xdr:rowOff>8207</xdr:rowOff>
    </xdr:to>
    <xdr:sp macro="" textlink="">
      <xdr:nvSpPr>
        <xdr:cNvPr id="672" name="楕円 671">
          <a:extLst>
            <a:ext uri="{FF2B5EF4-FFF2-40B4-BE49-F238E27FC236}">
              <a16:creationId xmlns:a16="http://schemas.microsoft.com/office/drawing/2014/main" xmlns="" id="{00000000-0008-0000-0700-0000A0020000}"/>
            </a:ext>
          </a:extLst>
        </xdr:cNvPr>
        <xdr:cNvSpPr/>
      </xdr:nvSpPr>
      <xdr:spPr>
        <a:xfrm>
          <a:off x="12763500" y="134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24734</xdr:rowOff>
    </xdr:from>
    <xdr:ext cx="469744"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579428" y="1322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xmlns=""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a:extLst>
            <a:ext uri="{FF2B5EF4-FFF2-40B4-BE49-F238E27FC236}">
              <a16:creationId xmlns:a16="http://schemas.microsoft.com/office/drawing/2014/main" xmlns="" id="{00000000-0008-0000-0700-0000BA020000}"/>
            </a:ext>
          </a:extLst>
        </xdr:cNvPr>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a:extLst>
            <a:ext uri="{FF2B5EF4-FFF2-40B4-BE49-F238E27FC236}">
              <a16:creationId xmlns:a16="http://schemas.microsoft.com/office/drawing/2014/main" xmlns="" id="{00000000-0008-0000-0700-0000BC020000}"/>
            </a:ext>
          </a:extLst>
        </xdr:cNvPr>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158086</xdr:rowOff>
    </xdr:from>
    <xdr:to>
      <xdr:col>85</xdr:col>
      <xdr:colOff>127000</xdr:colOff>
      <xdr:row>96</xdr:row>
      <xdr:rowOff>29606</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5481300" y="16445836"/>
          <a:ext cx="838200" cy="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104612</xdr:rowOff>
    </xdr:from>
    <xdr:ext cx="534377" cy="259045"/>
    <xdr:sp macro="" textlink="">
      <xdr:nvSpPr>
        <xdr:cNvPr id="703" name="公債費平均値テキスト">
          <a:extLst>
            <a:ext uri="{FF2B5EF4-FFF2-40B4-BE49-F238E27FC236}">
              <a16:creationId xmlns:a16="http://schemas.microsoft.com/office/drawing/2014/main" xmlns="" id="{00000000-0008-0000-0700-0000BF020000}"/>
            </a:ext>
          </a:extLst>
        </xdr:cNvPr>
        <xdr:cNvSpPr txBox="1"/>
      </xdr:nvSpPr>
      <xdr:spPr>
        <a:xfrm>
          <a:off x="16370300" y="1639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1481</xdr:rowOff>
    </xdr:from>
    <xdr:to>
      <xdr:col>81</xdr:col>
      <xdr:colOff>50800</xdr:colOff>
      <xdr:row>96</xdr:row>
      <xdr:rowOff>29606</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4592300" y="16460681"/>
          <a:ext cx="8890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80250</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14111" y="16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1001</xdr:rowOff>
    </xdr:from>
    <xdr:to>
      <xdr:col>76</xdr:col>
      <xdr:colOff>114300</xdr:colOff>
      <xdr:row>96</xdr:row>
      <xdr:rowOff>1481</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a:off x="13703300" y="16460201"/>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87840</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65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128301</xdr:rowOff>
    </xdr:from>
    <xdr:to>
      <xdr:col>71</xdr:col>
      <xdr:colOff>177800</xdr:colOff>
      <xdr:row>96</xdr:row>
      <xdr:rowOff>1001</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a:off x="12814300" y="16416051"/>
          <a:ext cx="889000" cy="4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83664</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436111" y="165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a:extLst>
            <a:ext uri="{FF2B5EF4-FFF2-40B4-BE49-F238E27FC236}">
              <a16:creationId xmlns:a16="http://schemas.microsoft.com/office/drawing/2014/main" xmlns="" id="{00000000-0008-0000-0700-0000CA020000}"/>
            </a:ext>
          </a:extLst>
        </xdr:cNvPr>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107286</xdr:rowOff>
    </xdr:from>
    <xdr:to>
      <xdr:col>85</xdr:col>
      <xdr:colOff>177800</xdr:colOff>
      <xdr:row>96</xdr:row>
      <xdr:rowOff>37436</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6268700" y="1639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130163</xdr:rowOff>
    </xdr:from>
    <xdr:ext cx="534377" cy="259045"/>
    <xdr:sp macro="" textlink="">
      <xdr:nvSpPr>
        <xdr:cNvPr id="722" name="公債費該当値テキスト">
          <a:extLst>
            <a:ext uri="{FF2B5EF4-FFF2-40B4-BE49-F238E27FC236}">
              <a16:creationId xmlns:a16="http://schemas.microsoft.com/office/drawing/2014/main" xmlns="" id="{00000000-0008-0000-0700-0000D2020000}"/>
            </a:ext>
          </a:extLst>
        </xdr:cNvPr>
        <xdr:cNvSpPr txBox="1"/>
      </xdr:nvSpPr>
      <xdr:spPr>
        <a:xfrm>
          <a:off x="16370300" y="162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150256</xdr:rowOff>
    </xdr:from>
    <xdr:to>
      <xdr:col>81</xdr:col>
      <xdr:colOff>101600</xdr:colOff>
      <xdr:row>96</xdr:row>
      <xdr:rowOff>80406</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5430500" y="1643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96933</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5214111" y="1621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122131</xdr:rowOff>
    </xdr:from>
    <xdr:to>
      <xdr:col>76</xdr:col>
      <xdr:colOff>165100</xdr:colOff>
      <xdr:row>96</xdr:row>
      <xdr:rowOff>52281</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4541500" y="164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68808</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4325111" y="16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121651</xdr:rowOff>
    </xdr:from>
    <xdr:to>
      <xdr:col>72</xdr:col>
      <xdr:colOff>38100</xdr:colOff>
      <xdr:row>96</xdr:row>
      <xdr:rowOff>51801</xdr:rowOff>
    </xdr:to>
    <xdr:sp macro="" textlink="">
      <xdr:nvSpPr>
        <xdr:cNvPr id="727" name="楕円 726">
          <a:extLst>
            <a:ext uri="{FF2B5EF4-FFF2-40B4-BE49-F238E27FC236}">
              <a16:creationId xmlns:a16="http://schemas.microsoft.com/office/drawing/2014/main" xmlns="" id="{00000000-0008-0000-0700-0000D7020000}"/>
            </a:ext>
          </a:extLst>
        </xdr:cNvPr>
        <xdr:cNvSpPr/>
      </xdr:nvSpPr>
      <xdr:spPr>
        <a:xfrm>
          <a:off x="13652500" y="1640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68328</xdr:rowOff>
    </xdr:from>
    <xdr:ext cx="534377"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3436111" y="1618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77501</xdr:rowOff>
    </xdr:from>
    <xdr:to>
      <xdr:col>67</xdr:col>
      <xdr:colOff>101600</xdr:colOff>
      <xdr:row>96</xdr:row>
      <xdr:rowOff>7651</xdr:rowOff>
    </xdr:to>
    <xdr:sp macro="" textlink="">
      <xdr:nvSpPr>
        <xdr:cNvPr id="729" name="楕円 728">
          <a:extLst>
            <a:ext uri="{FF2B5EF4-FFF2-40B4-BE49-F238E27FC236}">
              <a16:creationId xmlns:a16="http://schemas.microsoft.com/office/drawing/2014/main" xmlns="" id="{00000000-0008-0000-0700-0000D9020000}"/>
            </a:ext>
          </a:extLst>
        </xdr:cNvPr>
        <xdr:cNvSpPr/>
      </xdr:nvSpPr>
      <xdr:spPr>
        <a:xfrm>
          <a:off x="12763500" y="163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24178</xdr:rowOff>
    </xdr:from>
    <xdr:ext cx="534377"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2547111" y="1614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a:extLst>
            <a:ext uri="{FF2B5EF4-FFF2-40B4-BE49-F238E27FC236}">
              <a16:creationId xmlns:a16="http://schemas.microsoft.com/office/drawing/2014/main" xmlns="" id="{00000000-0008-0000-0700-0000F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a:extLst>
            <a:ext uri="{FF2B5EF4-FFF2-40B4-BE49-F238E27FC236}">
              <a16:creationId xmlns:a16="http://schemas.microsoft.com/office/drawing/2014/main" xmlns="" id="{00000000-0008-0000-0700-0000F5020000}"/>
            </a:ext>
          </a:extLst>
        </xdr:cNvPr>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a:extLst>
            <a:ext uri="{FF2B5EF4-FFF2-40B4-BE49-F238E27FC236}">
              <a16:creationId xmlns:a16="http://schemas.microsoft.com/office/drawing/2014/main" xmlns="" id="{00000000-0008-0000-0700-0000F7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a:extLst>
            <a:ext uri="{FF2B5EF4-FFF2-40B4-BE49-F238E27FC236}">
              <a16:creationId xmlns:a16="http://schemas.microsoft.com/office/drawing/2014/main" xmlns="" id="{00000000-0008-0000-0700-0000FA020000}"/>
            </a:ext>
          </a:extLst>
        </xdr:cNvPr>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a:extLst>
            <a:ext uri="{FF2B5EF4-FFF2-40B4-BE49-F238E27FC236}">
              <a16:creationId xmlns:a16="http://schemas.microsoft.com/office/drawing/2014/main" xmlns="" id="{00000000-0008-0000-0700-0000F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a:extLst>
            <a:ext uri="{FF2B5EF4-FFF2-40B4-BE49-F238E27FC236}">
              <a16:creationId xmlns:a16="http://schemas.microsoft.com/office/drawing/2014/main" xmlns="" id="{00000000-0008-0000-0700-00000003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a:extLst>
            <a:ext uri="{FF2B5EF4-FFF2-40B4-BE49-F238E27FC236}">
              <a16:creationId xmlns:a16="http://schemas.microsoft.com/office/drawing/2014/main" xmlns="" id="{00000000-0008-0000-0700-000002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a:extLst>
            <a:ext uri="{FF2B5EF4-FFF2-40B4-BE49-F238E27FC236}">
              <a16:creationId xmlns:a16="http://schemas.microsoft.com/office/drawing/2014/main" xmlns="" id="{00000000-0008-0000-0700-000003030000}"/>
            </a:ext>
          </a:extLst>
        </xdr:cNvPr>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a:extLst>
            <a:ext uri="{FF2B5EF4-FFF2-40B4-BE49-F238E27FC236}">
              <a16:creationId xmlns:a16="http://schemas.microsoft.com/office/drawing/2014/main" xmlns="" id="{00000000-0008-0000-0700-000005030000}"/>
            </a:ext>
          </a:extLst>
        </xdr:cNvPr>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a:extLst>
            <a:ext uri="{FF2B5EF4-FFF2-40B4-BE49-F238E27FC236}">
              <a16:creationId xmlns:a16="http://schemas.microsoft.com/office/drawing/2014/main" xmlns="" id="{00000000-0008-0000-0700-00000D030000}"/>
            </a:ext>
          </a:extLst>
        </xdr:cNvPr>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a:extLst>
            <a:ext uri="{FF2B5EF4-FFF2-40B4-BE49-F238E27FC236}">
              <a16:creationId xmlns:a16="http://schemas.microsoft.com/office/drawing/2014/main" xmlns="" id="{00000000-0008-0000-0700-00001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a:extLst>
            <a:ext uri="{FF2B5EF4-FFF2-40B4-BE49-F238E27FC236}">
              <a16:creationId xmlns:a16="http://schemas.microsoft.com/office/drawing/2014/main" xmlns="" id="{00000000-0008-0000-0700-00001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a:extLst>
            <a:ext uri="{FF2B5EF4-FFF2-40B4-BE49-F238E27FC236}">
              <a16:creationId xmlns:a16="http://schemas.microsoft.com/office/drawing/2014/main" xmlns="" id="{00000000-0008-0000-0700-00001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xmlns=""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a:extLst>
            <a:ext uri="{FF2B5EF4-FFF2-40B4-BE49-F238E27FC236}">
              <a16:creationId xmlns:a16="http://schemas.microsoft.com/office/drawing/2014/main" xmlns="" id="{00000000-0008-0000-0700-00002A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a:extLst>
            <a:ext uri="{FF2B5EF4-FFF2-40B4-BE49-F238E27FC236}">
              <a16:creationId xmlns:a16="http://schemas.microsoft.com/office/drawing/2014/main" xmlns="" id="{00000000-0008-0000-0700-00002C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a:extLst>
            <a:ext uri="{FF2B5EF4-FFF2-40B4-BE49-F238E27FC236}">
              <a16:creationId xmlns:a16="http://schemas.microsoft.com/office/drawing/2014/main" xmlns="" id="{00000000-0008-0000-0700-00002F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a:extLst>
            <a:ext uri="{FF2B5EF4-FFF2-40B4-BE49-F238E27FC236}">
              <a16:creationId xmlns:a16="http://schemas.microsoft.com/office/drawing/2014/main" xmlns="" id="{00000000-0008-0000-0700-000031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a:extLst>
            <a:ext uri="{FF2B5EF4-FFF2-40B4-BE49-F238E27FC236}">
              <a16:creationId xmlns:a16="http://schemas.microsoft.com/office/drawing/2014/main" xmlns="" id="{00000000-0008-0000-0700-000032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a:extLst>
            <a:ext uri="{FF2B5EF4-FFF2-40B4-BE49-F238E27FC236}">
              <a16:creationId xmlns:a16="http://schemas.microsoft.com/office/drawing/2014/main" xmlns="" id="{00000000-0008-0000-0700-000034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a:extLst>
            <a:ext uri="{FF2B5EF4-FFF2-40B4-BE49-F238E27FC236}">
              <a16:creationId xmlns:a16="http://schemas.microsoft.com/office/drawing/2014/main" xmlns="" id="{00000000-0008-0000-0700-000037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a:extLst>
            <a:ext uri="{FF2B5EF4-FFF2-40B4-BE49-F238E27FC236}">
              <a16:creationId xmlns:a16="http://schemas.microsoft.com/office/drawing/2014/main" xmlns="" id="{00000000-0008-0000-0700-000038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a:extLst>
            <a:ext uri="{FF2B5EF4-FFF2-40B4-BE49-F238E27FC236}">
              <a16:creationId xmlns:a16="http://schemas.microsoft.com/office/drawing/2014/main" xmlns="" id="{00000000-0008-0000-0700-00003A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a:extLst>
            <a:ext uri="{FF2B5EF4-FFF2-40B4-BE49-F238E27FC236}">
              <a16:creationId xmlns:a16="http://schemas.microsoft.com/office/drawing/2014/main" xmlns="" id="{00000000-0008-0000-0700-000041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a:extLst>
            <a:ext uri="{FF2B5EF4-FFF2-40B4-BE49-F238E27FC236}">
              <a16:creationId xmlns:a16="http://schemas.microsoft.com/office/drawing/2014/main" xmlns="" id="{00000000-0008-0000-0700-00004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a:extLst>
            <a:ext uri="{FF2B5EF4-FFF2-40B4-BE49-F238E27FC236}">
              <a16:creationId xmlns:a16="http://schemas.microsoft.com/office/drawing/2014/main" xmlns="" id="{00000000-0008-0000-0700-000043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a:extLst>
            <a:ext uri="{FF2B5EF4-FFF2-40B4-BE49-F238E27FC236}">
              <a16:creationId xmlns:a16="http://schemas.microsoft.com/office/drawing/2014/main" xmlns="" id="{00000000-0008-0000-0700-000045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a:extLst>
            <a:ext uri="{FF2B5EF4-FFF2-40B4-BE49-F238E27FC236}">
              <a16:creationId xmlns:a16="http://schemas.microsoft.com/office/drawing/2014/main" xmlns="" id="{00000000-0008-0000-0700-000047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a:extLst>
            <a:ext uri="{FF2B5EF4-FFF2-40B4-BE49-F238E27FC236}">
              <a16:creationId xmlns:a16="http://schemas.microsoft.com/office/drawing/2014/main" xmlns="" id="{00000000-0008-0000-0700-000049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a:extLst>
            <a:ext uri="{FF2B5EF4-FFF2-40B4-BE49-F238E27FC236}">
              <a16:creationId xmlns:a16="http://schemas.microsoft.com/office/drawing/2014/main" xmlns="" id="{00000000-0008-0000-0700-00004A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xmlns=""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xmlns=""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xmlns=""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総務費について、「雪とスイカと花笠のまち」ふるさと尾花沢応援基金および公共施設整備等基金への積立金の増により、類似団体平均を上回っている。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商工費について、類似団体と同様に上昇しているが、新型コロナウイルス感染症対策事業の実施による。</a:t>
          </a:r>
        </a:p>
        <a:p>
          <a:r>
            <a:rPr kumimoji="1" lang="ja-JP" altLang="en-US" sz="1300">
              <a:latin typeface="ＭＳ Ｐゴシック" panose="020B0600070205080204" pitchFamily="50" charset="-128"/>
              <a:ea typeface="ＭＳ Ｐゴシック" panose="020B0600070205080204" pitchFamily="50" charset="-128"/>
            </a:rPr>
            <a:t>土木費について、広い面積に散在する集落を結ぶため市道総延長が長い上に、市道の除排雪経費も上乗せされるため、類似団体と比べ高くなっている。令和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年度は豪雪のため例年より高くなっている。</a:t>
          </a:r>
        </a:p>
        <a:p>
          <a:r>
            <a:rPr kumimoji="1" lang="ja-JP" altLang="en-US" sz="1300">
              <a:latin typeface="ＭＳ Ｐゴシック" panose="020B0600070205080204" pitchFamily="50" charset="-128"/>
              <a:ea typeface="ＭＳ Ｐゴシック" panose="020B0600070205080204" pitchFamily="50" charset="-128"/>
            </a:rPr>
            <a:t>消防費について、隣接する大石田町の消防業務を受託しており類似団体と比べ</a:t>
          </a:r>
          <a:r>
            <a:rPr kumimoji="1" lang="en-US" altLang="ja-JP" sz="1300">
              <a:latin typeface="ＭＳ Ｐゴシック" panose="020B0600070205080204" pitchFamily="50" charset="-128"/>
              <a:ea typeface="ＭＳ Ｐゴシック" panose="020B0600070205080204" pitchFamily="50" charset="-128"/>
            </a:rPr>
            <a:t>12,067</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公債費について、類似団体と比べ</a:t>
          </a:r>
          <a:r>
            <a:rPr kumimoji="1" lang="en-US" altLang="ja-JP" sz="1300">
              <a:latin typeface="ＭＳ Ｐゴシック" panose="020B0600070205080204" pitchFamily="50" charset="-128"/>
              <a:ea typeface="ＭＳ Ｐゴシック" panose="020B0600070205080204" pitchFamily="50" charset="-128"/>
            </a:rPr>
            <a:t>2,480</a:t>
          </a:r>
          <a:r>
            <a:rPr kumimoji="1" lang="ja-JP" altLang="en-US" sz="1300">
              <a:latin typeface="ＭＳ Ｐゴシック" panose="020B0600070205080204" pitchFamily="50" charset="-128"/>
              <a:ea typeface="ＭＳ Ｐゴシック" panose="020B0600070205080204" pitchFamily="50" charset="-128"/>
            </a:rPr>
            <a:t>円高い状態ではあるが、事業を重要度や緊急度により取捨選択し起債の抑制を行っており、交付税措置のある地方債の活用により将来負担の軽減に努める。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財政調整基金残高については、職員数の削減や職員給の独自カットなど集中改革プランの確実な実行により平成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15.58</a:t>
          </a:r>
          <a:r>
            <a:rPr kumimoji="1" lang="ja-JP" altLang="en-US" sz="1400">
              <a:latin typeface="ＭＳ ゴシック" pitchFamily="49" charset="-128"/>
              <a:ea typeface="ＭＳ ゴシック" pitchFamily="49" charset="-128"/>
            </a:rPr>
            <a:t>％まで上昇したが、令和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年度は豪雪対応のための繰り入れにより</a:t>
          </a:r>
          <a:r>
            <a:rPr kumimoji="1" lang="en-US" altLang="ja-JP" sz="1400">
              <a:latin typeface="ＭＳ ゴシック" pitchFamily="49" charset="-128"/>
              <a:ea typeface="ＭＳ ゴシック" pitchFamily="49" charset="-128"/>
            </a:rPr>
            <a:t>9.37</a:t>
          </a:r>
          <a:r>
            <a:rPr kumimoji="1" lang="ja-JP" altLang="en-US" sz="1400">
              <a:latin typeface="ＭＳ ゴシック" pitchFamily="49" charset="-128"/>
              <a:ea typeface="ＭＳ ゴシック" pitchFamily="49" charset="-128"/>
            </a:rPr>
            <a:t>％まで減少した。　</a:t>
          </a:r>
        </a:p>
        <a:p>
          <a:r>
            <a:rPr kumimoji="1" lang="ja-JP" altLang="en-US" sz="1400">
              <a:latin typeface="ＭＳ ゴシック" pitchFamily="49" charset="-128"/>
              <a:ea typeface="ＭＳ ゴシック" pitchFamily="49" charset="-128"/>
            </a:rPr>
            <a:t>　今後も行財政改革プランに基づき、引き続き経常経費の節減に努め、限られた財源を有効に活用して財政の健全化の取り組みを着実に実施するよう努める。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山形県尾花沢市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一般会計及び国民健康保険特別会計から国営村山北部土地改良事業特別会計までの特別会計において、赤字になっている会計はなく、全</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会計において黒字となっている。</a:t>
          </a:r>
        </a:p>
        <a:p>
          <a:r>
            <a:rPr kumimoji="1" lang="ja-JP" altLang="en-US" sz="1400">
              <a:latin typeface="ＭＳ ゴシック" pitchFamily="49" charset="-128"/>
              <a:ea typeface="ＭＳ ゴシック" pitchFamily="49" charset="-128"/>
            </a:rPr>
            <a:t>　一般会計においては、毎年、事務事業の見直しや投資的事業の取捨選択を実施し歳出の抑制を行い、また、補助事業の活用や交付税措置のある地方債の活用などにも努めている。歳入においては市税等の収納対策の強化やふるさと応援寄附金のＰＲなどで自主財源の確保に努めている。</a:t>
          </a:r>
        </a:p>
        <a:p>
          <a:r>
            <a:rPr kumimoji="1" lang="ja-JP" altLang="en-US" sz="1400">
              <a:latin typeface="ＭＳ ゴシック" pitchFamily="49" charset="-128"/>
              <a:ea typeface="ＭＳ ゴシック" pitchFamily="49" charset="-128"/>
            </a:rPr>
            <a:t>　国民健康保険特別会計においては、平成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年度に国保税の改定を行い、また医療費抑制のため個別のきめ細かな保健事業にも力を入れている。簡易水道特別会計においては平成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月に使用料を改定するなど財源確保に努めている。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15878641</v>
      </c>
      <c r="BO4" s="464"/>
      <c r="BP4" s="464"/>
      <c r="BQ4" s="464"/>
      <c r="BR4" s="464"/>
      <c r="BS4" s="464"/>
      <c r="BT4" s="464"/>
      <c r="BU4" s="465"/>
      <c r="BV4" s="463">
        <v>12956058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11.9</v>
      </c>
      <c r="CU4" s="648"/>
      <c r="CV4" s="648"/>
      <c r="CW4" s="648"/>
      <c r="CX4" s="648"/>
      <c r="CY4" s="648"/>
      <c r="CZ4" s="648"/>
      <c r="DA4" s="649"/>
      <c r="DB4" s="647">
        <v>11.9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14979100</v>
      </c>
      <c r="BO5" s="469"/>
      <c r="BP5" s="469"/>
      <c r="BQ5" s="469"/>
      <c r="BR5" s="469"/>
      <c r="BS5" s="469"/>
      <c r="BT5" s="469"/>
      <c r="BU5" s="470"/>
      <c r="BV5" s="468">
        <v>11969901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92.8</v>
      </c>
      <c r="CU5" s="439"/>
      <c r="CV5" s="439"/>
      <c r="CW5" s="439"/>
      <c r="CX5" s="439"/>
      <c r="CY5" s="439"/>
      <c r="CZ5" s="439"/>
      <c r="DA5" s="440"/>
      <c r="DB5" s="438">
        <v>87.7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899541</v>
      </c>
      <c r="BO6" s="469"/>
      <c r="BP6" s="469"/>
      <c r="BQ6" s="469"/>
      <c r="BR6" s="469"/>
      <c r="BS6" s="469"/>
      <c r="BT6" s="469"/>
      <c r="BU6" s="470"/>
      <c r="BV6" s="468">
        <v>986157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95.7</v>
      </c>
      <c r="CU6" s="622"/>
      <c r="CV6" s="622"/>
      <c r="CW6" s="622"/>
      <c r="CX6" s="622"/>
      <c r="CY6" s="622"/>
      <c r="CZ6" s="622"/>
      <c r="DA6" s="623"/>
      <c r="DB6" s="621">
        <v>90.6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128880</v>
      </c>
      <c r="BO7" s="469"/>
      <c r="BP7" s="469"/>
      <c r="BQ7" s="469"/>
      <c r="BR7" s="469"/>
      <c r="BS7" s="469"/>
      <c r="BT7" s="469"/>
      <c r="BU7" s="470"/>
      <c r="BV7" s="468">
        <v>241111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6466683</v>
      </c>
      <c r="CU7" s="469"/>
      <c r="CV7" s="469"/>
      <c r="CW7" s="469"/>
      <c r="CX7" s="469"/>
      <c r="CY7" s="469"/>
      <c r="CZ7" s="469"/>
      <c r="DA7" s="470"/>
      <c r="DB7" s="468">
        <v>6249527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105</v>
      </c>
      <c r="AV8" s="526"/>
      <c r="AW8" s="526"/>
      <c r="AX8" s="526"/>
      <c r="AY8" s="448" t="s">
        <v>109</v>
      </c>
      <c r="AZ8" s="449"/>
      <c r="BA8" s="449"/>
      <c r="BB8" s="449"/>
      <c r="BC8" s="449"/>
      <c r="BD8" s="449"/>
      <c r="BE8" s="449"/>
      <c r="BF8" s="449"/>
      <c r="BG8" s="449"/>
      <c r="BH8" s="449"/>
      <c r="BI8" s="449"/>
      <c r="BJ8" s="449"/>
      <c r="BK8" s="449"/>
      <c r="BL8" s="449"/>
      <c r="BM8" s="450"/>
      <c r="BN8" s="468">
        <v>770661</v>
      </c>
      <c r="BO8" s="469"/>
      <c r="BP8" s="469"/>
      <c r="BQ8" s="469"/>
      <c r="BR8" s="469"/>
      <c r="BS8" s="469"/>
      <c r="BT8" s="469"/>
      <c r="BU8" s="470"/>
      <c r="BV8" s="468">
        <v>745046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v>
      </c>
      <c r="CU8" s="582"/>
      <c r="CV8" s="582"/>
      <c r="CW8" s="582"/>
      <c r="CX8" s="582"/>
      <c r="CY8" s="582"/>
      <c r="CZ8" s="582"/>
      <c r="DA8" s="583"/>
      <c r="DB8" s="581">
        <v>0.28999999999999998</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14971</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25615</v>
      </c>
      <c r="BO9" s="469"/>
      <c r="BP9" s="469"/>
      <c r="BQ9" s="469"/>
      <c r="BR9" s="469"/>
      <c r="BS9" s="469"/>
      <c r="BT9" s="469"/>
      <c r="BU9" s="470"/>
      <c r="BV9" s="468">
        <v>-8038</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v>
      </c>
      <c r="CU9" s="439"/>
      <c r="CV9" s="439"/>
      <c r="CW9" s="439"/>
      <c r="CX9" s="439"/>
      <c r="CY9" s="439"/>
      <c r="CZ9" s="439"/>
      <c r="DA9" s="440"/>
      <c r="DB9" s="438">
        <v>12.2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16953</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372428</v>
      </c>
      <c r="BO10" s="469"/>
      <c r="BP10" s="469"/>
      <c r="BQ10" s="469"/>
      <c r="BR10" s="469"/>
      <c r="BS10" s="469"/>
      <c r="BT10" s="469"/>
      <c r="BU10" s="470"/>
      <c r="BV10" s="468">
        <v>376528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15350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126</v>
      </c>
      <c r="AV12" s="526"/>
      <c r="AW12" s="526"/>
      <c r="AX12" s="526"/>
      <c r="AY12" s="448" t="s">
        <v>135</v>
      </c>
      <c r="AZ12" s="449"/>
      <c r="BA12" s="449"/>
      <c r="BB12" s="449"/>
      <c r="BC12" s="449"/>
      <c r="BD12" s="449"/>
      <c r="BE12" s="449"/>
      <c r="BF12" s="449"/>
      <c r="BG12" s="449"/>
      <c r="BH12" s="449"/>
      <c r="BI12" s="449"/>
      <c r="BJ12" s="449"/>
      <c r="BK12" s="449"/>
      <c r="BL12" s="449"/>
      <c r="BM12" s="450"/>
      <c r="BN12" s="468">
        <v>637310</v>
      </c>
      <c r="BO12" s="469"/>
      <c r="BP12" s="469"/>
      <c r="BQ12" s="469"/>
      <c r="BR12" s="469"/>
      <c r="BS12" s="469"/>
      <c r="BT12" s="469"/>
      <c r="BU12" s="470"/>
      <c r="BV12" s="468">
        <v>320000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15257</v>
      </c>
      <c r="S13" s="572"/>
      <c r="T13" s="572"/>
      <c r="U13" s="572"/>
      <c r="V13" s="573"/>
      <c r="W13" s="559" t="s">
        <v>138</v>
      </c>
      <c r="X13" s="481"/>
      <c r="Y13" s="481"/>
      <c r="Z13" s="481"/>
      <c r="AA13" s="481"/>
      <c r="AB13" s="482"/>
      <c r="AC13" s="444">
        <v>1993</v>
      </c>
      <c r="AD13" s="445"/>
      <c r="AE13" s="445"/>
      <c r="AF13" s="445"/>
      <c r="AG13" s="446"/>
      <c r="AH13" s="444">
        <v>2397</v>
      </c>
      <c r="AI13" s="445"/>
      <c r="AJ13" s="445"/>
      <c r="AK13" s="445"/>
      <c r="AL13" s="447"/>
      <c r="AM13" s="537" t="s">
        <v>139</v>
      </c>
      <c r="AN13" s="442"/>
      <c r="AO13" s="442"/>
      <c r="AP13" s="442"/>
      <c r="AQ13" s="442"/>
      <c r="AR13" s="442"/>
      <c r="AS13" s="442"/>
      <c r="AT13" s="443"/>
      <c r="AU13" s="525" t="s">
        <v>126</v>
      </c>
      <c r="AV13" s="526"/>
      <c r="AW13" s="526"/>
      <c r="AX13" s="526"/>
      <c r="AY13" s="448" t="s">
        <v>140</v>
      </c>
      <c r="AZ13" s="449"/>
      <c r="BA13" s="449"/>
      <c r="BB13" s="449"/>
      <c r="BC13" s="449"/>
      <c r="BD13" s="449"/>
      <c r="BE13" s="449"/>
      <c r="BF13" s="449"/>
      <c r="BG13" s="449"/>
      <c r="BH13" s="449"/>
      <c r="BI13" s="449"/>
      <c r="BJ13" s="449"/>
      <c r="BK13" s="449"/>
      <c r="BL13" s="449"/>
      <c r="BM13" s="450"/>
      <c r="BN13" s="468">
        <v>-239267</v>
      </c>
      <c r="BO13" s="469"/>
      <c r="BP13" s="469"/>
      <c r="BQ13" s="469"/>
      <c r="BR13" s="469"/>
      <c r="BS13" s="469"/>
      <c r="BT13" s="469"/>
      <c r="BU13" s="470"/>
      <c r="BV13" s="468">
        <v>48490</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6.9</v>
      </c>
      <c r="CU13" s="439"/>
      <c r="CV13" s="439"/>
      <c r="CW13" s="439"/>
      <c r="CX13" s="439"/>
      <c r="CY13" s="439"/>
      <c r="CZ13" s="439"/>
      <c r="DA13" s="440"/>
      <c r="DB13" s="438">
        <v>6.6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15786</v>
      </c>
      <c r="S14" s="572"/>
      <c r="T14" s="572"/>
      <c r="U14" s="572"/>
      <c r="V14" s="573"/>
      <c r="W14" s="574"/>
      <c r="X14" s="484"/>
      <c r="Y14" s="484"/>
      <c r="Z14" s="484"/>
      <c r="AA14" s="484"/>
      <c r="AB14" s="485"/>
      <c r="AC14" s="564">
        <v>22.2</v>
      </c>
      <c r="AD14" s="565"/>
      <c r="AE14" s="565"/>
      <c r="AF14" s="565"/>
      <c r="AG14" s="566"/>
      <c r="AH14" s="564">
        <v>24.4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71.7</v>
      </c>
      <c r="CU14" s="576"/>
      <c r="CV14" s="576"/>
      <c r="CW14" s="576"/>
      <c r="CX14" s="576"/>
      <c r="CY14" s="576"/>
      <c r="CZ14" s="576"/>
      <c r="DA14" s="577"/>
      <c r="DB14" s="575">
        <v>79.5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15684</v>
      </c>
      <c r="S15" s="572"/>
      <c r="T15" s="572"/>
      <c r="U15" s="572"/>
      <c r="V15" s="573"/>
      <c r="W15" s="559" t="s">
        <v>145</v>
      </c>
      <c r="X15" s="481"/>
      <c r="Y15" s="481"/>
      <c r="Z15" s="481"/>
      <c r="AA15" s="481"/>
      <c r="AB15" s="482"/>
      <c r="AC15" s="444">
        <v>2826</v>
      </c>
      <c r="AD15" s="445"/>
      <c r="AE15" s="445"/>
      <c r="AF15" s="445"/>
      <c r="AG15" s="446"/>
      <c r="AH15" s="444">
        <v>3004</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1751922</v>
      </c>
      <c r="BO15" s="464"/>
      <c r="BP15" s="464"/>
      <c r="BQ15" s="464"/>
      <c r="BR15" s="464"/>
      <c r="BS15" s="464"/>
      <c r="BT15" s="464"/>
      <c r="BU15" s="465"/>
      <c r="BV15" s="463">
        <v>1653821</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31.5</v>
      </c>
      <c r="AD16" s="565"/>
      <c r="AE16" s="565"/>
      <c r="AF16" s="565"/>
      <c r="AG16" s="566"/>
      <c r="AH16" s="564">
        <v>30.6</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5828190</v>
      </c>
      <c r="BO16" s="469"/>
      <c r="BP16" s="469"/>
      <c r="BQ16" s="469"/>
      <c r="BR16" s="469"/>
      <c r="BS16" s="469"/>
      <c r="BT16" s="469"/>
      <c r="BU16" s="470"/>
      <c r="BV16" s="468">
        <v>5631725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4166</v>
      </c>
      <c r="AD17" s="445"/>
      <c r="AE17" s="445"/>
      <c r="AF17" s="445"/>
      <c r="AG17" s="446"/>
      <c r="AH17" s="444">
        <v>4409</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2189687</v>
      </c>
      <c r="BO17" s="469"/>
      <c r="BP17" s="469"/>
      <c r="BQ17" s="469"/>
      <c r="BR17" s="469"/>
      <c r="BS17" s="469"/>
      <c r="BT17" s="469"/>
      <c r="BU17" s="470"/>
      <c r="BV17" s="468">
        <v>2076604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372.53</v>
      </c>
      <c r="M18" s="533"/>
      <c r="N18" s="533"/>
      <c r="O18" s="533"/>
      <c r="P18" s="533"/>
      <c r="Q18" s="533"/>
      <c r="R18" s="534"/>
      <c r="S18" s="534"/>
      <c r="T18" s="534"/>
      <c r="U18" s="534"/>
      <c r="V18" s="535"/>
      <c r="W18" s="549"/>
      <c r="X18" s="550"/>
      <c r="Y18" s="550"/>
      <c r="Z18" s="550"/>
      <c r="AA18" s="550"/>
      <c r="AB18" s="560"/>
      <c r="AC18" s="432">
        <v>46.4</v>
      </c>
      <c r="AD18" s="433"/>
      <c r="AE18" s="433"/>
      <c r="AF18" s="433"/>
      <c r="AG18" s="536"/>
      <c r="AH18" s="432">
        <v>44.9</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6022752</v>
      </c>
      <c r="BO18" s="469"/>
      <c r="BP18" s="469"/>
      <c r="BQ18" s="469"/>
      <c r="BR18" s="469"/>
      <c r="BS18" s="469"/>
      <c r="BT18" s="469"/>
      <c r="BU18" s="470"/>
      <c r="BV18" s="468">
        <v>5560731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40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10092383</v>
      </c>
      <c r="BO19" s="469"/>
      <c r="BP19" s="469"/>
      <c r="BQ19" s="469"/>
      <c r="BR19" s="469"/>
      <c r="BS19" s="469"/>
      <c r="BT19" s="469"/>
      <c r="BU19" s="470"/>
      <c r="BV19" s="468">
        <v>8645294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4883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12528266</v>
      </c>
      <c r="BO23" s="469"/>
      <c r="BP23" s="469"/>
      <c r="BQ23" s="469"/>
      <c r="BR23" s="469"/>
      <c r="BS23" s="469"/>
      <c r="BT23" s="469"/>
      <c r="BU23" s="470"/>
      <c r="BV23" s="468">
        <v>12849832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7280</v>
      </c>
      <c r="R24" s="445"/>
      <c r="S24" s="445"/>
      <c r="T24" s="445"/>
      <c r="U24" s="445"/>
      <c r="V24" s="446"/>
      <c r="W24" s="510"/>
      <c r="X24" s="501"/>
      <c r="Y24" s="502"/>
      <c r="Z24" s="441" t="s">
        <v>169</v>
      </c>
      <c r="AA24" s="442"/>
      <c r="AB24" s="442"/>
      <c r="AC24" s="442"/>
      <c r="AD24" s="442"/>
      <c r="AE24" s="442"/>
      <c r="AF24" s="442"/>
      <c r="AG24" s="443"/>
      <c r="AH24" s="444">
        <v>226</v>
      </c>
      <c r="AI24" s="445"/>
      <c r="AJ24" s="445"/>
      <c r="AK24" s="445"/>
      <c r="AL24" s="446"/>
      <c r="AM24" s="444">
        <v>663084</v>
      </c>
      <c r="AN24" s="445"/>
      <c r="AO24" s="445"/>
      <c r="AP24" s="445"/>
      <c r="AQ24" s="445"/>
      <c r="AR24" s="446"/>
      <c r="AS24" s="444">
        <v>2934</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10658587</v>
      </c>
      <c r="BO24" s="469"/>
      <c r="BP24" s="469"/>
      <c r="BQ24" s="469"/>
      <c r="BR24" s="469"/>
      <c r="BS24" s="469"/>
      <c r="BT24" s="469"/>
      <c r="BU24" s="470"/>
      <c r="BV24" s="468">
        <v>10887971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6800</v>
      </c>
      <c r="R25" s="445"/>
      <c r="S25" s="445"/>
      <c r="T25" s="445"/>
      <c r="U25" s="445"/>
      <c r="V25" s="446"/>
      <c r="W25" s="510"/>
      <c r="X25" s="501"/>
      <c r="Y25" s="502"/>
      <c r="Z25" s="441" t="s">
        <v>172</v>
      </c>
      <c r="AA25" s="442"/>
      <c r="AB25" s="442"/>
      <c r="AC25" s="442"/>
      <c r="AD25" s="442"/>
      <c r="AE25" s="442"/>
      <c r="AF25" s="442"/>
      <c r="AG25" s="443"/>
      <c r="AH25" s="444">
        <v>51</v>
      </c>
      <c r="AI25" s="445"/>
      <c r="AJ25" s="445"/>
      <c r="AK25" s="445"/>
      <c r="AL25" s="446"/>
      <c r="AM25" s="444">
        <v>140301</v>
      </c>
      <c r="AN25" s="445"/>
      <c r="AO25" s="445"/>
      <c r="AP25" s="445"/>
      <c r="AQ25" s="445"/>
      <c r="AR25" s="446"/>
      <c r="AS25" s="444">
        <v>2751</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1164947</v>
      </c>
      <c r="BO25" s="464"/>
      <c r="BP25" s="464"/>
      <c r="BQ25" s="464"/>
      <c r="BR25" s="464"/>
      <c r="BS25" s="464"/>
      <c r="BT25" s="464"/>
      <c r="BU25" s="465"/>
      <c r="BV25" s="463">
        <v>2357794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5700</v>
      </c>
      <c r="R26" s="445"/>
      <c r="S26" s="445"/>
      <c r="T26" s="445"/>
      <c r="U26" s="445"/>
      <c r="V26" s="446"/>
      <c r="W26" s="510"/>
      <c r="X26" s="501"/>
      <c r="Y26" s="502"/>
      <c r="Z26" s="441" t="s">
        <v>175</v>
      </c>
      <c r="AA26" s="523"/>
      <c r="AB26" s="523"/>
      <c r="AC26" s="523"/>
      <c r="AD26" s="523"/>
      <c r="AE26" s="523"/>
      <c r="AF26" s="523"/>
      <c r="AG26" s="524"/>
      <c r="AH26" s="444">
        <v>9</v>
      </c>
      <c r="AI26" s="445"/>
      <c r="AJ26" s="445"/>
      <c r="AK26" s="445"/>
      <c r="AL26" s="446"/>
      <c r="AM26" s="444">
        <v>26118</v>
      </c>
      <c r="AN26" s="445"/>
      <c r="AO26" s="445"/>
      <c r="AP26" s="445"/>
      <c r="AQ26" s="445"/>
      <c r="AR26" s="446"/>
      <c r="AS26" s="444">
        <v>2902</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4200</v>
      </c>
      <c r="R27" s="445"/>
      <c r="S27" s="445"/>
      <c r="T27" s="445"/>
      <c r="U27" s="445"/>
      <c r="V27" s="446"/>
      <c r="W27" s="510"/>
      <c r="X27" s="501"/>
      <c r="Y27" s="502"/>
      <c r="Z27" s="441" t="s">
        <v>179</v>
      </c>
      <c r="AA27" s="442"/>
      <c r="AB27" s="442"/>
      <c r="AC27" s="442"/>
      <c r="AD27" s="442"/>
      <c r="AE27" s="442"/>
      <c r="AF27" s="442"/>
      <c r="AG27" s="443"/>
      <c r="AH27" s="444">
        <v>2</v>
      </c>
      <c r="AI27" s="445"/>
      <c r="AJ27" s="445"/>
      <c r="AK27" s="445"/>
      <c r="AL27" s="446"/>
      <c r="AM27" s="444" t="s">
        <v>180</v>
      </c>
      <c r="AN27" s="445"/>
      <c r="AO27" s="445"/>
      <c r="AP27" s="445"/>
      <c r="AQ27" s="445"/>
      <c r="AR27" s="446"/>
      <c r="AS27" s="444" t="s">
        <v>181</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111140</v>
      </c>
      <c r="BO27" s="472"/>
      <c r="BP27" s="472"/>
      <c r="BQ27" s="472"/>
      <c r="BR27" s="472"/>
      <c r="BS27" s="472"/>
      <c r="BT27" s="472"/>
      <c r="BU27" s="473"/>
      <c r="BV27" s="471">
        <v>111140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3750</v>
      </c>
      <c r="R28" s="445"/>
      <c r="S28" s="445"/>
      <c r="T28" s="445"/>
      <c r="U28" s="445"/>
      <c r="V28" s="446"/>
      <c r="W28" s="510"/>
      <c r="X28" s="501"/>
      <c r="Y28" s="502"/>
      <c r="Z28" s="441" t="s">
        <v>184</v>
      </c>
      <c r="AA28" s="442"/>
      <c r="AB28" s="442"/>
      <c r="AC28" s="442"/>
      <c r="AD28" s="442"/>
      <c r="AE28" s="442"/>
      <c r="AF28" s="442"/>
      <c r="AG28" s="443"/>
      <c r="AH28" s="444" t="s">
        <v>129</v>
      </c>
      <c r="AI28" s="445"/>
      <c r="AJ28" s="445"/>
      <c r="AK28" s="445"/>
      <c r="AL28" s="446"/>
      <c r="AM28" s="444" t="s">
        <v>129</v>
      </c>
      <c r="AN28" s="445"/>
      <c r="AO28" s="445"/>
      <c r="AP28" s="445"/>
      <c r="AQ28" s="445"/>
      <c r="AR28" s="446"/>
      <c r="AS28" s="444" t="s">
        <v>177</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606148</v>
      </c>
      <c r="BO28" s="464"/>
      <c r="BP28" s="464"/>
      <c r="BQ28" s="464"/>
      <c r="BR28" s="464"/>
      <c r="BS28" s="464"/>
      <c r="BT28" s="464"/>
      <c r="BU28" s="465"/>
      <c r="BV28" s="463">
        <v>871030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12</v>
      </c>
      <c r="M29" s="445"/>
      <c r="N29" s="445"/>
      <c r="O29" s="445"/>
      <c r="P29" s="446"/>
      <c r="Q29" s="444">
        <v>3500</v>
      </c>
      <c r="R29" s="445"/>
      <c r="S29" s="445"/>
      <c r="T29" s="445"/>
      <c r="U29" s="445"/>
      <c r="V29" s="446"/>
      <c r="W29" s="511"/>
      <c r="X29" s="512"/>
      <c r="Y29" s="513"/>
      <c r="Z29" s="441" t="s">
        <v>187</v>
      </c>
      <c r="AA29" s="442"/>
      <c r="AB29" s="442"/>
      <c r="AC29" s="442"/>
      <c r="AD29" s="442"/>
      <c r="AE29" s="442"/>
      <c r="AF29" s="442"/>
      <c r="AG29" s="443"/>
      <c r="AH29" s="444">
        <v>228</v>
      </c>
      <c r="AI29" s="445"/>
      <c r="AJ29" s="445"/>
      <c r="AK29" s="445"/>
      <c r="AL29" s="446"/>
      <c r="AM29" s="444">
        <v>671606</v>
      </c>
      <c r="AN29" s="445"/>
      <c r="AO29" s="445"/>
      <c r="AP29" s="445"/>
      <c r="AQ29" s="445"/>
      <c r="AR29" s="446"/>
      <c r="AS29" s="444">
        <v>2946</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165799</v>
      </c>
      <c r="BO29" s="469"/>
      <c r="BP29" s="469"/>
      <c r="BQ29" s="469"/>
      <c r="BR29" s="469"/>
      <c r="BS29" s="469"/>
      <c r="BT29" s="469"/>
      <c r="BU29" s="470"/>
      <c r="BV29" s="468">
        <v>165786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97.7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1590677</v>
      </c>
      <c r="BO30" s="472"/>
      <c r="BP30" s="472"/>
      <c r="BQ30" s="472"/>
      <c r="BR30" s="472"/>
      <c r="BS30" s="472"/>
      <c r="BT30" s="472"/>
      <c r="BU30" s="473"/>
      <c r="BV30" s="471">
        <v>1296263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198</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IF('各会計、関係団体の財政状況及び健全化判断比率'!B31="","",'各会計、関係団体の財政状況及び健全化判断比率'!B31)</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尾花沢市大石田町環境衛生事業組合（普通会計分）</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尾花沢農産加工</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国営村山北部土地改良事業特別会計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IF('各会計、関係団体の財政状況及び健全化判断比率'!B32="","",'各会計、関係団体の財政状況及び健全化判断比率'!B32)</f>
        <v>簡易水道特別会計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尾花沢市大石田町環境衛生事業組合（水道事業会計）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尾花沢市ふるさと振興公社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尾花沢市大石田町環境衛生事業組合（公共下水道事業特別会計）</v>
      </c>
      <c r="BZ36" s="426"/>
      <c r="CA36" s="426"/>
      <c r="CB36" s="426"/>
      <c r="CC36" s="426"/>
      <c r="CD36" s="426"/>
      <c r="CE36" s="426"/>
      <c r="CF36" s="426"/>
      <c r="CG36" s="426"/>
      <c r="CH36" s="426"/>
      <c r="CI36" s="426"/>
      <c r="CJ36" s="426"/>
      <c r="CK36" s="426"/>
      <c r="CL36" s="426"/>
      <c r="CM36" s="426"/>
      <c r="CN36" s="214"/>
      <c r="CO36" s="427">
        <f t="shared" si="3"/>
        <v>20</v>
      </c>
      <c r="CP36" s="427"/>
      <c r="CQ36" s="426" t="str">
        <f>IF('各会計、関係団体の財政状況及び健全化判断比率'!BS9="","",'各会計、関係団体の財政状況及び健全化判断比率'!BS9)</f>
        <v>尾花沢市土地開発公社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尾花沢市大石田町環境衛生事業組合（特定環境保全公共下水道事業特別会計）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北村山広域行政事務組合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山形県市町村職員退職手当組合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山形県消防補償等組合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山形県自治会館管理組合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山形県後期高齢者医療広域連合（普通会計分）</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山形県後期高齢者医療広域連合（事業会計分）</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oYyzBzXuBPtBG8rcnz6w6NOT/bvehRSpeIs8sLgwhrwriVV1wjOOyGT+JzAiZay/ZvPHvwdJToRohXHn6ygf8w==" saltValue="66UqKR7wqoXuphvlPOSQ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0" t="s">
        <v>555</v>
      </c>
      <c r="D34" s="1250"/>
      <c r="E34" s="1251"/>
      <c r="F34" s="32">
        <v>11.2</v>
      </c>
      <c r="G34" s="33">
        <v>10.66</v>
      </c>
      <c r="H34" s="33">
        <v>11.98</v>
      </c>
      <c r="I34" s="33">
        <v>11.91</v>
      </c>
      <c r="J34" s="34">
        <v>11.9</v>
      </c>
      <c r="K34" s="22"/>
      <c r="L34" s="22"/>
      <c r="M34" s="22"/>
      <c r="N34" s="22"/>
      <c r="O34" s="22"/>
      <c r="P34" s="22"/>
    </row>
    <row r="35" spans="1:16" ht="39" customHeight="1" x14ac:dyDescent="0.15">
      <c r="A35" s="22"/>
      <c r="B35" s="35"/>
      <c r="C35" s="1244" t="s">
        <v>556</v>
      </c>
      <c r="D35" s="1245"/>
      <c r="E35" s="1246"/>
      <c r="F35" s="36">
        <v>2.86</v>
      </c>
      <c r="G35" s="37">
        <v>3.37</v>
      </c>
      <c r="H35" s="37">
        <v>3.62</v>
      </c>
      <c r="I35" s="37">
        <v>4.46</v>
      </c>
      <c r="J35" s="38">
        <v>4.28</v>
      </c>
      <c r="K35" s="22"/>
      <c r="L35" s="22"/>
      <c r="M35" s="22"/>
      <c r="N35" s="22"/>
      <c r="O35" s="22"/>
      <c r="P35" s="22"/>
    </row>
    <row r="36" spans="1:16" ht="39" customHeight="1" x14ac:dyDescent="0.15">
      <c r="A36" s="22"/>
      <c r="B36" s="35"/>
      <c r="C36" s="1244" t="s">
        <v>557</v>
      </c>
      <c r="D36" s="1245"/>
      <c r="E36" s="1246"/>
      <c r="F36" s="36">
        <v>0.39</v>
      </c>
      <c r="G36" s="37">
        <v>0.61</v>
      </c>
      <c r="H36" s="37">
        <v>0.72</v>
      </c>
      <c r="I36" s="37">
        <v>0.56999999999999995</v>
      </c>
      <c r="J36" s="38">
        <v>0.83</v>
      </c>
      <c r="K36" s="22"/>
      <c r="L36" s="22"/>
      <c r="M36" s="22"/>
      <c r="N36" s="22"/>
      <c r="O36" s="22"/>
      <c r="P36" s="22"/>
    </row>
    <row r="37" spans="1:16" ht="39" customHeight="1" x14ac:dyDescent="0.15">
      <c r="A37" s="22"/>
      <c r="B37" s="35"/>
      <c r="C37" s="1244" t="s">
        <v>558</v>
      </c>
      <c r="D37" s="1245"/>
      <c r="E37" s="1246"/>
      <c r="F37" s="36">
        <v>0.08</v>
      </c>
      <c r="G37" s="37">
        <v>0.08</v>
      </c>
      <c r="H37" s="37">
        <v>0.12</v>
      </c>
      <c r="I37" s="37">
        <v>0.13</v>
      </c>
      <c r="J37" s="38">
        <v>0.13</v>
      </c>
      <c r="K37" s="22"/>
      <c r="L37" s="22"/>
      <c r="M37" s="22"/>
      <c r="N37" s="22"/>
      <c r="O37" s="22"/>
      <c r="P37" s="22"/>
    </row>
    <row r="38" spans="1:16" ht="39" customHeight="1" x14ac:dyDescent="0.15">
      <c r="A38" s="22"/>
      <c r="B38" s="35"/>
      <c r="C38" s="1244" t="s">
        <v>559</v>
      </c>
      <c r="D38" s="1245"/>
      <c r="E38" s="1246"/>
      <c r="F38" s="36">
        <v>0.01</v>
      </c>
      <c r="G38" s="37">
        <v>0.04</v>
      </c>
      <c r="H38" s="37">
        <v>0.04</v>
      </c>
      <c r="I38" s="37">
        <v>0.08</v>
      </c>
      <c r="J38" s="38">
        <v>0.08</v>
      </c>
      <c r="K38" s="22"/>
      <c r="L38" s="22"/>
      <c r="M38" s="22"/>
      <c r="N38" s="22"/>
      <c r="O38" s="22"/>
      <c r="P38" s="22"/>
    </row>
    <row r="39" spans="1:16" ht="39" customHeight="1" x14ac:dyDescent="0.15">
      <c r="A39" s="22"/>
      <c r="B39" s="35"/>
      <c r="C39" s="1244" t="s">
        <v>560</v>
      </c>
      <c r="D39" s="1245"/>
      <c r="E39" s="1246"/>
      <c r="F39" s="36">
        <v>0.21</v>
      </c>
      <c r="G39" s="37">
        <v>0.24</v>
      </c>
      <c r="H39" s="37">
        <v>0.18</v>
      </c>
      <c r="I39" s="37">
        <v>0.28999999999999998</v>
      </c>
      <c r="J39" s="38">
        <v>0.05</v>
      </c>
      <c r="K39" s="22"/>
      <c r="L39" s="22"/>
      <c r="M39" s="22"/>
      <c r="N39" s="22"/>
      <c r="O39" s="22"/>
      <c r="P39" s="22"/>
    </row>
    <row r="40" spans="1:16" ht="39" customHeight="1" x14ac:dyDescent="0.15">
      <c r="A40" s="22"/>
      <c r="B40" s="35"/>
      <c r="C40" s="1244" t="s">
        <v>561</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562</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563</v>
      </c>
      <c r="D43" s="1248"/>
      <c r="E43" s="1249"/>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Meu3WBnrUn+oPx16XdXdx9EkSrChT9nWw215eAkQzYG0AeUDDsWGApvsNIZWfjjlSBUztsmCBBBnBL5ncm57A==" saltValue="nFli/fRHKStpKLjxgX0q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1344</v>
      </c>
      <c r="L45" s="60">
        <v>1214</v>
      </c>
      <c r="M45" s="60">
        <v>1185</v>
      </c>
      <c r="N45" s="60">
        <v>1096</v>
      </c>
      <c r="O45" s="61">
        <v>1153</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x14ac:dyDescent="0.15">
      <c r="A48" s="48"/>
      <c r="B48" s="1272"/>
      <c r="C48" s="1273"/>
      <c r="D48" s="62"/>
      <c r="E48" s="1254" t="s">
        <v>15</v>
      </c>
      <c r="F48" s="1254"/>
      <c r="G48" s="1254"/>
      <c r="H48" s="1254"/>
      <c r="I48" s="1254"/>
      <c r="J48" s="1255"/>
      <c r="K48" s="63">
        <v>111</v>
      </c>
      <c r="L48" s="64">
        <v>107</v>
      </c>
      <c r="M48" s="64">
        <v>115</v>
      </c>
      <c r="N48" s="64">
        <v>113</v>
      </c>
      <c r="O48" s="65">
        <v>89</v>
      </c>
      <c r="P48" s="48"/>
      <c r="Q48" s="48"/>
      <c r="R48" s="48"/>
      <c r="S48" s="48"/>
      <c r="T48" s="48"/>
      <c r="U48" s="48"/>
    </row>
    <row r="49" spans="1:21" ht="30.75" customHeight="1" x14ac:dyDescent="0.15">
      <c r="A49" s="48"/>
      <c r="B49" s="1272"/>
      <c r="C49" s="1273"/>
      <c r="D49" s="62"/>
      <c r="E49" s="1254" t="s">
        <v>16</v>
      </c>
      <c r="F49" s="1254"/>
      <c r="G49" s="1254"/>
      <c r="H49" s="1254"/>
      <c r="I49" s="1254"/>
      <c r="J49" s="1255"/>
      <c r="K49" s="63">
        <v>267</v>
      </c>
      <c r="L49" s="64">
        <v>229</v>
      </c>
      <c r="M49" s="64">
        <v>188</v>
      </c>
      <c r="N49" s="64">
        <v>225</v>
      </c>
      <c r="O49" s="65">
        <v>273</v>
      </c>
      <c r="P49" s="48"/>
      <c r="Q49" s="48"/>
      <c r="R49" s="48"/>
      <c r="S49" s="48"/>
      <c r="T49" s="48"/>
      <c r="U49" s="48"/>
    </row>
    <row r="50" spans="1:21" ht="30.75" customHeight="1" x14ac:dyDescent="0.15">
      <c r="A50" s="48"/>
      <c r="B50" s="1272"/>
      <c r="C50" s="1273"/>
      <c r="D50" s="62"/>
      <c r="E50" s="1254" t="s">
        <v>17</v>
      </c>
      <c r="F50" s="1254"/>
      <c r="G50" s="1254"/>
      <c r="H50" s="1254"/>
      <c r="I50" s="1254"/>
      <c r="J50" s="1255"/>
      <c r="K50" s="63">
        <v>1</v>
      </c>
      <c r="L50" s="64">
        <v>1</v>
      </c>
      <c r="M50" s="64" t="s">
        <v>506</v>
      </c>
      <c r="N50" s="64" t="s">
        <v>506</v>
      </c>
      <c r="O50" s="65" t="s">
        <v>506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506</v>
      </c>
      <c r="L51" s="64" t="s">
        <v>506</v>
      </c>
      <c r="M51" s="64" t="s">
        <v>506</v>
      </c>
      <c r="N51" s="64" t="s">
        <v>506</v>
      </c>
      <c r="O51" s="65" t="s">
        <v>506</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1312</v>
      </c>
      <c r="L52" s="64">
        <v>1194</v>
      </c>
      <c r="M52" s="64">
        <v>1123</v>
      </c>
      <c r="N52" s="64">
        <v>1102</v>
      </c>
      <c r="O52" s="65">
        <v>1110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411</v>
      </c>
      <c r="L53" s="69">
        <v>357</v>
      </c>
      <c r="M53" s="69">
        <v>365</v>
      </c>
      <c r="N53" s="69">
        <v>332</v>
      </c>
      <c r="O53" s="70">
        <v>405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570</v>
      </c>
      <c r="L57" s="84" t="s">
        <v>570</v>
      </c>
      <c r="M57" s="84" t="s">
        <v>570</v>
      </c>
      <c r="N57" s="84" t="s">
        <v>570</v>
      </c>
      <c r="O57" s="85" t="s">
        <v>570</v>
      </c>
    </row>
    <row r="58" spans="1:21" ht="31.5" customHeight="1" thickBot="1" x14ac:dyDescent="0.2">
      <c r="B58" s="1262"/>
      <c r="C58" s="1263"/>
      <c r="D58" s="1267" t="s">
        <v>27</v>
      </c>
      <c r="E58" s="1268"/>
      <c r="F58" s="1268"/>
      <c r="G58" s="1268"/>
      <c r="H58" s="1268"/>
      <c r="I58" s="1268"/>
      <c r="J58" s="1269"/>
      <c r="K58" s="86" t="s">
        <v>570</v>
      </c>
      <c r="L58" s="87" t="s">
        <v>570</v>
      </c>
      <c r="M58" s="87" t="s">
        <v>570</v>
      </c>
      <c r="N58" s="87" t="s">
        <v>570</v>
      </c>
      <c r="O58" s="88" t="s">
        <v>570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DWJa0Mi3I76gPR4zOvSUSXrYhnuVKgXgShzSI3zDd22uvCbAuJl7fJ4GLLQ9onPbpkEiJpJCK/Gx6Y3wgRSYw==" saltValue="tMWptRARn4Y/bP/bbjyY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90" t="s">
        <v>30</v>
      </c>
      <c r="C41" s="1291"/>
      <c r="D41" s="102"/>
      <c r="E41" s="1292" t="s">
        <v>31</v>
      </c>
      <c r="F41" s="1292"/>
      <c r="G41" s="1292"/>
      <c r="H41" s="1293"/>
      <c r="I41" s="103">
        <v>11036</v>
      </c>
      <c r="J41" s="104">
        <v>11453</v>
      </c>
      <c r="K41" s="104">
        <v>12602</v>
      </c>
      <c r="L41" s="104">
        <v>12850</v>
      </c>
      <c r="M41" s="105">
        <v>12528</v>
      </c>
    </row>
    <row r="42" spans="2:13" ht="27.75" customHeight="1" x14ac:dyDescent="0.15">
      <c r="B42" s="1280"/>
      <c r="C42" s="1281"/>
      <c r="D42" s="106"/>
      <c r="E42" s="1284" t="s">
        <v>32</v>
      </c>
      <c r="F42" s="1284"/>
      <c r="G42" s="1284"/>
      <c r="H42" s="1285"/>
      <c r="I42" s="107" t="s">
        <v>506</v>
      </c>
      <c r="J42" s="108" t="s">
        <v>506</v>
      </c>
      <c r="K42" s="108" t="s">
        <v>506</v>
      </c>
      <c r="L42" s="108" t="s">
        <v>506</v>
      </c>
      <c r="M42" s="109" t="s">
        <v>506</v>
      </c>
    </row>
    <row r="43" spans="2:13" ht="27.75" customHeight="1" x14ac:dyDescent="0.15">
      <c r="B43" s="1280"/>
      <c r="C43" s="1281"/>
      <c r="D43" s="106"/>
      <c r="E43" s="1284" t="s">
        <v>33</v>
      </c>
      <c r="F43" s="1284"/>
      <c r="G43" s="1284"/>
      <c r="H43" s="1285"/>
      <c r="I43" s="107">
        <v>1251</v>
      </c>
      <c r="J43" s="108">
        <v>1256</v>
      </c>
      <c r="K43" s="108">
        <v>1221</v>
      </c>
      <c r="L43" s="108">
        <v>1168</v>
      </c>
      <c r="M43" s="109">
        <v>1100</v>
      </c>
    </row>
    <row r="44" spans="2:13" ht="27.75" customHeight="1" x14ac:dyDescent="0.15">
      <c r="B44" s="1280"/>
      <c r="C44" s="1281"/>
      <c r="D44" s="106"/>
      <c r="E44" s="1284" t="s">
        <v>34</v>
      </c>
      <c r="F44" s="1284"/>
      <c r="G44" s="1284"/>
      <c r="H44" s="1285"/>
      <c r="I44" s="107">
        <v>4564</v>
      </c>
      <c r="J44" s="108">
        <v>5013</v>
      </c>
      <c r="K44" s="108">
        <v>4939</v>
      </c>
      <c r="L44" s="108">
        <v>4803</v>
      </c>
      <c r="M44" s="109">
        <v>4603</v>
      </c>
    </row>
    <row r="45" spans="2:13" ht="27.75" customHeight="1" x14ac:dyDescent="0.15">
      <c r="B45" s="1280"/>
      <c r="C45" s="1281"/>
      <c r="D45" s="106"/>
      <c r="E45" s="1284" t="s">
        <v>35</v>
      </c>
      <c r="F45" s="1284"/>
      <c r="G45" s="1284"/>
      <c r="H45" s="1285"/>
      <c r="I45" s="107">
        <v>1930</v>
      </c>
      <c r="J45" s="108">
        <v>1868</v>
      </c>
      <c r="K45" s="108">
        <v>1783</v>
      </c>
      <c r="L45" s="108">
        <v>1744</v>
      </c>
      <c r="M45" s="109">
        <v>1688</v>
      </c>
    </row>
    <row r="46" spans="2:13" ht="27.75" customHeight="1" x14ac:dyDescent="0.15">
      <c r="B46" s="1280"/>
      <c r="C46" s="1281"/>
      <c r="D46" s="110"/>
      <c r="E46" s="1284" t="s">
        <v>36</v>
      </c>
      <c r="F46" s="1284"/>
      <c r="G46" s="1284"/>
      <c r="H46" s="1285"/>
      <c r="I46" s="107" t="s">
        <v>506</v>
      </c>
      <c r="J46" s="108" t="s">
        <v>506</v>
      </c>
      <c r="K46" s="108" t="s">
        <v>506</v>
      </c>
      <c r="L46" s="108" t="s">
        <v>506</v>
      </c>
      <c r="M46" s="109" t="s">
        <v>506</v>
      </c>
    </row>
    <row r="47" spans="2:13" ht="27.75" customHeight="1" x14ac:dyDescent="0.15">
      <c r="B47" s="1280"/>
      <c r="C47" s="1281"/>
      <c r="D47" s="111"/>
      <c r="E47" s="1294" t="s">
        <v>37</v>
      </c>
      <c r="F47" s="1295"/>
      <c r="G47" s="1295"/>
      <c r="H47" s="1296"/>
      <c r="I47" s="107" t="s">
        <v>506</v>
      </c>
      <c r="J47" s="108" t="s">
        <v>506</v>
      </c>
      <c r="K47" s="108" t="s">
        <v>506</v>
      </c>
      <c r="L47" s="108" t="s">
        <v>506</v>
      </c>
      <c r="M47" s="109" t="s">
        <v>506</v>
      </c>
    </row>
    <row r="48" spans="2:13" ht="27.75" customHeight="1" x14ac:dyDescent="0.15">
      <c r="B48" s="1280"/>
      <c r="C48" s="1281"/>
      <c r="D48" s="106"/>
      <c r="E48" s="1284" t="s">
        <v>38</v>
      </c>
      <c r="F48" s="1284"/>
      <c r="G48" s="1284"/>
      <c r="H48" s="1285"/>
      <c r="I48" s="107" t="s">
        <v>506</v>
      </c>
      <c r="J48" s="108" t="s">
        <v>506</v>
      </c>
      <c r="K48" s="108" t="s">
        <v>506</v>
      </c>
      <c r="L48" s="108" t="s">
        <v>506</v>
      </c>
      <c r="M48" s="109" t="s">
        <v>506</v>
      </c>
    </row>
    <row r="49" spans="2:13" ht="27.75" customHeight="1" x14ac:dyDescent="0.15">
      <c r="B49" s="1282"/>
      <c r="C49" s="1283"/>
      <c r="D49" s="106"/>
      <c r="E49" s="1284" t="s">
        <v>39</v>
      </c>
      <c r="F49" s="1284"/>
      <c r="G49" s="1284"/>
      <c r="H49" s="1285"/>
      <c r="I49" s="107" t="s">
        <v>506</v>
      </c>
      <c r="J49" s="108" t="s">
        <v>506</v>
      </c>
      <c r="K49" s="108" t="s">
        <v>506</v>
      </c>
      <c r="L49" s="108" t="s">
        <v>506</v>
      </c>
      <c r="M49" s="109" t="s">
        <v>506</v>
      </c>
    </row>
    <row r="50" spans="2:13" ht="27.75" customHeight="1" x14ac:dyDescent="0.15">
      <c r="B50" s="1278" t="s">
        <v>40</v>
      </c>
      <c r="C50" s="1279"/>
      <c r="D50" s="112"/>
      <c r="E50" s="1284" t="s">
        <v>41</v>
      </c>
      <c r="F50" s="1284"/>
      <c r="G50" s="1284"/>
      <c r="H50" s="1285"/>
      <c r="I50" s="107">
        <v>3259</v>
      </c>
      <c r="J50" s="108">
        <v>2938</v>
      </c>
      <c r="K50" s="108">
        <v>2735</v>
      </c>
      <c r="L50" s="108">
        <v>2659</v>
      </c>
      <c r="M50" s="109">
        <v>2568</v>
      </c>
    </row>
    <row r="51" spans="2:13" ht="27.75" customHeight="1" x14ac:dyDescent="0.15">
      <c r="B51" s="1280"/>
      <c r="C51" s="1281"/>
      <c r="D51" s="106"/>
      <c r="E51" s="1284" t="s">
        <v>42</v>
      </c>
      <c r="F51" s="1284"/>
      <c r="G51" s="1284"/>
      <c r="H51" s="1285"/>
      <c r="I51" s="107">
        <v>1157</v>
      </c>
      <c r="J51" s="108">
        <v>1217</v>
      </c>
      <c r="K51" s="108">
        <v>1180</v>
      </c>
      <c r="L51" s="108">
        <v>1299</v>
      </c>
      <c r="M51" s="109">
        <v>1248</v>
      </c>
    </row>
    <row r="52" spans="2:13" ht="27.75" customHeight="1" x14ac:dyDescent="0.15">
      <c r="B52" s="1282"/>
      <c r="C52" s="1283"/>
      <c r="D52" s="106"/>
      <c r="E52" s="1284" t="s">
        <v>43</v>
      </c>
      <c r="F52" s="1284"/>
      <c r="G52" s="1284"/>
      <c r="H52" s="1285"/>
      <c r="I52" s="107">
        <v>11942</v>
      </c>
      <c r="J52" s="108">
        <v>12004</v>
      </c>
      <c r="K52" s="108">
        <v>12423</v>
      </c>
      <c r="L52" s="108">
        <v>12447</v>
      </c>
      <c r="M52" s="109">
        <v>12201</v>
      </c>
    </row>
    <row r="53" spans="2:13" ht="27.75" customHeight="1" thickBot="1" x14ac:dyDescent="0.2">
      <c r="B53" s="1286" t="s">
        <v>44</v>
      </c>
      <c r="C53" s="1287"/>
      <c r="D53" s="113"/>
      <c r="E53" s="1288" t="s">
        <v>45</v>
      </c>
      <c r="F53" s="1288"/>
      <c r="G53" s="1288"/>
      <c r="H53" s="1289"/>
      <c r="I53" s="114">
        <v>2423</v>
      </c>
      <c r="J53" s="115">
        <v>3430</v>
      </c>
      <c r="K53" s="115">
        <v>4207</v>
      </c>
      <c r="L53" s="115">
        <v>4160</v>
      </c>
      <c r="M53" s="116">
        <v>3902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hzmMov0vOMHM4rHkoJAEciwYV4e3zwjomodibesOeIOTnuJYlmKj/qHoDdinWSefkADWh0m5Jsrz4wAkDbBog==" saltValue="SAmJZprJqxmXL2PEmp33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5" t="s">
        <v>48</v>
      </c>
      <c r="D55" s="1305"/>
      <c r="E55" s="1306"/>
      <c r="F55" s="128">
        <v>815</v>
      </c>
      <c r="G55" s="128">
        <v>871</v>
      </c>
      <c r="H55" s="129">
        <v>606</v>
      </c>
    </row>
    <row r="56" spans="2:8" ht="52.5" customHeight="1" x14ac:dyDescent="0.15">
      <c r="B56" s="130"/>
      <c r="C56" s="1307" t="s">
        <v>49</v>
      </c>
      <c r="D56" s="1307"/>
      <c r="E56" s="1308"/>
      <c r="F56" s="131">
        <v>166</v>
      </c>
      <c r="G56" s="131">
        <v>166</v>
      </c>
      <c r="H56" s="132">
        <v>166</v>
      </c>
    </row>
    <row r="57" spans="2:8" ht="53.25" customHeight="1" x14ac:dyDescent="0.15">
      <c r="B57" s="130"/>
      <c r="C57" s="1309" t="s">
        <v>50</v>
      </c>
      <c r="D57" s="1309"/>
      <c r="E57" s="1310"/>
      <c r="F57" s="133">
        <v>1427</v>
      </c>
      <c r="G57" s="133">
        <v>1296</v>
      </c>
      <c r="H57" s="134">
        <v>1591</v>
      </c>
    </row>
    <row r="58" spans="2:8" ht="45.75" customHeight="1" x14ac:dyDescent="0.15">
      <c r="B58" s="135"/>
      <c r="C58" s="1297" t="s">
        <v>587</v>
      </c>
      <c r="D58" s="1298"/>
      <c r="E58" s="1299"/>
      <c r="F58" s="136">
        <v>208</v>
      </c>
      <c r="G58" s="136">
        <v>221</v>
      </c>
      <c r="H58" s="137">
        <v>691</v>
      </c>
    </row>
    <row r="59" spans="2:8" ht="45.75" customHeight="1" x14ac:dyDescent="0.15">
      <c r="B59" s="135"/>
      <c r="C59" s="1297" t="s">
        <v>588</v>
      </c>
      <c r="D59" s="1298"/>
      <c r="E59" s="1299"/>
      <c r="F59" s="136">
        <v>471</v>
      </c>
      <c r="G59" s="136">
        <v>489</v>
      </c>
      <c r="H59" s="137">
        <v>632</v>
      </c>
    </row>
    <row r="60" spans="2:8" ht="45.75" customHeight="1" x14ac:dyDescent="0.15">
      <c r="B60" s="135"/>
      <c r="C60" s="1297" t="s">
        <v>589</v>
      </c>
      <c r="D60" s="1298"/>
      <c r="E60" s="1299"/>
      <c r="F60" s="136" t="s">
        <v>590</v>
      </c>
      <c r="G60" s="136" t="s">
        <v>590</v>
      </c>
      <c r="H60" s="137">
        <v>140</v>
      </c>
    </row>
    <row r="61" spans="2:8" ht="45.75" customHeight="1" x14ac:dyDescent="0.15">
      <c r="B61" s="135"/>
      <c r="C61" s="1297" t="s">
        <v>591</v>
      </c>
      <c r="D61" s="1298"/>
      <c r="E61" s="1299"/>
      <c r="F61" s="136">
        <v>46</v>
      </c>
      <c r="G61" s="136">
        <v>44</v>
      </c>
      <c r="H61" s="137">
        <v>42</v>
      </c>
    </row>
    <row r="62" spans="2:8" ht="45.75" customHeight="1" thickBot="1" x14ac:dyDescent="0.2">
      <c r="B62" s="138"/>
      <c r="C62" s="1300" t="s">
        <v>592</v>
      </c>
      <c r="D62" s="1301"/>
      <c r="E62" s="1302"/>
      <c r="F62" s="139">
        <v>23</v>
      </c>
      <c r="G62" s="139">
        <v>24</v>
      </c>
      <c r="H62" s="140">
        <v>24</v>
      </c>
    </row>
    <row r="63" spans="2:8" ht="52.5" customHeight="1" thickBot="1" x14ac:dyDescent="0.2">
      <c r="B63" s="141"/>
      <c r="C63" s="1303" t="s">
        <v>51</v>
      </c>
      <c r="D63" s="1303"/>
      <c r="E63" s="1304"/>
      <c r="F63" s="142">
        <v>2407</v>
      </c>
      <c r="G63" s="142">
        <v>2333</v>
      </c>
      <c r="H63" s="143">
        <v>2363</v>
      </c>
    </row>
    <row r="64" spans="2:8" ht="15" customHeight="1" x14ac:dyDescent="0.15"/>
  </sheetData>
  <sheetProtection algorithmName="SHA-512" hashValue="K+OwTrTCYS0gUKPyceRetEcae433fltpGZBVlmK0o7QI+/P4ZXq1G5DZgm9xfCAtbD+6lzoQ4COQ2AhyJWj+fg==" saltValue="6+apPSQFQrF9rDRK/7Kq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C3"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596</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547</v>
      </c>
      <c r="BQ50" s="1324"/>
      <c r="BR50" s="1324"/>
      <c r="BS50" s="1324"/>
      <c r="BT50" s="1324"/>
      <c r="BU50" s="1324"/>
      <c r="BV50" s="1324"/>
      <c r="BW50" s="1324"/>
      <c r="BX50" s="1324" t="s">
        <v>548</v>
      </c>
      <c r="BY50" s="1324"/>
      <c r="BZ50" s="1324"/>
      <c r="CA50" s="1324"/>
      <c r="CB50" s="1324"/>
      <c r="CC50" s="1324"/>
      <c r="CD50" s="1324"/>
      <c r="CE50" s="1324"/>
      <c r="CF50" s="1324" t="s">
        <v>549</v>
      </c>
      <c r="CG50" s="1324"/>
      <c r="CH50" s="1324"/>
      <c r="CI50" s="1324"/>
      <c r="CJ50" s="1324"/>
      <c r="CK50" s="1324"/>
      <c r="CL50" s="1324"/>
      <c r="CM50" s="1324"/>
      <c r="CN50" s="1324" t="s">
        <v>550</v>
      </c>
      <c r="CO50" s="1324"/>
      <c r="CP50" s="1324"/>
      <c r="CQ50" s="1324"/>
      <c r="CR50" s="1324"/>
      <c r="CS50" s="1324"/>
      <c r="CT50" s="1324"/>
      <c r="CU50" s="1324"/>
      <c r="CV50" s="1324" t="s">
        <v>551</v>
      </c>
      <c r="CW50" s="1324"/>
      <c r="CX50" s="1324"/>
      <c r="CY50" s="1324"/>
      <c r="CZ50" s="1324"/>
      <c r="DA50" s="1324"/>
      <c r="DB50" s="1324"/>
      <c r="DC50" s="1324"/>
    </row>
    <row r="51" spans="1:109" ht="13.5" customHeight="1" x14ac:dyDescent="0.15">
      <c r="B51" s="397"/>
      <c r="G51" s="1331"/>
      <c r="H51" s="1331"/>
      <c r="I51" s="1329"/>
      <c r="J51" s="1329"/>
      <c r="K51" s="1327"/>
      <c r="L51" s="1327"/>
      <c r="M51" s="1327"/>
      <c r="N51" s="1327"/>
      <c r="AM51" s="406"/>
      <c r="AN51" s="1328" t="s">
        <v>597</v>
      </c>
      <c r="AO51" s="1328"/>
      <c r="AP51" s="1328"/>
      <c r="AQ51" s="1328"/>
      <c r="AR51" s="1328"/>
      <c r="AS51" s="1328"/>
      <c r="AT51" s="1328"/>
      <c r="AU51" s="1328"/>
      <c r="AV51" s="1328"/>
      <c r="AW51" s="1328"/>
      <c r="AX51" s="1328"/>
      <c r="AY51" s="1328"/>
      <c r="AZ51" s="1328"/>
      <c r="BA51" s="1328"/>
      <c r="BB51" s="1328" t="s">
        <v>598</v>
      </c>
      <c r="BC51" s="1328"/>
      <c r="BD51" s="1328"/>
      <c r="BE51" s="1328"/>
      <c r="BF51" s="1328"/>
      <c r="BG51" s="1328"/>
      <c r="BH51" s="1328"/>
      <c r="BI51" s="1328"/>
      <c r="BJ51" s="1328"/>
      <c r="BK51" s="1328"/>
      <c r="BL51" s="1328"/>
      <c r="BM51" s="1328"/>
      <c r="BN51" s="1328"/>
      <c r="BO51" s="1328"/>
      <c r="BP51" s="1325"/>
      <c r="BQ51" s="1326"/>
      <c r="BR51" s="1326"/>
      <c r="BS51" s="1326"/>
      <c r="BT51" s="1326"/>
      <c r="BU51" s="1326"/>
      <c r="BV51" s="1326"/>
      <c r="BW51" s="1326"/>
      <c r="BX51" s="1325"/>
      <c r="BY51" s="1326"/>
      <c r="BZ51" s="1326"/>
      <c r="CA51" s="1326"/>
      <c r="CB51" s="1326"/>
      <c r="CC51" s="1326"/>
      <c r="CD51" s="1326"/>
      <c r="CE51" s="1326"/>
      <c r="CF51" s="1325"/>
      <c r="CG51" s="1326"/>
      <c r="CH51" s="1326"/>
      <c r="CI51" s="1326"/>
      <c r="CJ51" s="1326"/>
      <c r="CK51" s="1326"/>
      <c r="CL51" s="1326"/>
      <c r="CM51" s="1326"/>
      <c r="CN51" s="1325"/>
      <c r="CO51" s="1326"/>
      <c r="CP51" s="1326"/>
      <c r="CQ51" s="1326"/>
      <c r="CR51" s="1326"/>
      <c r="CS51" s="1326"/>
      <c r="CT51" s="1326"/>
      <c r="CU51" s="1326"/>
      <c r="CV51" s="1325"/>
      <c r="CW51" s="1326"/>
      <c r="CX51" s="1326"/>
      <c r="CY51" s="1326"/>
      <c r="CZ51" s="1326"/>
      <c r="DA51" s="1326"/>
      <c r="DB51" s="1326"/>
      <c r="DC51" s="1326"/>
    </row>
    <row r="52" spans="1:109" x14ac:dyDescent="0.15">
      <c r="B52" s="397"/>
      <c r="G52" s="1331"/>
      <c r="H52" s="1331"/>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5"/>
      <c r="B53" s="397"/>
      <c r="G53" s="1331"/>
      <c r="H53" s="1331"/>
      <c r="I53" s="1320"/>
      <c r="J53" s="1320"/>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599</v>
      </c>
      <c r="BC53" s="1328"/>
      <c r="BD53" s="1328"/>
      <c r="BE53" s="1328"/>
      <c r="BF53" s="1328"/>
      <c r="BG53" s="1328"/>
      <c r="BH53" s="1328"/>
      <c r="BI53" s="1328"/>
      <c r="BJ53" s="1328"/>
      <c r="BK53" s="1328"/>
      <c r="BL53" s="1328"/>
      <c r="BM53" s="1328"/>
      <c r="BN53" s="1328"/>
      <c r="BO53" s="1328"/>
      <c r="BP53" s="1325"/>
      <c r="BQ53" s="1326"/>
      <c r="BR53" s="1326"/>
      <c r="BS53" s="1326"/>
      <c r="BT53" s="1326"/>
      <c r="BU53" s="1326"/>
      <c r="BV53" s="1326"/>
      <c r="BW53" s="1326"/>
      <c r="BX53" s="1325"/>
      <c r="BY53" s="1326"/>
      <c r="BZ53" s="1326"/>
      <c r="CA53" s="1326"/>
      <c r="CB53" s="1326"/>
      <c r="CC53" s="1326"/>
      <c r="CD53" s="1326"/>
      <c r="CE53" s="1326"/>
      <c r="CF53" s="1325"/>
      <c r="CG53" s="1326"/>
      <c r="CH53" s="1326"/>
      <c r="CI53" s="1326"/>
      <c r="CJ53" s="1326"/>
      <c r="CK53" s="1326"/>
      <c r="CL53" s="1326"/>
      <c r="CM53" s="1326"/>
      <c r="CN53" s="1325"/>
      <c r="CO53" s="1326"/>
      <c r="CP53" s="1326"/>
      <c r="CQ53" s="1326"/>
      <c r="CR53" s="1326"/>
      <c r="CS53" s="1326"/>
      <c r="CT53" s="1326"/>
      <c r="CU53" s="1326"/>
      <c r="CV53" s="1325"/>
      <c r="CW53" s="1326"/>
      <c r="CX53" s="1326"/>
      <c r="CY53" s="1326"/>
      <c r="CZ53" s="1326"/>
      <c r="DA53" s="1326"/>
      <c r="DB53" s="1326"/>
      <c r="DC53" s="1326"/>
    </row>
    <row r="54" spans="1:109" x14ac:dyDescent="0.15">
      <c r="A54" s="405"/>
      <c r="B54" s="397"/>
      <c r="G54" s="1331"/>
      <c r="H54" s="1331"/>
      <c r="I54" s="1320"/>
      <c r="J54" s="1320"/>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5"/>
      <c r="B55" s="397"/>
      <c r="G55" s="1320"/>
      <c r="H55" s="1320"/>
      <c r="I55" s="1320"/>
      <c r="J55" s="1320"/>
      <c r="K55" s="1327"/>
      <c r="L55" s="1327"/>
      <c r="M55" s="1327"/>
      <c r="N55" s="1327"/>
      <c r="AN55" s="1324" t="s">
        <v>600</v>
      </c>
      <c r="AO55" s="1324"/>
      <c r="AP55" s="1324"/>
      <c r="AQ55" s="1324"/>
      <c r="AR55" s="1324"/>
      <c r="AS55" s="1324"/>
      <c r="AT55" s="1324"/>
      <c r="AU55" s="1324"/>
      <c r="AV55" s="1324"/>
      <c r="AW55" s="1324"/>
      <c r="AX55" s="1324"/>
      <c r="AY55" s="1324"/>
      <c r="AZ55" s="1324"/>
      <c r="BA55" s="1324"/>
      <c r="BB55" s="1328" t="s">
        <v>598</v>
      </c>
      <c r="BC55" s="1328"/>
      <c r="BD55" s="1328"/>
      <c r="BE55" s="1328"/>
      <c r="BF55" s="1328"/>
      <c r="BG55" s="1328"/>
      <c r="BH55" s="1328"/>
      <c r="BI55" s="1328"/>
      <c r="BJ55" s="1328"/>
      <c r="BK55" s="1328"/>
      <c r="BL55" s="1328"/>
      <c r="BM55" s="1328"/>
      <c r="BN55" s="1328"/>
      <c r="BO55" s="1328"/>
      <c r="BP55" s="1325"/>
      <c r="BQ55" s="1326"/>
      <c r="BR55" s="1326"/>
      <c r="BS55" s="1326"/>
      <c r="BT55" s="1326"/>
      <c r="BU55" s="1326"/>
      <c r="BV55" s="1326"/>
      <c r="BW55" s="1326"/>
      <c r="BX55" s="1325"/>
      <c r="BY55" s="1326"/>
      <c r="BZ55" s="1326"/>
      <c r="CA55" s="1326"/>
      <c r="CB55" s="1326"/>
      <c r="CC55" s="1326"/>
      <c r="CD55" s="1326"/>
      <c r="CE55" s="1326"/>
      <c r="CF55" s="1325"/>
      <c r="CG55" s="1326"/>
      <c r="CH55" s="1326"/>
      <c r="CI55" s="1326"/>
      <c r="CJ55" s="1326"/>
      <c r="CK55" s="1326"/>
      <c r="CL55" s="1326"/>
      <c r="CM55" s="1326"/>
      <c r="CN55" s="1325"/>
      <c r="CO55" s="1326"/>
      <c r="CP55" s="1326"/>
      <c r="CQ55" s="1326"/>
      <c r="CR55" s="1326"/>
      <c r="CS55" s="1326"/>
      <c r="CT55" s="1326"/>
      <c r="CU55" s="1326"/>
      <c r="CV55" s="1325"/>
      <c r="CW55" s="1326"/>
      <c r="CX55" s="1326"/>
      <c r="CY55" s="1326"/>
      <c r="CZ55" s="1326"/>
      <c r="DA55" s="1326"/>
      <c r="DB55" s="1326"/>
      <c r="DC55" s="1326"/>
    </row>
    <row r="56" spans="1:109" x14ac:dyDescent="0.15">
      <c r="A56" s="405"/>
      <c r="B56" s="397"/>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5" customFormat="1" x14ac:dyDescent="0.15">
      <c r="B57" s="409"/>
      <c r="G57" s="1320"/>
      <c r="H57" s="1320"/>
      <c r="I57" s="1330"/>
      <c r="J57" s="1330"/>
      <c r="K57" s="1327"/>
      <c r="L57" s="1327"/>
      <c r="M57" s="1327"/>
      <c r="N57" s="1327"/>
      <c r="AM57" s="390"/>
      <c r="AN57" s="1324"/>
      <c r="AO57" s="1324"/>
      <c r="AP57" s="1324"/>
      <c r="AQ57" s="1324"/>
      <c r="AR57" s="1324"/>
      <c r="AS57" s="1324"/>
      <c r="AT57" s="1324"/>
      <c r="AU57" s="1324"/>
      <c r="AV57" s="1324"/>
      <c r="AW57" s="1324"/>
      <c r="AX57" s="1324"/>
      <c r="AY57" s="1324"/>
      <c r="AZ57" s="1324"/>
      <c r="BA57" s="1324"/>
      <c r="BB57" s="1328" t="s">
        <v>601</v>
      </c>
      <c r="BC57" s="1328"/>
      <c r="BD57" s="1328"/>
      <c r="BE57" s="1328"/>
      <c r="BF57" s="1328"/>
      <c r="BG57" s="1328"/>
      <c r="BH57" s="1328"/>
      <c r="BI57" s="1328"/>
      <c r="BJ57" s="1328"/>
      <c r="BK57" s="1328"/>
      <c r="BL57" s="1328"/>
      <c r="BM57" s="1328"/>
      <c r="BN57" s="1328"/>
      <c r="BO57" s="1328"/>
      <c r="BP57" s="1325"/>
      <c r="BQ57" s="1326"/>
      <c r="BR57" s="1326"/>
      <c r="BS57" s="1326"/>
      <c r="BT57" s="1326"/>
      <c r="BU57" s="1326"/>
      <c r="BV57" s="1326"/>
      <c r="BW57" s="1326"/>
      <c r="BX57" s="1325"/>
      <c r="BY57" s="1326"/>
      <c r="BZ57" s="1326"/>
      <c r="CA57" s="1326"/>
      <c r="CB57" s="1326"/>
      <c r="CC57" s="1326"/>
      <c r="CD57" s="1326"/>
      <c r="CE57" s="1326"/>
      <c r="CF57" s="1325"/>
      <c r="CG57" s="1326"/>
      <c r="CH57" s="1326"/>
      <c r="CI57" s="1326"/>
      <c r="CJ57" s="1326"/>
      <c r="CK57" s="1326"/>
      <c r="CL57" s="1326"/>
      <c r="CM57" s="1326"/>
      <c r="CN57" s="1325"/>
      <c r="CO57" s="1326"/>
      <c r="CP57" s="1326"/>
      <c r="CQ57" s="1326"/>
      <c r="CR57" s="1326"/>
      <c r="CS57" s="1326"/>
      <c r="CT57" s="1326"/>
      <c r="CU57" s="1326"/>
      <c r="CV57" s="1325"/>
      <c r="CW57" s="1326"/>
      <c r="CX57" s="1326"/>
      <c r="CY57" s="1326"/>
      <c r="CZ57" s="1326"/>
      <c r="DA57" s="1326"/>
      <c r="DB57" s="1326"/>
      <c r="DC57" s="1326"/>
      <c r="DD57" s="410"/>
      <c r="DE57" s="409"/>
    </row>
    <row r="58" spans="1:109" s="405" customFormat="1" x14ac:dyDescent="0.15">
      <c r="A58" s="390"/>
      <c r="B58" s="409"/>
      <c r="G58" s="1320"/>
      <c r="H58" s="1320"/>
      <c r="I58" s="1330"/>
      <c r="J58" s="1330"/>
      <c r="K58" s="1327"/>
      <c r="L58" s="1327"/>
      <c r="M58" s="1327"/>
      <c r="N58" s="1327"/>
      <c r="AM58" s="390"/>
      <c r="AN58" s="1324"/>
      <c r="AO58" s="1324"/>
      <c r="AP58" s="1324"/>
      <c r="AQ58" s="1324"/>
      <c r="AR58" s="1324"/>
      <c r="AS58" s="1324"/>
      <c r="AT58" s="1324"/>
      <c r="AU58" s="1324"/>
      <c r="AV58" s="1324"/>
      <c r="AW58" s="1324"/>
      <c r="AX58" s="1324"/>
      <c r="AY58" s="1324"/>
      <c r="AZ58" s="1324"/>
      <c r="BA58" s="1324"/>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602</v>
      </c>
    </row>
    <row r="64" spans="1:109" x14ac:dyDescent="0.15">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2" t="s">
        <v>603</v>
      </c>
      <c r="AO65" s="1333"/>
      <c r="AP65" s="1333"/>
      <c r="AQ65" s="1333"/>
      <c r="AR65" s="1333"/>
      <c r="AS65" s="1333"/>
      <c r="AT65" s="1333"/>
      <c r="AU65" s="1333"/>
      <c r="AV65" s="1333"/>
      <c r="AW65" s="1333"/>
      <c r="AX65" s="1333"/>
      <c r="AY65" s="1333"/>
      <c r="AZ65" s="1333"/>
      <c r="BA65" s="1333"/>
      <c r="BB65" s="1333"/>
      <c r="BC65" s="1333"/>
      <c r="BD65" s="1333"/>
      <c r="BE65" s="1333"/>
      <c r="BF65" s="1333"/>
      <c r="BG65" s="1333"/>
      <c r="BH65" s="1333"/>
      <c r="BI65" s="1333"/>
      <c r="BJ65" s="1333"/>
      <c r="BK65" s="1333"/>
      <c r="BL65" s="1333"/>
      <c r="BM65" s="1333"/>
      <c r="BN65" s="1333"/>
      <c r="BO65" s="1333"/>
      <c r="BP65" s="1333"/>
      <c r="BQ65" s="1333"/>
      <c r="BR65" s="1333"/>
      <c r="BS65" s="1333"/>
      <c r="BT65" s="1333"/>
      <c r="BU65" s="1333"/>
      <c r="BV65" s="1333"/>
      <c r="BW65" s="1333"/>
      <c r="BX65" s="1333"/>
      <c r="BY65" s="1333"/>
      <c r="BZ65" s="1333"/>
      <c r="CA65" s="1333"/>
      <c r="CB65" s="1333"/>
      <c r="CC65" s="1333"/>
      <c r="CD65" s="1333"/>
      <c r="CE65" s="1333"/>
      <c r="CF65" s="1333"/>
      <c r="CG65" s="1333"/>
      <c r="CH65" s="1333"/>
      <c r="CI65" s="1333"/>
      <c r="CJ65" s="1333"/>
      <c r="CK65" s="1333"/>
      <c r="CL65" s="1333"/>
      <c r="CM65" s="1333"/>
      <c r="CN65" s="1333"/>
      <c r="CO65" s="1333"/>
      <c r="CP65" s="1333"/>
      <c r="CQ65" s="1333"/>
      <c r="CR65" s="1333"/>
      <c r="CS65" s="1333"/>
      <c r="CT65" s="1333"/>
      <c r="CU65" s="1333"/>
      <c r="CV65" s="1333"/>
      <c r="CW65" s="1333"/>
      <c r="CX65" s="1333"/>
      <c r="CY65" s="1333"/>
      <c r="CZ65" s="1333"/>
      <c r="DA65" s="1333"/>
      <c r="DB65" s="1333"/>
      <c r="DC65" s="1334"/>
    </row>
    <row r="66" spans="2:107" x14ac:dyDescent="0.15">
      <c r="B66" s="397"/>
      <c r="AN66" s="1335"/>
      <c r="AO66" s="1336"/>
      <c r="AP66" s="1336"/>
      <c r="AQ66" s="1336"/>
      <c r="AR66" s="1336"/>
      <c r="AS66" s="1336"/>
      <c r="AT66" s="1336"/>
      <c r="AU66" s="1336"/>
      <c r="AV66" s="1336"/>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c r="CQ66" s="1336"/>
      <c r="CR66" s="1336"/>
      <c r="CS66" s="1336"/>
      <c r="CT66" s="1336"/>
      <c r="CU66" s="1336"/>
      <c r="CV66" s="1336"/>
      <c r="CW66" s="1336"/>
      <c r="CX66" s="1336"/>
      <c r="CY66" s="1336"/>
      <c r="CZ66" s="1336"/>
      <c r="DA66" s="1336"/>
      <c r="DB66" s="1336"/>
      <c r="DC66" s="1337"/>
    </row>
    <row r="67" spans="2:107" x14ac:dyDescent="0.15">
      <c r="B67" s="397"/>
      <c r="AN67" s="1335"/>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6"/>
      <c r="CN67" s="1336"/>
      <c r="CO67" s="1336"/>
      <c r="CP67" s="1336"/>
      <c r="CQ67" s="1336"/>
      <c r="CR67" s="1336"/>
      <c r="CS67" s="1336"/>
      <c r="CT67" s="1336"/>
      <c r="CU67" s="1336"/>
      <c r="CV67" s="1336"/>
      <c r="CW67" s="1336"/>
      <c r="CX67" s="1336"/>
      <c r="CY67" s="1336"/>
      <c r="CZ67" s="1336"/>
      <c r="DA67" s="1336"/>
      <c r="DB67" s="1336"/>
      <c r="DC67" s="1337"/>
    </row>
    <row r="68" spans="2:107" x14ac:dyDescent="0.15">
      <c r="B68" s="397"/>
      <c r="AN68" s="1335"/>
      <c r="AO68" s="1336"/>
      <c r="AP68" s="1336"/>
      <c r="AQ68" s="1336"/>
      <c r="AR68" s="1336"/>
      <c r="AS68" s="1336"/>
      <c r="AT68" s="1336"/>
      <c r="AU68" s="1336"/>
      <c r="AV68" s="1336"/>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c r="CQ68" s="1336"/>
      <c r="CR68" s="1336"/>
      <c r="CS68" s="1336"/>
      <c r="CT68" s="1336"/>
      <c r="CU68" s="1336"/>
      <c r="CV68" s="1336"/>
      <c r="CW68" s="1336"/>
      <c r="CX68" s="1336"/>
      <c r="CY68" s="1336"/>
      <c r="CZ68" s="1336"/>
      <c r="DA68" s="1336"/>
      <c r="DB68" s="1336"/>
      <c r="DC68" s="1337"/>
    </row>
    <row r="69" spans="2:107" x14ac:dyDescent="0.15">
      <c r="B69" s="397"/>
      <c r="AN69" s="1338"/>
      <c r="AO69" s="1339"/>
      <c r="AP69" s="1339"/>
      <c r="AQ69" s="1339"/>
      <c r="AR69" s="1339"/>
      <c r="AS69" s="1339"/>
      <c r="AT69" s="1339"/>
      <c r="AU69" s="1339"/>
      <c r="AV69" s="1339"/>
      <c r="AW69" s="1339"/>
      <c r="AX69" s="1339"/>
      <c r="AY69" s="1339"/>
      <c r="AZ69" s="1339"/>
      <c r="BA69" s="1339"/>
      <c r="BB69" s="1339"/>
      <c r="BC69" s="1339"/>
      <c r="BD69" s="1339"/>
      <c r="BE69" s="1339"/>
      <c r="BF69" s="1339"/>
      <c r="BG69" s="1339"/>
      <c r="BH69" s="1339"/>
      <c r="BI69" s="1339"/>
      <c r="BJ69" s="1339"/>
      <c r="BK69" s="1339"/>
      <c r="BL69" s="1339"/>
      <c r="BM69" s="1339"/>
      <c r="BN69" s="1339"/>
      <c r="BO69" s="1339"/>
      <c r="BP69" s="1339"/>
      <c r="BQ69" s="1339"/>
      <c r="BR69" s="1339"/>
      <c r="BS69" s="1339"/>
      <c r="BT69" s="1339"/>
      <c r="BU69" s="1339"/>
      <c r="BV69" s="1339"/>
      <c r="BW69" s="1339"/>
      <c r="BX69" s="1339"/>
      <c r="BY69" s="1339"/>
      <c r="BZ69" s="1339"/>
      <c r="CA69" s="1339"/>
      <c r="CB69" s="1339"/>
      <c r="CC69" s="1339"/>
      <c r="CD69" s="1339"/>
      <c r="CE69" s="1339"/>
      <c r="CF69" s="1339"/>
      <c r="CG69" s="1339"/>
      <c r="CH69" s="1339"/>
      <c r="CI69" s="1339"/>
      <c r="CJ69" s="1339"/>
      <c r="CK69" s="1339"/>
      <c r="CL69" s="1339"/>
      <c r="CM69" s="1339"/>
      <c r="CN69" s="1339"/>
      <c r="CO69" s="1339"/>
      <c r="CP69" s="1339"/>
      <c r="CQ69" s="1339"/>
      <c r="CR69" s="1339"/>
      <c r="CS69" s="1339"/>
      <c r="CT69" s="1339"/>
      <c r="CU69" s="1339"/>
      <c r="CV69" s="1339"/>
      <c r="CW69" s="1339"/>
      <c r="CX69" s="1339"/>
      <c r="CY69" s="1339"/>
      <c r="CZ69" s="1339"/>
      <c r="DA69" s="1339"/>
      <c r="DB69" s="1339"/>
      <c r="DC69" s="134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596</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547</v>
      </c>
      <c r="BQ72" s="1324"/>
      <c r="BR72" s="1324"/>
      <c r="BS72" s="1324"/>
      <c r="BT72" s="1324"/>
      <c r="BU72" s="1324"/>
      <c r="BV72" s="1324"/>
      <c r="BW72" s="1324"/>
      <c r="BX72" s="1324" t="s">
        <v>548</v>
      </c>
      <c r="BY72" s="1324"/>
      <c r="BZ72" s="1324"/>
      <c r="CA72" s="1324"/>
      <c r="CB72" s="1324"/>
      <c r="CC72" s="1324"/>
      <c r="CD72" s="1324"/>
      <c r="CE72" s="1324"/>
      <c r="CF72" s="1324" t="s">
        <v>549</v>
      </c>
      <c r="CG72" s="1324"/>
      <c r="CH72" s="1324"/>
      <c r="CI72" s="1324"/>
      <c r="CJ72" s="1324"/>
      <c r="CK72" s="1324"/>
      <c r="CL72" s="1324"/>
      <c r="CM72" s="1324"/>
      <c r="CN72" s="1324" t="s">
        <v>550</v>
      </c>
      <c r="CO72" s="1324"/>
      <c r="CP72" s="1324"/>
      <c r="CQ72" s="1324"/>
      <c r="CR72" s="1324"/>
      <c r="CS72" s="1324"/>
      <c r="CT72" s="1324"/>
      <c r="CU72" s="1324"/>
      <c r="CV72" s="1324" t="s">
        <v>551</v>
      </c>
      <c r="CW72" s="1324"/>
      <c r="CX72" s="1324"/>
      <c r="CY72" s="1324"/>
      <c r="CZ72" s="1324"/>
      <c r="DA72" s="1324"/>
      <c r="DB72" s="1324"/>
      <c r="DC72" s="1324"/>
    </row>
    <row r="73" spans="2:107" x14ac:dyDescent="0.15">
      <c r="B73" s="397"/>
      <c r="G73" s="1331"/>
      <c r="H73" s="1331"/>
      <c r="I73" s="1331"/>
      <c r="J73" s="1331"/>
      <c r="K73" s="1341"/>
      <c r="L73" s="1341"/>
      <c r="M73" s="1341"/>
      <c r="N73" s="1341"/>
      <c r="AM73" s="406"/>
      <c r="AN73" s="1328" t="s">
        <v>597</v>
      </c>
      <c r="AO73" s="1328"/>
      <c r="AP73" s="1328"/>
      <c r="AQ73" s="1328"/>
      <c r="AR73" s="1328"/>
      <c r="AS73" s="1328"/>
      <c r="AT73" s="1328"/>
      <c r="AU73" s="1328"/>
      <c r="AV73" s="1328"/>
      <c r="AW73" s="1328"/>
      <c r="AX73" s="1328"/>
      <c r="AY73" s="1328"/>
      <c r="AZ73" s="1328"/>
      <c r="BA73" s="1328"/>
      <c r="BB73" s="1328" t="s">
        <v>598</v>
      </c>
      <c r="BC73" s="1328"/>
      <c r="BD73" s="1328"/>
      <c r="BE73" s="1328"/>
      <c r="BF73" s="1328"/>
      <c r="BG73" s="1328"/>
      <c r="BH73" s="1328"/>
      <c r="BI73" s="1328"/>
      <c r="BJ73" s="1328"/>
      <c r="BK73" s="1328"/>
      <c r="BL73" s="1328"/>
      <c r="BM73" s="1328"/>
      <c r="BN73" s="1328"/>
      <c r="BO73" s="1328"/>
      <c r="BP73" s="1326">
        <v>45.1</v>
      </c>
      <c r="BQ73" s="1326"/>
      <c r="BR73" s="1326"/>
      <c r="BS73" s="1326"/>
      <c r="BT73" s="1326"/>
      <c r="BU73" s="1326"/>
      <c r="BV73" s="1326"/>
      <c r="BW73" s="1326"/>
      <c r="BX73" s="1326">
        <v>64.400000000000006</v>
      </c>
      <c r="BY73" s="1326"/>
      <c r="BZ73" s="1326"/>
      <c r="CA73" s="1326"/>
      <c r="CB73" s="1326"/>
      <c r="CC73" s="1326"/>
      <c r="CD73" s="1326"/>
      <c r="CE73" s="1326"/>
      <c r="CF73" s="1326">
        <v>80.2</v>
      </c>
      <c r="CG73" s="1326"/>
      <c r="CH73" s="1326"/>
      <c r="CI73" s="1326"/>
      <c r="CJ73" s="1326"/>
      <c r="CK73" s="1326"/>
      <c r="CL73" s="1326"/>
      <c r="CM73" s="1326"/>
      <c r="CN73" s="1326">
        <v>79.5</v>
      </c>
      <c r="CO73" s="1326"/>
      <c r="CP73" s="1326"/>
      <c r="CQ73" s="1326"/>
      <c r="CR73" s="1326"/>
      <c r="CS73" s="1326"/>
      <c r="CT73" s="1326"/>
      <c r="CU73" s="1326"/>
      <c r="CV73" s="1326">
        <v>71.7</v>
      </c>
      <c r="CW73" s="1326"/>
      <c r="CX73" s="1326"/>
      <c r="CY73" s="1326"/>
      <c r="CZ73" s="1326"/>
      <c r="DA73" s="1326"/>
      <c r="DB73" s="1326"/>
      <c r="DC73" s="1326"/>
    </row>
    <row r="74" spans="2:107" x14ac:dyDescent="0.15">
      <c r="B74" s="397"/>
      <c r="G74" s="1331"/>
      <c r="H74" s="1331"/>
      <c r="I74" s="1331"/>
      <c r="J74" s="1331"/>
      <c r="K74" s="1341"/>
      <c r="L74" s="1341"/>
      <c r="M74" s="1341"/>
      <c r="N74" s="134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7"/>
      <c r="G75" s="1331"/>
      <c r="H75" s="1331"/>
      <c r="I75" s="1320"/>
      <c r="J75" s="1320"/>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604</v>
      </c>
      <c r="BC75" s="1328"/>
      <c r="BD75" s="1328"/>
      <c r="BE75" s="1328"/>
      <c r="BF75" s="1328"/>
      <c r="BG75" s="1328"/>
      <c r="BH75" s="1328"/>
      <c r="BI75" s="1328"/>
      <c r="BJ75" s="1328"/>
      <c r="BK75" s="1328"/>
      <c r="BL75" s="1328"/>
      <c r="BM75" s="1328"/>
      <c r="BN75" s="1328"/>
      <c r="BO75" s="1328"/>
      <c r="BP75" s="1326">
        <v>11</v>
      </c>
      <c r="BQ75" s="1326"/>
      <c r="BR75" s="1326"/>
      <c r="BS75" s="1326"/>
      <c r="BT75" s="1326"/>
      <c r="BU75" s="1326"/>
      <c r="BV75" s="1326"/>
      <c r="BW75" s="1326"/>
      <c r="BX75" s="1326">
        <v>8.8000000000000007</v>
      </c>
      <c r="BY75" s="1326"/>
      <c r="BZ75" s="1326"/>
      <c r="CA75" s="1326"/>
      <c r="CB75" s="1326"/>
      <c r="CC75" s="1326"/>
      <c r="CD75" s="1326"/>
      <c r="CE75" s="1326"/>
      <c r="CF75" s="1326">
        <v>7.1</v>
      </c>
      <c r="CG75" s="1326"/>
      <c r="CH75" s="1326"/>
      <c r="CI75" s="1326"/>
      <c r="CJ75" s="1326"/>
      <c r="CK75" s="1326"/>
      <c r="CL75" s="1326"/>
      <c r="CM75" s="1326"/>
      <c r="CN75" s="1326">
        <v>6.6</v>
      </c>
      <c r="CO75" s="1326"/>
      <c r="CP75" s="1326"/>
      <c r="CQ75" s="1326"/>
      <c r="CR75" s="1326"/>
      <c r="CS75" s="1326"/>
      <c r="CT75" s="1326"/>
      <c r="CU75" s="1326"/>
      <c r="CV75" s="1326">
        <v>6.9</v>
      </c>
      <c r="CW75" s="1326"/>
      <c r="CX75" s="1326"/>
      <c r="CY75" s="1326"/>
      <c r="CZ75" s="1326"/>
      <c r="DA75" s="1326"/>
      <c r="DB75" s="1326"/>
      <c r="DC75" s="1326"/>
    </row>
    <row r="76" spans="2:107" x14ac:dyDescent="0.15">
      <c r="B76" s="397"/>
      <c r="G76" s="1331"/>
      <c r="H76" s="1331"/>
      <c r="I76" s="1320"/>
      <c r="J76" s="1320"/>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7"/>
      <c r="G77" s="1320"/>
      <c r="H77" s="1320"/>
      <c r="I77" s="1320"/>
      <c r="J77" s="1320"/>
      <c r="K77" s="1341"/>
      <c r="L77" s="1341"/>
      <c r="M77" s="1341"/>
      <c r="N77" s="1341"/>
      <c r="AN77" s="1324" t="s">
        <v>600</v>
      </c>
      <c r="AO77" s="1324"/>
      <c r="AP77" s="1324"/>
      <c r="AQ77" s="1324"/>
      <c r="AR77" s="1324"/>
      <c r="AS77" s="1324"/>
      <c r="AT77" s="1324"/>
      <c r="AU77" s="1324"/>
      <c r="AV77" s="1324"/>
      <c r="AW77" s="1324"/>
      <c r="AX77" s="1324"/>
      <c r="AY77" s="1324"/>
      <c r="AZ77" s="1324"/>
      <c r="BA77" s="1324"/>
      <c r="BB77" s="1328" t="s">
        <v>598</v>
      </c>
      <c r="BC77" s="1328"/>
      <c r="BD77" s="1328"/>
      <c r="BE77" s="1328"/>
      <c r="BF77" s="1328"/>
      <c r="BG77" s="1328"/>
      <c r="BH77" s="1328"/>
      <c r="BI77" s="1328"/>
      <c r="BJ77" s="1328"/>
      <c r="BK77" s="1328"/>
      <c r="BL77" s="1328"/>
      <c r="BM77" s="1328"/>
      <c r="BN77" s="1328"/>
      <c r="BO77" s="1328"/>
      <c r="BP77" s="1326">
        <v>20.2</v>
      </c>
      <c r="BQ77" s="1326"/>
      <c r="BR77" s="1326"/>
      <c r="BS77" s="1326"/>
      <c r="BT77" s="1326"/>
      <c r="BU77" s="1326"/>
      <c r="BV77" s="1326"/>
      <c r="BW77" s="1326"/>
      <c r="BX77" s="1326">
        <v>19</v>
      </c>
      <c r="BY77" s="1326"/>
      <c r="BZ77" s="1326"/>
      <c r="CA77" s="1326"/>
      <c r="CB77" s="1326"/>
      <c r="CC77" s="1326"/>
      <c r="CD77" s="1326"/>
      <c r="CE77" s="1326"/>
      <c r="CF77" s="1326">
        <v>15.4</v>
      </c>
      <c r="CG77" s="1326"/>
      <c r="CH77" s="1326"/>
      <c r="CI77" s="1326"/>
      <c r="CJ77" s="1326"/>
      <c r="CK77" s="1326"/>
      <c r="CL77" s="1326"/>
      <c r="CM77" s="1326"/>
      <c r="CN77" s="1326">
        <v>14.9</v>
      </c>
      <c r="CO77" s="1326"/>
      <c r="CP77" s="1326"/>
      <c r="CQ77" s="1326"/>
      <c r="CR77" s="1326"/>
      <c r="CS77" s="1326"/>
      <c r="CT77" s="1326"/>
      <c r="CU77" s="1326"/>
      <c r="CV77" s="1326">
        <v>14.5</v>
      </c>
      <c r="CW77" s="1326"/>
      <c r="CX77" s="1326"/>
      <c r="CY77" s="1326"/>
      <c r="CZ77" s="1326"/>
      <c r="DA77" s="1326"/>
      <c r="DB77" s="1326"/>
      <c r="DC77" s="1326"/>
    </row>
    <row r="78" spans="2:107" x14ac:dyDescent="0.15">
      <c r="B78" s="397"/>
      <c r="G78" s="1320"/>
      <c r="H78" s="1320"/>
      <c r="I78" s="1320"/>
      <c r="J78" s="1320"/>
      <c r="K78" s="1341"/>
      <c r="L78" s="1341"/>
      <c r="M78" s="1341"/>
      <c r="N78" s="1341"/>
      <c r="AN78" s="1324"/>
      <c r="AO78" s="1324"/>
      <c r="AP78" s="1324"/>
      <c r="AQ78" s="1324"/>
      <c r="AR78" s="1324"/>
      <c r="AS78" s="1324"/>
      <c r="AT78" s="1324"/>
      <c r="AU78" s="1324"/>
      <c r="AV78" s="1324"/>
      <c r="AW78" s="1324"/>
      <c r="AX78" s="1324"/>
      <c r="AY78" s="1324"/>
      <c r="AZ78" s="1324"/>
      <c r="BA78" s="1324"/>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7"/>
      <c r="G79" s="1320"/>
      <c r="H79" s="1320"/>
      <c r="I79" s="1330"/>
      <c r="J79" s="1330"/>
      <c r="K79" s="1342"/>
      <c r="L79" s="1342"/>
      <c r="M79" s="1342"/>
      <c r="N79" s="1342"/>
      <c r="AN79" s="1324"/>
      <c r="AO79" s="1324"/>
      <c r="AP79" s="1324"/>
      <c r="AQ79" s="1324"/>
      <c r="AR79" s="1324"/>
      <c r="AS79" s="1324"/>
      <c r="AT79" s="1324"/>
      <c r="AU79" s="1324"/>
      <c r="AV79" s="1324"/>
      <c r="AW79" s="1324"/>
      <c r="AX79" s="1324"/>
      <c r="AY79" s="1324"/>
      <c r="AZ79" s="1324"/>
      <c r="BA79" s="1324"/>
      <c r="BB79" s="1328" t="s">
        <v>604</v>
      </c>
      <c r="BC79" s="1328"/>
      <c r="BD79" s="1328"/>
      <c r="BE79" s="1328"/>
      <c r="BF79" s="1328"/>
      <c r="BG79" s="1328"/>
      <c r="BH79" s="1328"/>
      <c r="BI79" s="1328"/>
      <c r="BJ79" s="1328"/>
      <c r="BK79" s="1328"/>
      <c r="BL79" s="1328"/>
      <c r="BM79" s="1328"/>
      <c r="BN79" s="1328"/>
      <c r="BO79" s="1328"/>
      <c r="BP79" s="1326">
        <v>8.6</v>
      </c>
      <c r="BQ79" s="1326"/>
      <c r="BR79" s="1326"/>
      <c r="BS79" s="1326"/>
      <c r="BT79" s="1326"/>
      <c r="BU79" s="1326"/>
      <c r="BV79" s="1326"/>
      <c r="BW79" s="1326"/>
      <c r="BX79" s="1326">
        <v>8.5</v>
      </c>
      <c r="BY79" s="1326"/>
      <c r="BZ79" s="1326"/>
      <c r="CA79" s="1326"/>
      <c r="CB79" s="1326"/>
      <c r="CC79" s="1326"/>
      <c r="CD79" s="1326"/>
      <c r="CE79" s="1326"/>
      <c r="CF79" s="1326">
        <v>8.5</v>
      </c>
      <c r="CG79" s="1326"/>
      <c r="CH79" s="1326"/>
      <c r="CI79" s="1326"/>
      <c r="CJ79" s="1326"/>
      <c r="CK79" s="1326"/>
      <c r="CL79" s="1326"/>
      <c r="CM79" s="1326"/>
      <c r="CN79" s="1326">
        <v>8.5</v>
      </c>
      <c r="CO79" s="1326"/>
      <c r="CP79" s="1326"/>
      <c r="CQ79" s="1326"/>
      <c r="CR79" s="1326"/>
      <c r="CS79" s="1326"/>
      <c r="CT79" s="1326"/>
      <c r="CU79" s="1326"/>
      <c r="CV79" s="1326">
        <v>8.4</v>
      </c>
      <c r="CW79" s="1326"/>
      <c r="CX79" s="1326"/>
      <c r="CY79" s="1326"/>
      <c r="CZ79" s="1326"/>
      <c r="DA79" s="1326"/>
      <c r="DB79" s="1326"/>
      <c r="DC79" s="1326"/>
    </row>
    <row r="80" spans="2:107" x14ac:dyDescent="0.15">
      <c r="B80" s="397"/>
      <c r="G80" s="1320"/>
      <c r="H80" s="1320"/>
      <c r="I80" s="1330"/>
      <c r="J80" s="1330"/>
      <c r="K80" s="1342"/>
      <c r="L80" s="1342"/>
      <c r="M80" s="1342"/>
      <c r="N80" s="1342"/>
      <c r="AN80" s="1324"/>
      <c r="AO80" s="1324"/>
      <c r="AP80" s="1324"/>
      <c r="AQ80" s="1324"/>
      <c r="AR80" s="1324"/>
      <c r="AS80" s="1324"/>
      <c r="AT80" s="1324"/>
      <c r="AU80" s="1324"/>
      <c r="AV80" s="1324"/>
      <c r="AW80" s="1324"/>
      <c r="AX80" s="1324"/>
      <c r="AY80" s="1324"/>
      <c r="AZ80" s="1324"/>
      <c r="BA80" s="1324"/>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YvqBh1kb7FUXGMSIXAjrEJv4pFMWUb8dt7xDtparrWH8ckv/D7x+l7FApTxu5do2KsYLaY+E0KI8tJW1m71QQ==" saltValue="5goplDAfHKKPxpEow0F1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605</v>
      </c>
    </row>
  </sheetData>
  <sheetProtection algorithmName="SHA-512" hashValue="vcqJ+0Bvml57dQGEgJqPXxDi8teLWqthJzbgLQWR3ngAzOwvJYD1G9i1h/ii6ZJWbG29UUaj0/N8VV/62Qn6oQ==" saltValue="9FTaE1/bJzFNE0sNPIHW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605</v>
      </c>
    </row>
  </sheetData>
  <sheetProtection algorithmName="SHA-512" hashValue="rTSio8ZfcwOAXEpNdHLWD1sPopTFafMv4IwakikspdZdDUSDs0OHbThLti/HDdXiFdPklEmxYVPfHdOHwx1fHg==" saltValue="DOLxdfx4GnlGXE5Vp3QK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65513</v>
      </c>
      <c r="E3" s="162"/>
      <c r="F3" s="163">
        <v>78864</v>
      </c>
      <c r="G3" s="164"/>
      <c r="H3" s="165"/>
    </row>
    <row r="4" spans="1:8" x14ac:dyDescent="0.15">
      <c r="A4" s="166"/>
      <c r="B4" s="167"/>
      <c r="C4" s="168"/>
      <c r="D4" s="169">
        <v>44742</v>
      </c>
      <c r="E4" s="170"/>
      <c r="F4" s="171">
        <v>46136</v>
      </c>
      <c r="G4" s="172"/>
      <c r="H4" s="173"/>
    </row>
    <row r="5" spans="1:8" x14ac:dyDescent="0.15">
      <c r="A5" s="154" t="s">
        <v>539</v>
      </c>
      <c r="B5" s="159"/>
      <c r="C5" s="160"/>
      <c r="D5" s="161">
        <v>161634</v>
      </c>
      <c r="E5" s="162"/>
      <c r="F5" s="163">
        <v>85042</v>
      </c>
      <c r="G5" s="164"/>
      <c r="H5" s="165"/>
    </row>
    <row r="6" spans="1:8" x14ac:dyDescent="0.15">
      <c r="A6" s="166"/>
      <c r="B6" s="167"/>
      <c r="C6" s="168"/>
      <c r="D6" s="169">
        <v>108133</v>
      </c>
      <c r="E6" s="170"/>
      <c r="F6" s="171">
        <v>50806</v>
      </c>
      <c r="G6" s="172"/>
      <c r="H6" s="173"/>
    </row>
    <row r="7" spans="1:8" x14ac:dyDescent="0.15">
      <c r="A7" s="154" t="s">
        <v>540</v>
      </c>
      <c r="B7" s="159"/>
      <c r="C7" s="160"/>
      <c r="D7" s="161">
        <v>161484</v>
      </c>
      <c r="E7" s="162"/>
      <c r="F7" s="163">
        <v>83774</v>
      </c>
      <c r="G7" s="164"/>
      <c r="H7" s="165"/>
    </row>
    <row r="8" spans="1:8" x14ac:dyDescent="0.15">
      <c r="A8" s="166"/>
      <c r="B8" s="167"/>
      <c r="C8" s="168"/>
      <c r="D8" s="169">
        <v>141568</v>
      </c>
      <c r="E8" s="170"/>
      <c r="F8" s="171">
        <v>52179</v>
      </c>
      <c r="G8" s="172"/>
      <c r="H8" s="173"/>
    </row>
    <row r="9" spans="1:8" x14ac:dyDescent="0.15">
      <c r="A9" s="154" t="s">
        <v>541</v>
      </c>
      <c r="B9" s="159"/>
      <c r="C9" s="160"/>
      <c r="D9" s="161">
        <v>113506</v>
      </c>
      <c r="E9" s="162"/>
      <c r="F9" s="163">
        <v>132981</v>
      </c>
      <c r="G9" s="164"/>
      <c r="H9" s="165"/>
    </row>
    <row r="10" spans="1:8" x14ac:dyDescent="0.15">
      <c r="A10" s="166"/>
      <c r="B10" s="167"/>
      <c r="C10" s="168"/>
      <c r="D10" s="169">
        <v>43681</v>
      </c>
      <c r="E10" s="170"/>
      <c r="F10" s="171">
        <v>56973</v>
      </c>
      <c r="G10" s="172"/>
      <c r="H10" s="173"/>
    </row>
    <row r="11" spans="1:8" x14ac:dyDescent="0.15">
      <c r="A11" s="154" t="s">
        <v>542</v>
      </c>
      <c r="B11" s="159"/>
      <c r="C11" s="160"/>
      <c r="D11" s="161">
        <v>76110</v>
      </c>
      <c r="E11" s="162"/>
      <c r="F11" s="163">
        <v>128523</v>
      </c>
      <c r="G11" s="164"/>
      <c r="H11" s="165"/>
    </row>
    <row r="12" spans="1:8" x14ac:dyDescent="0.15">
      <c r="A12" s="166"/>
      <c r="B12" s="167"/>
      <c r="C12" s="174"/>
      <c r="D12" s="169">
        <v>52821</v>
      </c>
      <c r="E12" s="170"/>
      <c r="F12" s="171">
        <v>56792</v>
      </c>
      <c r="G12" s="172"/>
      <c r="H12" s="173"/>
    </row>
    <row r="13" spans="1:8" x14ac:dyDescent="0.15">
      <c r="A13" s="154"/>
      <c r="B13" s="159"/>
      <c r="C13" s="175"/>
      <c r="D13" s="176">
        <v>115649</v>
      </c>
      <c r="E13" s="177"/>
      <c r="F13" s="178">
        <v>101837</v>
      </c>
      <c r="G13" s="179"/>
      <c r="H13" s="165"/>
    </row>
    <row r="14" spans="1:8" x14ac:dyDescent="0.15">
      <c r="A14" s="166"/>
      <c r="B14" s="167"/>
      <c r="C14" s="168"/>
      <c r="D14" s="169">
        <v>78189</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11.2</v>
      </c>
      <c r="C19" s="180">
        <f>ROUND(VALUE(SUBSTITUTE(実質収支比率等に係る経年分析!G$48,"▲","-")),2)</f>
        <v>10.67</v>
      </c>
      <c r="D19" s="180">
        <f>ROUND(VALUE(SUBSTITUTE(実質収支比率等に係る経年分析!H$48,"▲","-")),2)</f>
        <v>11.99</v>
      </c>
      <c r="E19" s="180">
        <f>ROUND(VALUE(SUBSTITUTE(実質収支比率等に係る経年分析!I$48,"▲","-")),2)</f>
        <v>11.92</v>
      </c>
      <c r="F19" s="180">
        <f>ROUND(VALUE(SUBSTITUTE(実質収支比率等に係る経年分析!J$48,"▲","-")),2)</f>
        <v>11.92</v>
      </c>
    </row>
    <row r="20" spans="1:11" x14ac:dyDescent="0.15">
      <c r="A20" s="180" t="s">
        <v>55</v>
      </c>
      <c r="B20" s="180">
        <f>ROUND(VALUE(SUBSTITUTE(実質収支比率等に係る経年分析!F$47,"▲","-")),2)</f>
        <v>15.22</v>
      </c>
      <c r="C20" s="180">
        <f>ROUND(VALUE(SUBSTITUTE(実質収支比率等に係る経年分析!G$47,"▲","-")),2)</f>
        <v>15.58</v>
      </c>
      <c r="D20" s="180">
        <f>ROUND(VALUE(SUBSTITUTE(実質収支比率等に係る経年分析!H$47,"▲","-")),2)</f>
        <v>12.96</v>
      </c>
      <c r="E20" s="180">
        <f>ROUND(VALUE(SUBSTITUTE(実質収支比率等に係る経年分析!I$47,"▲","-")),2)</f>
        <v>13.94</v>
      </c>
      <c r="F20" s="180">
        <f>ROUND(VALUE(SUBSTITUTE(実質収支比率等に係る経年分析!J$47,"▲","-")),2)</f>
        <v>9.3699999999999992</v>
      </c>
    </row>
    <row r="21" spans="1:11" x14ac:dyDescent="0.15">
      <c r="A21" s="180" t="s">
        <v>56</v>
      </c>
      <c r="B21" s="180">
        <f>IF(ISNUMBER(VALUE(SUBSTITUTE(実質収支比率等に係る経年分析!F$49,"▲","-"))),ROUND(VALUE(SUBSTITUTE(実質収支比率等に係る経年分析!F$49,"▲","-")),2),NA())</f>
        <v>2.48</v>
      </c>
      <c r="C21" s="180">
        <f>IF(ISNUMBER(VALUE(SUBSTITUTE(実質収支比率等に係る経年分析!G$49,"▲","-"))),ROUND(VALUE(SUBSTITUTE(実質収支比率等に係る経年分析!G$49,"▲","-")),2),NA())</f>
        <v>-0.84</v>
      </c>
      <c r="D21" s="180">
        <f>IF(ISNUMBER(VALUE(SUBSTITUTE(実質収支比率等に係る経年分析!H$49,"▲","-"))),ROUND(VALUE(SUBSTITUTE(実質収支比率等に係る経年分析!H$49,"▲","-")),2),NA())</f>
        <v>-1.88</v>
      </c>
      <c r="E21" s="180">
        <f>IF(ISNUMBER(VALUE(SUBSTITUTE(実質収支比率等に係る経年分析!I$49,"▲","-"))),ROUND(VALUE(SUBSTITUTE(実質収支比率等に係る経年分析!I$49,"▲","-")),2),NA())</f>
        <v>0.78</v>
      </c>
      <c r="F21" s="180">
        <f>IF(ISNUMBER(VALUE(SUBSTITUTE(実質収支比率等に係る経年分析!J$49,"▲","-"))),ROUND(VALUE(SUBSTITUTE(実質収支比率等に係る経年分析!J$49,"▲","-")),2),NA())</f>
        <v>-3.7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国営村山北部土地改良事業特別会計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後期高齢者医療保険特別会計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0.56999999999999995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0.83</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1312</v>
      </c>
      <c r="E42" s="182"/>
      <c r="F42" s="182"/>
      <c r="G42" s="182">
        <f>'実質公債費比率（分子）の構造'!L$52</f>
        <v>1194</v>
      </c>
      <c r="H42" s="182"/>
      <c r="I42" s="182"/>
      <c r="J42" s="182">
        <f>'実質公債費比率（分子）の構造'!M$52</f>
        <v>1123</v>
      </c>
      <c r="K42" s="182"/>
      <c r="L42" s="182"/>
      <c r="M42" s="182">
        <f>'実質公債費比率（分子）の構造'!N$52</f>
        <v>1102</v>
      </c>
      <c r="N42" s="182"/>
      <c r="O42" s="182"/>
      <c r="P42" s="182">
        <f>'実質公債費比率（分子）の構造'!O$52</f>
        <v>1110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267</v>
      </c>
      <c r="C45" s="182"/>
      <c r="D45" s="182"/>
      <c r="E45" s="182">
        <f>'実質公債費比率（分子）の構造'!L$49</f>
        <v>229</v>
      </c>
      <c r="F45" s="182"/>
      <c r="G45" s="182"/>
      <c r="H45" s="182">
        <f>'実質公債費比率（分子）の構造'!M$49</f>
        <v>188</v>
      </c>
      <c r="I45" s="182"/>
      <c r="J45" s="182"/>
      <c r="K45" s="182">
        <f>'実質公債費比率（分子）の構造'!N$49</f>
        <v>225</v>
      </c>
      <c r="L45" s="182"/>
      <c r="M45" s="182"/>
      <c r="N45" s="182">
        <f>'実質公債費比率（分子）の構造'!O$49</f>
        <v>273</v>
      </c>
      <c r="O45" s="182"/>
      <c r="P45" s="182"/>
    </row>
    <row r="46" spans="1:16" x14ac:dyDescent="0.15">
      <c r="A46" s="182" t="s">
        <v>67</v>
      </c>
      <c r="B46" s="182">
        <f>'実質公債費比率（分子）の構造'!K$48</f>
        <v>111</v>
      </c>
      <c r="C46" s="182"/>
      <c r="D46" s="182"/>
      <c r="E46" s="182">
        <f>'実質公債費比率（分子）の構造'!L$48</f>
        <v>107</v>
      </c>
      <c r="F46" s="182"/>
      <c r="G46" s="182"/>
      <c r="H46" s="182">
        <f>'実質公債費比率（分子）の構造'!M$48</f>
        <v>115</v>
      </c>
      <c r="I46" s="182"/>
      <c r="J46" s="182"/>
      <c r="K46" s="182">
        <f>'実質公債費比率（分子）の構造'!N$48</f>
        <v>113</v>
      </c>
      <c r="L46" s="182"/>
      <c r="M46" s="182"/>
      <c r="N46" s="182">
        <f>'実質公債費比率（分子）の構造'!O$48</f>
        <v>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1344</v>
      </c>
      <c r="C49" s="182"/>
      <c r="D49" s="182"/>
      <c r="E49" s="182">
        <f>'実質公債費比率（分子）の構造'!L$45</f>
        <v>1214</v>
      </c>
      <c r="F49" s="182"/>
      <c r="G49" s="182"/>
      <c r="H49" s="182">
        <f>'実質公債費比率（分子）の構造'!M$45</f>
        <v>1185</v>
      </c>
      <c r="I49" s="182"/>
      <c r="J49" s="182"/>
      <c r="K49" s="182">
        <f>'実質公債費比率（分子）の構造'!N$45</f>
        <v>1096</v>
      </c>
      <c r="L49" s="182"/>
      <c r="M49" s="182"/>
      <c r="N49" s="182">
        <f>'実質公債費比率（分子）の構造'!O$45</f>
        <v>1153</v>
      </c>
      <c r="O49" s="182"/>
      <c r="P49" s="182"/>
    </row>
    <row r="50" spans="1:16" x14ac:dyDescent="0.15">
      <c r="A50" s="182" t="s">
        <v>71</v>
      </c>
      <c r="B50" s="182" t="e">
        <f>NA()</f>
        <v>#N/A</v>
      </c>
      <c r="C50" s="182">
        <f>IF(ISNUMBER('実質公債費比率（分子）の構造'!K$53),'実質公債費比率（分子）の構造'!K$53,NA())</f>
        <v>411</v>
      </c>
      <c r="D50" s="182" t="e">
        <f>NA()</f>
        <v>#N/A</v>
      </c>
      <c r="E50" s="182" t="e">
        <f>NA()</f>
        <v>#N/A</v>
      </c>
      <c r="F50" s="182">
        <f>IF(ISNUMBER('実質公債費比率（分子）の構造'!L$53),'実質公債費比率（分子）の構造'!L$53,NA())</f>
        <v>357</v>
      </c>
      <c r="G50" s="182" t="e">
        <f>NA()</f>
        <v>#N/A</v>
      </c>
      <c r="H50" s="182" t="e">
        <f>NA()</f>
        <v>#N/A</v>
      </c>
      <c r="I50" s="182">
        <f>IF(ISNUMBER('実質公債費比率（分子）の構造'!M$53),'実質公債費比率（分子）の構造'!M$53,NA())</f>
        <v>365</v>
      </c>
      <c r="J50" s="182" t="e">
        <f>NA()</f>
        <v>#N/A</v>
      </c>
      <c r="K50" s="182" t="e">
        <f>NA()</f>
        <v>#N/A</v>
      </c>
      <c r="L50" s="182">
        <f>IF(ISNUMBER('実質公債費比率（分子）の構造'!N$53),'実質公債費比率（分子）の構造'!N$53,NA())</f>
        <v>332</v>
      </c>
      <c r="M50" s="182" t="e">
        <f>NA()</f>
        <v>#N/A</v>
      </c>
      <c r="N50" s="182" t="e">
        <f>NA()</f>
        <v>#N/A</v>
      </c>
      <c r="O50" s="182">
        <f>IF(ISNUMBER('実質公債費比率（分子）の構造'!O$53),'実質公債費比率（分子）の構造'!O$53,NA())</f>
        <v>405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11942</v>
      </c>
      <c r="E56" s="181"/>
      <c r="F56" s="181"/>
      <c r="G56" s="181">
        <f>'将来負担比率（分子）の構造'!J$52</f>
        <v>12004</v>
      </c>
      <c r="H56" s="181"/>
      <c r="I56" s="181"/>
      <c r="J56" s="181">
        <f>'将来負担比率（分子）の構造'!K$52</f>
        <v>12423</v>
      </c>
      <c r="K56" s="181"/>
      <c r="L56" s="181"/>
      <c r="M56" s="181">
        <f>'将来負担比率（分子）の構造'!L$52</f>
        <v>12447</v>
      </c>
      <c r="N56" s="181"/>
      <c r="O56" s="181"/>
      <c r="P56" s="181">
        <f>'将来負担比率（分子）の構造'!M$52</f>
        <v>12201</v>
      </c>
    </row>
    <row r="57" spans="1:16" x14ac:dyDescent="0.15">
      <c r="A57" s="181" t="s">
        <v>42</v>
      </c>
      <c r="B57" s="181"/>
      <c r="C57" s="181"/>
      <c r="D57" s="181">
        <f>'将来負担比率（分子）の構造'!I$51</f>
        <v>1157</v>
      </c>
      <c r="E57" s="181"/>
      <c r="F57" s="181"/>
      <c r="G57" s="181">
        <f>'将来負担比率（分子）の構造'!J$51</f>
        <v>1217</v>
      </c>
      <c r="H57" s="181"/>
      <c r="I57" s="181"/>
      <c r="J57" s="181">
        <f>'将来負担比率（分子）の構造'!K$51</f>
        <v>1180</v>
      </c>
      <c r="K57" s="181"/>
      <c r="L57" s="181"/>
      <c r="M57" s="181">
        <f>'将来負担比率（分子）の構造'!L$51</f>
        <v>1299</v>
      </c>
      <c r="N57" s="181"/>
      <c r="O57" s="181"/>
      <c r="P57" s="181">
        <f>'将来負担比率（分子）の構造'!M$51</f>
        <v>1248</v>
      </c>
    </row>
    <row r="58" spans="1:16" x14ac:dyDescent="0.15">
      <c r="A58" s="181" t="s">
        <v>41</v>
      </c>
      <c r="B58" s="181"/>
      <c r="C58" s="181"/>
      <c r="D58" s="181">
        <f>'将来負担比率（分子）の構造'!I$50</f>
        <v>3259</v>
      </c>
      <c r="E58" s="181"/>
      <c r="F58" s="181"/>
      <c r="G58" s="181">
        <f>'将来負担比率（分子）の構造'!J$50</f>
        <v>2938</v>
      </c>
      <c r="H58" s="181"/>
      <c r="I58" s="181"/>
      <c r="J58" s="181">
        <f>'将来負担比率（分子）の構造'!K$50</f>
        <v>2735</v>
      </c>
      <c r="K58" s="181"/>
      <c r="L58" s="181"/>
      <c r="M58" s="181">
        <f>'将来負担比率（分子）の構造'!L$50</f>
        <v>2659</v>
      </c>
      <c r="N58" s="181"/>
      <c r="O58" s="181"/>
      <c r="P58" s="181">
        <f>'将来負担比率（分子）の構造'!M$50</f>
        <v>2568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1930</v>
      </c>
      <c r="C62" s="181"/>
      <c r="D62" s="181"/>
      <c r="E62" s="181">
        <f>'将来負担比率（分子）の構造'!J$45</f>
        <v>1868</v>
      </c>
      <c r="F62" s="181"/>
      <c r="G62" s="181"/>
      <c r="H62" s="181">
        <f>'将来負担比率（分子）の構造'!K$45</f>
        <v>1783</v>
      </c>
      <c r="I62" s="181"/>
      <c r="J62" s="181"/>
      <c r="K62" s="181">
        <f>'将来負担比率（分子）の構造'!L$45</f>
        <v>1744</v>
      </c>
      <c r="L62" s="181"/>
      <c r="M62" s="181"/>
      <c r="N62" s="181">
        <f>'将来負担比率（分子）の構造'!M$45</f>
        <v>1688</v>
      </c>
      <c r="O62" s="181"/>
      <c r="P62" s="181"/>
    </row>
    <row r="63" spans="1:16" x14ac:dyDescent="0.15">
      <c r="A63" s="181" t="s">
        <v>34</v>
      </c>
      <c r="B63" s="181">
        <f>'将来負担比率（分子）の構造'!I$44</f>
        <v>4564</v>
      </c>
      <c r="C63" s="181"/>
      <c r="D63" s="181"/>
      <c r="E63" s="181">
        <f>'将来負担比率（分子）の構造'!J$44</f>
        <v>5013</v>
      </c>
      <c r="F63" s="181"/>
      <c r="G63" s="181"/>
      <c r="H63" s="181">
        <f>'将来負担比率（分子）の構造'!K$44</f>
        <v>4939</v>
      </c>
      <c r="I63" s="181"/>
      <c r="J63" s="181"/>
      <c r="K63" s="181">
        <f>'将来負担比率（分子）の構造'!L$44</f>
        <v>4803</v>
      </c>
      <c r="L63" s="181"/>
      <c r="M63" s="181"/>
      <c r="N63" s="181">
        <f>'将来負担比率（分子）の構造'!M$44</f>
        <v>4603</v>
      </c>
      <c r="O63" s="181"/>
      <c r="P63" s="181"/>
    </row>
    <row r="64" spans="1:16" x14ac:dyDescent="0.15">
      <c r="A64" s="181" t="s">
        <v>33</v>
      </c>
      <c r="B64" s="181">
        <f>'将来負担比率（分子）の構造'!I$43</f>
        <v>1251</v>
      </c>
      <c r="C64" s="181"/>
      <c r="D64" s="181"/>
      <c r="E64" s="181">
        <f>'将来負担比率（分子）の構造'!J$43</f>
        <v>1256</v>
      </c>
      <c r="F64" s="181"/>
      <c r="G64" s="181"/>
      <c r="H64" s="181">
        <f>'将来負担比率（分子）の構造'!K$43</f>
        <v>1221</v>
      </c>
      <c r="I64" s="181"/>
      <c r="J64" s="181"/>
      <c r="K64" s="181">
        <f>'将来負担比率（分子）の構造'!L$43</f>
        <v>1168</v>
      </c>
      <c r="L64" s="181"/>
      <c r="M64" s="181"/>
      <c r="N64" s="181">
        <f>'将来負担比率（分子）の構造'!M$43</f>
        <v>1100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11036</v>
      </c>
      <c r="C66" s="181"/>
      <c r="D66" s="181"/>
      <c r="E66" s="181">
        <f>'将来負担比率（分子）の構造'!J$41</f>
        <v>11453</v>
      </c>
      <c r="F66" s="181"/>
      <c r="G66" s="181"/>
      <c r="H66" s="181">
        <f>'将来負担比率（分子）の構造'!K$41</f>
        <v>12602</v>
      </c>
      <c r="I66" s="181"/>
      <c r="J66" s="181"/>
      <c r="K66" s="181">
        <f>'将来負担比率（分子）の構造'!L$41</f>
        <v>12850</v>
      </c>
      <c r="L66" s="181"/>
      <c r="M66" s="181"/>
      <c r="N66" s="181">
        <f>'将来負担比率（分子）の構造'!M$41</f>
        <v>12528</v>
      </c>
      <c r="O66" s="181"/>
      <c r="P66" s="181"/>
    </row>
    <row r="67" spans="1:16" x14ac:dyDescent="0.15">
      <c r="A67" s="181" t="s">
        <v>75</v>
      </c>
      <c r="B67" s="181" t="e">
        <f>NA()</f>
        <v>#N/A</v>
      </c>
      <c r="C67" s="181">
        <f>IF(ISNUMBER('将来負担比率（分子）の構造'!I$53), IF('将来負担比率（分子）の構造'!I$53 &lt; 0, 0, '将来負担比率（分子）の構造'!I$53), NA())</f>
        <v>2423</v>
      </c>
      <c r="D67" s="181" t="e">
        <f>NA()</f>
        <v>#N/A</v>
      </c>
      <c r="E67" s="181" t="e">
        <f>NA()</f>
        <v>#N/A</v>
      </c>
      <c r="F67" s="181">
        <f>IF(ISNUMBER('将来負担比率（分子）の構造'!J$53), IF('将来負担比率（分子）の構造'!J$53 &lt; 0, 0, '将来負担比率（分子）の構造'!J$53), NA())</f>
        <v>3430</v>
      </c>
      <c r="G67" s="181" t="e">
        <f>NA()</f>
        <v>#N/A</v>
      </c>
      <c r="H67" s="181" t="e">
        <f>NA()</f>
        <v>#N/A</v>
      </c>
      <c r="I67" s="181">
        <f>IF(ISNUMBER('将来負担比率（分子）の構造'!K$53), IF('将来負担比率（分子）の構造'!K$53 &lt; 0, 0, '将来負担比率（分子）の構造'!K$53), NA())</f>
        <v>4207</v>
      </c>
      <c r="J67" s="181" t="e">
        <f>NA()</f>
        <v>#N/A</v>
      </c>
      <c r="K67" s="181" t="e">
        <f>NA()</f>
        <v>#N/A</v>
      </c>
      <c r="L67" s="181">
        <f>IF(ISNUMBER('将来負担比率（分子）の構造'!L$53), IF('将来負担比率（分子）の構造'!L$53 &lt; 0, 0, '将来負担比率（分子）の構造'!L$53), NA())</f>
        <v>4160</v>
      </c>
      <c r="M67" s="181" t="e">
        <f>NA()</f>
        <v>#N/A</v>
      </c>
      <c r="N67" s="181" t="e">
        <f>NA()</f>
        <v>#N/A</v>
      </c>
      <c r="O67" s="181">
        <f>IF(ISNUMBER('将来負担比率（分子）の構造'!M$53), IF('将来負担比率（分子）の構造'!M$53 &lt; 0, 0, '将来負担比率（分子）の構造'!M$53), NA())</f>
        <v>3902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815</v>
      </c>
      <c r="C72" s="185">
        <f>基金残高に係る経年分析!G55</f>
        <v>871</v>
      </c>
      <c r="D72" s="185">
        <f>基金残高に係る経年分析!H55</f>
        <v>606</v>
      </c>
    </row>
    <row r="73" spans="1:16" x14ac:dyDescent="0.15">
      <c r="A73" s="184" t="s">
        <v>78</v>
      </c>
      <c r="B73" s="185">
        <f>基金残高に係る経年分析!F56</f>
        <v>166</v>
      </c>
      <c r="C73" s="185">
        <f>基金残高に係る経年分析!G56</f>
        <v>166</v>
      </c>
      <c r="D73" s="185">
        <f>基金残高に係る経年分析!H56</f>
        <v>166</v>
      </c>
    </row>
    <row r="74" spans="1:16" x14ac:dyDescent="0.15">
      <c r="A74" s="184" t="s">
        <v>79</v>
      </c>
      <c r="B74" s="185">
        <f>基金残高に係る経年分析!F57</f>
        <v>1427</v>
      </c>
      <c r="C74" s="185">
        <f>基金残高に係る経年分析!G57</f>
        <v>1296</v>
      </c>
      <c r="D74" s="185">
        <f>基金残高に係る経年分析!H57</f>
        <v>1591</v>
      </c>
    </row>
  </sheetData>
  <sheetProtection algorithmName="SHA-512" hashValue="M4pUCeI664s1yoz4s3oLbfsKMegm5QvKwe6rC6AZRBpPjf2VAeZGyHWord67YjfmCiL1O7x/2VaNiLS5OnLsRw==" saltValue="T/tyw7eHdHHNpsU3Tlcx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1734832</v>
      </c>
      <c r="S5" s="736"/>
      <c r="T5" s="736"/>
      <c r="U5" s="736"/>
      <c r="V5" s="736"/>
      <c r="W5" s="736"/>
      <c r="X5" s="736"/>
      <c r="Y5" s="779"/>
      <c r="Z5" s="797">
        <v>10.9</v>
      </c>
      <c r="AA5" s="797"/>
      <c r="AB5" s="797"/>
      <c r="AC5" s="797"/>
      <c r="AD5" s="798">
        <v>1667711</v>
      </c>
      <c r="AE5" s="798"/>
      <c r="AF5" s="798"/>
      <c r="AG5" s="798"/>
      <c r="AH5" s="798"/>
      <c r="AI5" s="798"/>
      <c r="AJ5" s="798"/>
      <c r="AK5" s="798"/>
      <c r="AL5" s="780">
        <v>26.5</v>
      </c>
      <c r="AM5" s="751"/>
      <c r="AN5" s="751"/>
      <c r="AO5" s="781"/>
      <c r="AP5" s="746" t="s">
        <v>227</v>
      </c>
      <c r="AQ5" s="747"/>
      <c r="AR5" s="747"/>
      <c r="AS5" s="747"/>
      <c r="AT5" s="747"/>
      <c r="AU5" s="747"/>
      <c r="AV5" s="747"/>
      <c r="AW5" s="747"/>
      <c r="AX5" s="747"/>
      <c r="AY5" s="747"/>
      <c r="AZ5" s="747"/>
      <c r="BA5" s="747"/>
      <c r="BB5" s="747"/>
      <c r="BC5" s="747"/>
      <c r="BD5" s="747"/>
      <c r="BE5" s="747"/>
      <c r="BF5" s="748"/>
      <c r="BG5" s="680">
        <v>1651244</v>
      </c>
      <c r="BH5" s="681"/>
      <c r="BI5" s="681"/>
      <c r="BJ5" s="681"/>
      <c r="BK5" s="681"/>
      <c r="BL5" s="681"/>
      <c r="BM5" s="681"/>
      <c r="BN5" s="682"/>
      <c r="BO5" s="713">
        <v>95.2</v>
      </c>
      <c r="BP5" s="713"/>
      <c r="BQ5" s="713"/>
      <c r="BR5" s="713"/>
      <c r="BS5" s="714">
        <v>9506</v>
      </c>
      <c r="BT5" s="714"/>
      <c r="BU5" s="714"/>
      <c r="BV5" s="714"/>
      <c r="BW5" s="714"/>
      <c r="BX5" s="714"/>
      <c r="BY5" s="714"/>
      <c r="BZ5" s="714"/>
      <c r="CA5" s="714"/>
      <c r="CB5" s="768"/>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134651</v>
      </c>
      <c r="S6" s="681"/>
      <c r="T6" s="681"/>
      <c r="U6" s="681"/>
      <c r="V6" s="681"/>
      <c r="W6" s="681"/>
      <c r="X6" s="681"/>
      <c r="Y6" s="682"/>
      <c r="Z6" s="713">
        <v>0.8</v>
      </c>
      <c r="AA6" s="713"/>
      <c r="AB6" s="713"/>
      <c r="AC6" s="713"/>
      <c r="AD6" s="714">
        <v>134651</v>
      </c>
      <c r="AE6" s="714"/>
      <c r="AF6" s="714"/>
      <c r="AG6" s="714"/>
      <c r="AH6" s="714"/>
      <c r="AI6" s="714"/>
      <c r="AJ6" s="714"/>
      <c r="AK6" s="714"/>
      <c r="AL6" s="683">
        <v>2.1</v>
      </c>
      <c r="AM6" s="684"/>
      <c r="AN6" s="684"/>
      <c r="AO6" s="715"/>
      <c r="AP6" s="677" t="s">
        <v>232</v>
      </c>
      <c r="AQ6" s="678"/>
      <c r="AR6" s="678"/>
      <c r="AS6" s="678"/>
      <c r="AT6" s="678"/>
      <c r="AU6" s="678"/>
      <c r="AV6" s="678"/>
      <c r="AW6" s="678"/>
      <c r="AX6" s="678"/>
      <c r="AY6" s="678"/>
      <c r="AZ6" s="678"/>
      <c r="BA6" s="678"/>
      <c r="BB6" s="678"/>
      <c r="BC6" s="678"/>
      <c r="BD6" s="678"/>
      <c r="BE6" s="678"/>
      <c r="BF6" s="679"/>
      <c r="BG6" s="680">
        <v>1651244</v>
      </c>
      <c r="BH6" s="681"/>
      <c r="BI6" s="681"/>
      <c r="BJ6" s="681"/>
      <c r="BK6" s="681"/>
      <c r="BL6" s="681"/>
      <c r="BM6" s="681"/>
      <c r="BN6" s="682"/>
      <c r="BO6" s="713">
        <v>95.2</v>
      </c>
      <c r="BP6" s="713"/>
      <c r="BQ6" s="713"/>
      <c r="BR6" s="713"/>
      <c r="BS6" s="714">
        <v>9506</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134775</v>
      </c>
      <c r="CS6" s="681"/>
      <c r="CT6" s="681"/>
      <c r="CU6" s="681"/>
      <c r="CV6" s="681"/>
      <c r="CW6" s="681"/>
      <c r="CX6" s="681"/>
      <c r="CY6" s="682"/>
      <c r="CZ6" s="780">
        <v>0.9</v>
      </c>
      <c r="DA6" s="751"/>
      <c r="DB6" s="751"/>
      <c r="DC6" s="783"/>
      <c r="DD6" s="686" t="s">
        <v>234</v>
      </c>
      <c r="DE6" s="681"/>
      <c r="DF6" s="681"/>
      <c r="DG6" s="681"/>
      <c r="DH6" s="681"/>
      <c r="DI6" s="681"/>
      <c r="DJ6" s="681"/>
      <c r="DK6" s="681"/>
      <c r="DL6" s="681"/>
      <c r="DM6" s="681"/>
      <c r="DN6" s="681"/>
      <c r="DO6" s="681"/>
      <c r="DP6" s="682"/>
      <c r="DQ6" s="686">
        <v>134775</v>
      </c>
      <c r="DR6" s="681"/>
      <c r="DS6" s="681"/>
      <c r="DT6" s="681"/>
      <c r="DU6" s="681"/>
      <c r="DV6" s="681"/>
      <c r="DW6" s="681"/>
      <c r="DX6" s="681"/>
      <c r="DY6" s="681"/>
      <c r="DZ6" s="681"/>
      <c r="EA6" s="681"/>
      <c r="EB6" s="681"/>
      <c r="EC6" s="726"/>
    </row>
    <row r="7" spans="2:143" ht="11.25" customHeight="1" x14ac:dyDescent="0.15">
      <c r="B7" s="677" t="s">
        <v>235</v>
      </c>
      <c r="C7" s="678"/>
      <c r="D7" s="678"/>
      <c r="E7" s="678"/>
      <c r="F7" s="678"/>
      <c r="G7" s="678"/>
      <c r="H7" s="678"/>
      <c r="I7" s="678"/>
      <c r="J7" s="678"/>
      <c r="K7" s="678"/>
      <c r="L7" s="678"/>
      <c r="M7" s="678"/>
      <c r="N7" s="678"/>
      <c r="O7" s="678"/>
      <c r="P7" s="678"/>
      <c r="Q7" s="679"/>
      <c r="R7" s="680">
        <v>1319</v>
      </c>
      <c r="S7" s="681"/>
      <c r="T7" s="681"/>
      <c r="U7" s="681"/>
      <c r="V7" s="681"/>
      <c r="W7" s="681"/>
      <c r="X7" s="681"/>
      <c r="Y7" s="682"/>
      <c r="Z7" s="713">
        <v>0</v>
      </c>
      <c r="AA7" s="713"/>
      <c r="AB7" s="713"/>
      <c r="AC7" s="713"/>
      <c r="AD7" s="714">
        <v>1319</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619249</v>
      </c>
      <c r="BH7" s="681"/>
      <c r="BI7" s="681"/>
      <c r="BJ7" s="681"/>
      <c r="BK7" s="681"/>
      <c r="BL7" s="681"/>
      <c r="BM7" s="681"/>
      <c r="BN7" s="682"/>
      <c r="BO7" s="713">
        <v>35.700000000000003</v>
      </c>
      <c r="BP7" s="713"/>
      <c r="BQ7" s="713"/>
      <c r="BR7" s="713"/>
      <c r="BS7" s="714">
        <v>9506</v>
      </c>
      <c r="BT7" s="714"/>
      <c r="BU7" s="714"/>
      <c r="BV7" s="714"/>
      <c r="BW7" s="714"/>
      <c r="BX7" s="714"/>
      <c r="BY7" s="714"/>
      <c r="BZ7" s="714"/>
      <c r="CA7" s="714"/>
      <c r="CB7" s="768"/>
      <c r="CD7" s="727" t="s">
        <v>237</v>
      </c>
      <c r="CE7" s="724"/>
      <c r="CF7" s="724"/>
      <c r="CG7" s="724"/>
      <c r="CH7" s="724"/>
      <c r="CI7" s="724"/>
      <c r="CJ7" s="724"/>
      <c r="CK7" s="724"/>
      <c r="CL7" s="724"/>
      <c r="CM7" s="724"/>
      <c r="CN7" s="724"/>
      <c r="CO7" s="724"/>
      <c r="CP7" s="724"/>
      <c r="CQ7" s="725"/>
      <c r="CR7" s="680">
        <v>4730145</v>
      </c>
      <c r="CS7" s="681"/>
      <c r="CT7" s="681"/>
      <c r="CU7" s="681"/>
      <c r="CV7" s="681"/>
      <c r="CW7" s="681"/>
      <c r="CX7" s="681"/>
      <c r="CY7" s="682"/>
      <c r="CZ7" s="713">
        <v>31.6</v>
      </c>
      <c r="DA7" s="713"/>
      <c r="DB7" s="713"/>
      <c r="DC7" s="713"/>
      <c r="DD7" s="686">
        <v>147492</v>
      </c>
      <c r="DE7" s="681"/>
      <c r="DF7" s="681"/>
      <c r="DG7" s="681"/>
      <c r="DH7" s="681"/>
      <c r="DI7" s="681"/>
      <c r="DJ7" s="681"/>
      <c r="DK7" s="681"/>
      <c r="DL7" s="681"/>
      <c r="DM7" s="681"/>
      <c r="DN7" s="681"/>
      <c r="DO7" s="681"/>
      <c r="DP7" s="682"/>
      <c r="DQ7" s="686">
        <v>1881814</v>
      </c>
      <c r="DR7" s="681"/>
      <c r="DS7" s="681"/>
      <c r="DT7" s="681"/>
      <c r="DU7" s="681"/>
      <c r="DV7" s="681"/>
      <c r="DW7" s="681"/>
      <c r="DX7" s="681"/>
      <c r="DY7" s="681"/>
      <c r="DZ7" s="681"/>
      <c r="EA7" s="681"/>
      <c r="EB7" s="681"/>
      <c r="EC7" s="726"/>
    </row>
    <row r="8" spans="2:143" ht="11.25" customHeight="1" x14ac:dyDescent="0.15">
      <c r="B8" s="677" t="s">
        <v>238</v>
      </c>
      <c r="C8" s="678"/>
      <c r="D8" s="678"/>
      <c r="E8" s="678"/>
      <c r="F8" s="678"/>
      <c r="G8" s="678"/>
      <c r="H8" s="678"/>
      <c r="I8" s="678"/>
      <c r="J8" s="678"/>
      <c r="K8" s="678"/>
      <c r="L8" s="678"/>
      <c r="M8" s="678"/>
      <c r="N8" s="678"/>
      <c r="O8" s="678"/>
      <c r="P8" s="678"/>
      <c r="Q8" s="679"/>
      <c r="R8" s="680">
        <v>3065</v>
      </c>
      <c r="S8" s="681"/>
      <c r="T8" s="681"/>
      <c r="U8" s="681"/>
      <c r="V8" s="681"/>
      <c r="W8" s="681"/>
      <c r="X8" s="681"/>
      <c r="Y8" s="682"/>
      <c r="Z8" s="713">
        <v>0</v>
      </c>
      <c r="AA8" s="713"/>
      <c r="AB8" s="713"/>
      <c r="AC8" s="713"/>
      <c r="AD8" s="714">
        <v>3065</v>
      </c>
      <c r="AE8" s="714"/>
      <c r="AF8" s="714"/>
      <c r="AG8" s="714"/>
      <c r="AH8" s="714"/>
      <c r="AI8" s="714"/>
      <c r="AJ8" s="714"/>
      <c r="AK8" s="714"/>
      <c r="AL8" s="683">
        <v>0</v>
      </c>
      <c r="AM8" s="684"/>
      <c r="AN8" s="684"/>
      <c r="AO8" s="715"/>
      <c r="AP8" s="677" t="s">
        <v>239</v>
      </c>
      <c r="AQ8" s="678"/>
      <c r="AR8" s="678"/>
      <c r="AS8" s="678"/>
      <c r="AT8" s="678"/>
      <c r="AU8" s="678"/>
      <c r="AV8" s="678"/>
      <c r="AW8" s="678"/>
      <c r="AX8" s="678"/>
      <c r="AY8" s="678"/>
      <c r="AZ8" s="678"/>
      <c r="BA8" s="678"/>
      <c r="BB8" s="678"/>
      <c r="BC8" s="678"/>
      <c r="BD8" s="678"/>
      <c r="BE8" s="678"/>
      <c r="BF8" s="679"/>
      <c r="BG8" s="680">
        <v>26096</v>
      </c>
      <c r="BH8" s="681"/>
      <c r="BI8" s="681"/>
      <c r="BJ8" s="681"/>
      <c r="BK8" s="681"/>
      <c r="BL8" s="681"/>
      <c r="BM8" s="681"/>
      <c r="BN8" s="682"/>
      <c r="BO8" s="713">
        <v>1.5</v>
      </c>
      <c r="BP8" s="713"/>
      <c r="BQ8" s="713"/>
      <c r="BR8" s="713"/>
      <c r="BS8" s="686" t="s">
        <v>240</v>
      </c>
      <c r="BT8" s="681"/>
      <c r="BU8" s="681"/>
      <c r="BV8" s="681"/>
      <c r="BW8" s="681"/>
      <c r="BX8" s="681"/>
      <c r="BY8" s="681"/>
      <c r="BZ8" s="681"/>
      <c r="CA8" s="681"/>
      <c r="CB8" s="726"/>
      <c r="CD8" s="727" t="s">
        <v>241</v>
      </c>
      <c r="CE8" s="724"/>
      <c r="CF8" s="724"/>
      <c r="CG8" s="724"/>
      <c r="CH8" s="724"/>
      <c r="CI8" s="724"/>
      <c r="CJ8" s="724"/>
      <c r="CK8" s="724"/>
      <c r="CL8" s="724"/>
      <c r="CM8" s="724"/>
      <c r="CN8" s="724"/>
      <c r="CO8" s="724"/>
      <c r="CP8" s="724"/>
      <c r="CQ8" s="725"/>
      <c r="CR8" s="680">
        <v>2777490</v>
      </c>
      <c r="CS8" s="681"/>
      <c r="CT8" s="681"/>
      <c r="CU8" s="681"/>
      <c r="CV8" s="681"/>
      <c r="CW8" s="681"/>
      <c r="CX8" s="681"/>
      <c r="CY8" s="682"/>
      <c r="CZ8" s="713">
        <v>18.5</v>
      </c>
      <c r="DA8" s="713"/>
      <c r="DB8" s="713"/>
      <c r="DC8" s="713"/>
      <c r="DD8" s="686">
        <v>16483</v>
      </c>
      <c r="DE8" s="681"/>
      <c r="DF8" s="681"/>
      <c r="DG8" s="681"/>
      <c r="DH8" s="681"/>
      <c r="DI8" s="681"/>
      <c r="DJ8" s="681"/>
      <c r="DK8" s="681"/>
      <c r="DL8" s="681"/>
      <c r="DM8" s="681"/>
      <c r="DN8" s="681"/>
      <c r="DO8" s="681"/>
      <c r="DP8" s="682"/>
      <c r="DQ8" s="686">
        <v>1626587</v>
      </c>
      <c r="DR8" s="681"/>
      <c r="DS8" s="681"/>
      <c r="DT8" s="681"/>
      <c r="DU8" s="681"/>
      <c r="DV8" s="681"/>
      <c r="DW8" s="681"/>
      <c r="DX8" s="681"/>
      <c r="DY8" s="681"/>
      <c r="DZ8" s="681"/>
      <c r="EA8" s="681"/>
      <c r="EB8" s="681"/>
      <c r="EC8" s="726"/>
    </row>
    <row r="9" spans="2:143" ht="11.25" customHeight="1" x14ac:dyDescent="0.15">
      <c r="B9" s="677" t="s">
        <v>242</v>
      </c>
      <c r="C9" s="678"/>
      <c r="D9" s="678"/>
      <c r="E9" s="678"/>
      <c r="F9" s="678"/>
      <c r="G9" s="678"/>
      <c r="H9" s="678"/>
      <c r="I9" s="678"/>
      <c r="J9" s="678"/>
      <c r="K9" s="678"/>
      <c r="L9" s="678"/>
      <c r="M9" s="678"/>
      <c r="N9" s="678"/>
      <c r="O9" s="678"/>
      <c r="P9" s="678"/>
      <c r="Q9" s="679"/>
      <c r="R9" s="680">
        <v>4542</v>
      </c>
      <c r="S9" s="681"/>
      <c r="T9" s="681"/>
      <c r="U9" s="681"/>
      <c r="V9" s="681"/>
      <c r="W9" s="681"/>
      <c r="X9" s="681"/>
      <c r="Y9" s="682"/>
      <c r="Z9" s="713">
        <v>0</v>
      </c>
      <c r="AA9" s="713"/>
      <c r="AB9" s="713"/>
      <c r="AC9" s="713"/>
      <c r="AD9" s="714">
        <v>4542</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522793</v>
      </c>
      <c r="BH9" s="681"/>
      <c r="BI9" s="681"/>
      <c r="BJ9" s="681"/>
      <c r="BK9" s="681"/>
      <c r="BL9" s="681"/>
      <c r="BM9" s="681"/>
      <c r="BN9" s="682"/>
      <c r="BO9" s="713">
        <v>30.1</v>
      </c>
      <c r="BP9" s="713"/>
      <c r="BQ9" s="713"/>
      <c r="BR9" s="713"/>
      <c r="BS9" s="686" t="s">
        <v>240</v>
      </c>
      <c r="BT9" s="681"/>
      <c r="BU9" s="681"/>
      <c r="BV9" s="681"/>
      <c r="BW9" s="681"/>
      <c r="BX9" s="681"/>
      <c r="BY9" s="681"/>
      <c r="BZ9" s="681"/>
      <c r="CA9" s="681"/>
      <c r="CB9" s="726"/>
      <c r="CD9" s="727" t="s">
        <v>244</v>
      </c>
      <c r="CE9" s="724"/>
      <c r="CF9" s="724"/>
      <c r="CG9" s="724"/>
      <c r="CH9" s="724"/>
      <c r="CI9" s="724"/>
      <c r="CJ9" s="724"/>
      <c r="CK9" s="724"/>
      <c r="CL9" s="724"/>
      <c r="CM9" s="724"/>
      <c r="CN9" s="724"/>
      <c r="CO9" s="724"/>
      <c r="CP9" s="724"/>
      <c r="CQ9" s="725"/>
      <c r="CR9" s="680">
        <v>852967</v>
      </c>
      <c r="CS9" s="681"/>
      <c r="CT9" s="681"/>
      <c r="CU9" s="681"/>
      <c r="CV9" s="681"/>
      <c r="CW9" s="681"/>
      <c r="CX9" s="681"/>
      <c r="CY9" s="682"/>
      <c r="CZ9" s="713">
        <v>5.7</v>
      </c>
      <c r="DA9" s="713"/>
      <c r="DB9" s="713"/>
      <c r="DC9" s="713"/>
      <c r="DD9" s="686">
        <v>15598</v>
      </c>
      <c r="DE9" s="681"/>
      <c r="DF9" s="681"/>
      <c r="DG9" s="681"/>
      <c r="DH9" s="681"/>
      <c r="DI9" s="681"/>
      <c r="DJ9" s="681"/>
      <c r="DK9" s="681"/>
      <c r="DL9" s="681"/>
      <c r="DM9" s="681"/>
      <c r="DN9" s="681"/>
      <c r="DO9" s="681"/>
      <c r="DP9" s="682"/>
      <c r="DQ9" s="686">
        <v>827604</v>
      </c>
      <c r="DR9" s="681"/>
      <c r="DS9" s="681"/>
      <c r="DT9" s="681"/>
      <c r="DU9" s="681"/>
      <c r="DV9" s="681"/>
      <c r="DW9" s="681"/>
      <c r="DX9" s="681"/>
      <c r="DY9" s="681"/>
      <c r="DZ9" s="681"/>
      <c r="EA9" s="681"/>
      <c r="EB9" s="681"/>
      <c r="EC9" s="726"/>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234</v>
      </c>
      <c r="S10" s="681"/>
      <c r="T10" s="681"/>
      <c r="U10" s="681"/>
      <c r="V10" s="681"/>
      <c r="W10" s="681"/>
      <c r="X10" s="681"/>
      <c r="Y10" s="682"/>
      <c r="Z10" s="713" t="s">
        <v>240</v>
      </c>
      <c r="AA10" s="713"/>
      <c r="AB10" s="713"/>
      <c r="AC10" s="713"/>
      <c r="AD10" s="714" t="s">
        <v>240</v>
      </c>
      <c r="AE10" s="714"/>
      <c r="AF10" s="714"/>
      <c r="AG10" s="714"/>
      <c r="AH10" s="714"/>
      <c r="AI10" s="714"/>
      <c r="AJ10" s="714"/>
      <c r="AK10" s="714"/>
      <c r="AL10" s="683" t="s">
        <v>240</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37127</v>
      </c>
      <c r="BH10" s="681"/>
      <c r="BI10" s="681"/>
      <c r="BJ10" s="681"/>
      <c r="BK10" s="681"/>
      <c r="BL10" s="681"/>
      <c r="BM10" s="681"/>
      <c r="BN10" s="682"/>
      <c r="BO10" s="713">
        <v>2.1</v>
      </c>
      <c r="BP10" s="713"/>
      <c r="BQ10" s="713"/>
      <c r="BR10" s="713"/>
      <c r="BS10" s="686" t="s">
        <v>240</v>
      </c>
      <c r="BT10" s="681"/>
      <c r="BU10" s="681"/>
      <c r="BV10" s="681"/>
      <c r="BW10" s="681"/>
      <c r="BX10" s="681"/>
      <c r="BY10" s="681"/>
      <c r="BZ10" s="681"/>
      <c r="CA10" s="681"/>
      <c r="CB10" s="726"/>
      <c r="CD10" s="727" t="s">
        <v>247</v>
      </c>
      <c r="CE10" s="724"/>
      <c r="CF10" s="724"/>
      <c r="CG10" s="724"/>
      <c r="CH10" s="724"/>
      <c r="CI10" s="724"/>
      <c r="CJ10" s="724"/>
      <c r="CK10" s="724"/>
      <c r="CL10" s="724"/>
      <c r="CM10" s="724"/>
      <c r="CN10" s="724"/>
      <c r="CO10" s="724"/>
      <c r="CP10" s="724"/>
      <c r="CQ10" s="725"/>
      <c r="CR10" s="680">
        <v>38116</v>
      </c>
      <c r="CS10" s="681"/>
      <c r="CT10" s="681"/>
      <c r="CU10" s="681"/>
      <c r="CV10" s="681"/>
      <c r="CW10" s="681"/>
      <c r="CX10" s="681"/>
      <c r="CY10" s="682"/>
      <c r="CZ10" s="713">
        <v>0.3</v>
      </c>
      <c r="DA10" s="713"/>
      <c r="DB10" s="713"/>
      <c r="DC10" s="713"/>
      <c r="DD10" s="686" t="s">
        <v>234</v>
      </c>
      <c r="DE10" s="681"/>
      <c r="DF10" s="681"/>
      <c r="DG10" s="681"/>
      <c r="DH10" s="681"/>
      <c r="DI10" s="681"/>
      <c r="DJ10" s="681"/>
      <c r="DK10" s="681"/>
      <c r="DL10" s="681"/>
      <c r="DM10" s="681"/>
      <c r="DN10" s="681"/>
      <c r="DO10" s="681"/>
      <c r="DP10" s="682"/>
      <c r="DQ10" s="686">
        <v>17846</v>
      </c>
      <c r="DR10" s="681"/>
      <c r="DS10" s="681"/>
      <c r="DT10" s="681"/>
      <c r="DU10" s="681"/>
      <c r="DV10" s="681"/>
      <c r="DW10" s="681"/>
      <c r="DX10" s="681"/>
      <c r="DY10" s="681"/>
      <c r="DZ10" s="681"/>
      <c r="EA10" s="681"/>
      <c r="EB10" s="681"/>
      <c r="EC10" s="726"/>
    </row>
    <row r="11" spans="2:143" ht="11.25" customHeight="1" x14ac:dyDescent="0.15">
      <c r="B11" s="677" t="s">
        <v>248</v>
      </c>
      <c r="C11" s="678"/>
      <c r="D11" s="678"/>
      <c r="E11" s="678"/>
      <c r="F11" s="678"/>
      <c r="G11" s="678"/>
      <c r="H11" s="678"/>
      <c r="I11" s="678"/>
      <c r="J11" s="678"/>
      <c r="K11" s="678"/>
      <c r="L11" s="678"/>
      <c r="M11" s="678"/>
      <c r="N11" s="678"/>
      <c r="O11" s="678"/>
      <c r="P11" s="678"/>
      <c r="Q11" s="679"/>
      <c r="R11" s="680">
        <v>367269</v>
      </c>
      <c r="S11" s="681"/>
      <c r="T11" s="681"/>
      <c r="U11" s="681"/>
      <c r="V11" s="681"/>
      <c r="W11" s="681"/>
      <c r="X11" s="681"/>
      <c r="Y11" s="682"/>
      <c r="Z11" s="683">
        <v>2.2999999999999998</v>
      </c>
      <c r="AA11" s="684"/>
      <c r="AB11" s="684"/>
      <c r="AC11" s="685"/>
      <c r="AD11" s="686">
        <v>367269</v>
      </c>
      <c r="AE11" s="681"/>
      <c r="AF11" s="681"/>
      <c r="AG11" s="681"/>
      <c r="AH11" s="681"/>
      <c r="AI11" s="681"/>
      <c r="AJ11" s="681"/>
      <c r="AK11" s="682"/>
      <c r="AL11" s="683">
        <v>5.8</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33233</v>
      </c>
      <c r="BH11" s="681"/>
      <c r="BI11" s="681"/>
      <c r="BJ11" s="681"/>
      <c r="BK11" s="681"/>
      <c r="BL11" s="681"/>
      <c r="BM11" s="681"/>
      <c r="BN11" s="682"/>
      <c r="BO11" s="713">
        <v>1.9</v>
      </c>
      <c r="BP11" s="713"/>
      <c r="BQ11" s="713"/>
      <c r="BR11" s="713"/>
      <c r="BS11" s="686">
        <v>9506</v>
      </c>
      <c r="BT11" s="681"/>
      <c r="BU11" s="681"/>
      <c r="BV11" s="681"/>
      <c r="BW11" s="681"/>
      <c r="BX11" s="681"/>
      <c r="BY11" s="681"/>
      <c r="BZ11" s="681"/>
      <c r="CA11" s="681"/>
      <c r="CB11" s="726"/>
      <c r="CD11" s="727" t="s">
        <v>250</v>
      </c>
      <c r="CE11" s="724"/>
      <c r="CF11" s="724"/>
      <c r="CG11" s="724"/>
      <c r="CH11" s="724"/>
      <c r="CI11" s="724"/>
      <c r="CJ11" s="724"/>
      <c r="CK11" s="724"/>
      <c r="CL11" s="724"/>
      <c r="CM11" s="724"/>
      <c r="CN11" s="724"/>
      <c r="CO11" s="724"/>
      <c r="CP11" s="724"/>
      <c r="CQ11" s="725"/>
      <c r="CR11" s="680">
        <v>890126</v>
      </c>
      <c r="CS11" s="681"/>
      <c r="CT11" s="681"/>
      <c r="CU11" s="681"/>
      <c r="CV11" s="681"/>
      <c r="CW11" s="681"/>
      <c r="CX11" s="681"/>
      <c r="CY11" s="682"/>
      <c r="CZ11" s="713">
        <v>5.9</v>
      </c>
      <c r="DA11" s="713"/>
      <c r="DB11" s="713"/>
      <c r="DC11" s="713"/>
      <c r="DD11" s="686">
        <v>112400</v>
      </c>
      <c r="DE11" s="681"/>
      <c r="DF11" s="681"/>
      <c r="DG11" s="681"/>
      <c r="DH11" s="681"/>
      <c r="DI11" s="681"/>
      <c r="DJ11" s="681"/>
      <c r="DK11" s="681"/>
      <c r="DL11" s="681"/>
      <c r="DM11" s="681"/>
      <c r="DN11" s="681"/>
      <c r="DO11" s="681"/>
      <c r="DP11" s="682"/>
      <c r="DQ11" s="686">
        <v>383001</v>
      </c>
      <c r="DR11" s="681"/>
      <c r="DS11" s="681"/>
      <c r="DT11" s="681"/>
      <c r="DU11" s="681"/>
      <c r="DV11" s="681"/>
      <c r="DW11" s="681"/>
      <c r="DX11" s="681"/>
      <c r="DY11" s="681"/>
      <c r="DZ11" s="681"/>
      <c r="EA11" s="681"/>
      <c r="EB11" s="681"/>
      <c r="EC11" s="726"/>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234</v>
      </c>
      <c r="S12" s="681"/>
      <c r="T12" s="681"/>
      <c r="U12" s="681"/>
      <c r="V12" s="681"/>
      <c r="W12" s="681"/>
      <c r="X12" s="681"/>
      <c r="Y12" s="682"/>
      <c r="Z12" s="713" t="s">
        <v>234</v>
      </c>
      <c r="AA12" s="713"/>
      <c r="AB12" s="713"/>
      <c r="AC12" s="713"/>
      <c r="AD12" s="714" t="s">
        <v>234</v>
      </c>
      <c r="AE12" s="714"/>
      <c r="AF12" s="714"/>
      <c r="AG12" s="714"/>
      <c r="AH12" s="714"/>
      <c r="AI12" s="714"/>
      <c r="AJ12" s="714"/>
      <c r="AK12" s="714"/>
      <c r="AL12" s="683" t="s">
        <v>234</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830587</v>
      </c>
      <c r="BH12" s="681"/>
      <c r="BI12" s="681"/>
      <c r="BJ12" s="681"/>
      <c r="BK12" s="681"/>
      <c r="BL12" s="681"/>
      <c r="BM12" s="681"/>
      <c r="BN12" s="682"/>
      <c r="BO12" s="713">
        <v>47.9</v>
      </c>
      <c r="BP12" s="713"/>
      <c r="BQ12" s="713"/>
      <c r="BR12" s="713"/>
      <c r="BS12" s="686" t="s">
        <v>234</v>
      </c>
      <c r="BT12" s="681"/>
      <c r="BU12" s="681"/>
      <c r="BV12" s="681"/>
      <c r="BW12" s="681"/>
      <c r="BX12" s="681"/>
      <c r="BY12" s="681"/>
      <c r="BZ12" s="681"/>
      <c r="CA12" s="681"/>
      <c r="CB12" s="726"/>
      <c r="CD12" s="727" t="s">
        <v>253</v>
      </c>
      <c r="CE12" s="724"/>
      <c r="CF12" s="724"/>
      <c r="CG12" s="724"/>
      <c r="CH12" s="724"/>
      <c r="CI12" s="724"/>
      <c r="CJ12" s="724"/>
      <c r="CK12" s="724"/>
      <c r="CL12" s="724"/>
      <c r="CM12" s="724"/>
      <c r="CN12" s="724"/>
      <c r="CO12" s="724"/>
      <c r="CP12" s="724"/>
      <c r="CQ12" s="725"/>
      <c r="CR12" s="680">
        <v>608345</v>
      </c>
      <c r="CS12" s="681"/>
      <c r="CT12" s="681"/>
      <c r="CU12" s="681"/>
      <c r="CV12" s="681"/>
      <c r="CW12" s="681"/>
      <c r="CX12" s="681"/>
      <c r="CY12" s="682"/>
      <c r="CZ12" s="713">
        <v>4.0999999999999996</v>
      </c>
      <c r="DA12" s="713"/>
      <c r="DB12" s="713"/>
      <c r="DC12" s="713"/>
      <c r="DD12" s="686">
        <v>47658</v>
      </c>
      <c r="DE12" s="681"/>
      <c r="DF12" s="681"/>
      <c r="DG12" s="681"/>
      <c r="DH12" s="681"/>
      <c r="DI12" s="681"/>
      <c r="DJ12" s="681"/>
      <c r="DK12" s="681"/>
      <c r="DL12" s="681"/>
      <c r="DM12" s="681"/>
      <c r="DN12" s="681"/>
      <c r="DO12" s="681"/>
      <c r="DP12" s="682"/>
      <c r="DQ12" s="686">
        <v>489512</v>
      </c>
      <c r="DR12" s="681"/>
      <c r="DS12" s="681"/>
      <c r="DT12" s="681"/>
      <c r="DU12" s="681"/>
      <c r="DV12" s="681"/>
      <c r="DW12" s="681"/>
      <c r="DX12" s="681"/>
      <c r="DY12" s="681"/>
      <c r="DZ12" s="681"/>
      <c r="EA12" s="681"/>
      <c r="EB12" s="681"/>
      <c r="EC12" s="726"/>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240</v>
      </c>
      <c r="S13" s="681"/>
      <c r="T13" s="681"/>
      <c r="U13" s="681"/>
      <c r="V13" s="681"/>
      <c r="W13" s="681"/>
      <c r="X13" s="681"/>
      <c r="Y13" s="682"/>
      <c r="Z13" s="713" t="s">
        <v>234</v>
      </c>
      <c r="AA13" s="713"/>
      <c r="AB13" s="713"/>
      <c r="AC13" s="713"/>
      <c r="AD13" s="714" t="s">
        <v>240</v>
      </c>
      <c r="AE13" s="714"/>
      <c r="AF13" s="714"/>
      <c r="AG13" s="714"/>
      <c r="AH13" s="714"/>
      <c r="AI13" s="714"/>
      <c r="AJ13" s="714"/>
      <c r="AK13" s="714"/>
      <c r="AL13" s="683" t="s">
        <v>234</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815295</v>
      </c>
      <c r="BH13" s="681"/>
      <c r="BI13" s="681"/>
      <c r="BJ13" s="681"/>
      <c r="BK13" s="681"/>
      <c r="BL13" s="681"/>
      <c r="BM13" s="681"/>
      <c r="BN13" s="682"/>
      <c r="BO13" s="713">
        <v>47</v>
      </c>
      <c r="BP13" s="713"/>
      <c r="BQ13" s="713"/>
      <c r="BR13" s="713"/>
      <c r="BS13" s="686" t="s">
        <v>234</v>
      </c>
      <c r="BT13" s="681"/>
      <c r="BU13" s="681"/>
      <c r="BV13" s="681"/>
      <c r="BW13" s="681"/>
      <c r="BX13" s="681"/>
      <c r="BY13" s="681"/>
      <c r="BZ13" s="681"/>
      <c r="CA13" s="681"/>
      <c r="CB13" s="726"/>
      <c r="CD13" s="727" t="s">
        <v>256</v>
      </c>
      <c r="CE13" s="724"/>
      <c r="CF13" s="724"/>
      <c r="CG13" s="724"/>
      <c r="CH13" s="724"/>
      <c r="CI13" s="724"/>
      <c r="CJ13" s="724"/>
      <c r="CK13" s="724"/>
      <c r="CL13" s="724"/>
      <c r="CM13" s="724"/>
      <c r="CN13" s="724"/>
      <c r="CO13" s="724"/>
      <c r="CP13" s="724"/>
      <c r="CQ13" s="725"/>
      <c r="CR13" s="680">
        <v>1901772</v>
      </c>
      <c r="CS13" s="681"/>
      <c r="CT13" s="681"/>
      <c r="CU13" s="681"/>
      <c r="CV13" s="681"/>
      <c r="CW13" s="681"/>
      <c r="CX13" s="681"/>
      <c r="CY13" s="682"/>
      <c r="CZ13" s="713">
        <v>12.7</v>
      </c>
      <c r="DA13" s="713"/>
      <c r="DB13" s="713"/>
      <c r="DC13" s="713"/>
      <c r="DD13" s="686">
        <v>519418</v>
      </c>
      <c r="DE13" s="681"/>
      <c r="DF13" s="681"/>
      <c r="DG13" s="681"/>
      <c r="DH13" s="681"/>
      <c r="DI13" s="681"/>
      <c r="DJ13" s="681"/>
      <c r="DK13" s="681"/>
      <c r="DL13" s="681"/>
      <c r="DM13" s="681"/>
      <c r="DN13" s="681"/>
      <c r="DO13" s="681"/>
      <c r="DP13" s="682"/>
      <c r="DQ13" s="686">
        <v>1300039</v>
      </c>
      <c r="DR13" s="681"/>
      <c r="DS13" s="681"/>
      <c r="DT13" s="681"/>
      <c r="DU13" s="681"/>
      <c r="DV13" s="681"/>
      <c r="DW13" s="681"/>
      <c r="DX13" s="681"/>
      <c r="DY13" s="681"/>
      <c r="DZ13" s="681"/>
      <c r="EA13" s="681"/>
      <c r="EB13" s="681"/>
      <c r="EC13" s="726"/>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240</v>
      </c>
      <c r="S14" s="681"/>
      <c r="T14" s="681"/>
      <c r="U14" s="681"/>
      <c r="V14" s="681"/>
      <c r="W14" s="681"/>
      <c r="X14" s="681"/>
      <c r="Y14" s="682"/>
      <c r="Z14" s="713" t="s">
        <v>234</v>
      </c>
      <c r="AA14" s="713"/>
      <c r="AB14" s="713"/>
      <c r="AC14" s="713"/>
      <c r="AD14" s="714" t="s">
        <v>234</v>
      </c>
      <c r="AE14" s="714"/>
      <c r="AF14" s="714"/>
      <c r="AG14" s="714"/>
      <c r="AH14" s="714"/>
      <c r="AI14" s="714"/>
      <c r="AJ14" s="714"/>
      <c r="AK14" s="714"/>
      <c r="AL14" s="683" t="s">
        <v>240</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66102</v>
      </c>
      <c r="BH14" s="681"/>
      <c r="BI14" s="681"/>
      <c r="BJ14" s="681"/>
      <c r="BK14" s="681"/>
      <c r="BL14" s="681"/>
      <c r="BM14" s="681"/>
      <c r="BN14" s="682"/>
      <c r="BO14" s="713">
        <v>3.8</v>
      </c>
      <c r="BP14" s="713"/>
      <c r="BQ14" s="713"/>
      <c r="BR14" s="713"/>
      <c r="BS14" s="686" t="s">
        <v>234</v>
      </c>
      <c r="BT14" s="681"/>
      <c r="BU14" s="681"/>
      <c r="BV14" s="681"/>
      <c r="BW14" s="681"/>
      <c r="BX14" s="681"/>
      <c r="BY14" s="681"/>
      <c r="BZ14" s="681"/>
      <c r="CA14" s="681"/>
      <c r="CB14" s="726"/>
      <c r="CD14" s="727" t="s">
        <v>259</v>
      </c>
      <c r="CE14" s="724"/>
      <c r="CF14" s="724"/>
      <c r="CG14" s="724"/>
      <c r="CH14" s="724"/>
      <c r="CI14" s="724"/>
      <c r="CJ14" s="724"/>
      <c r="CK14" s="724"/>
      <c r="CL14" s="724"/>
      <c r="CM14" s="724"/>
      <c r="CN14" s="724"/>
      <c r="CO14" s="724"/>
      <c r="CP14" s="724"/>
      <c r="CQ14" s="725"/>
      <c r="CR14" s="680">
        <v>619759</v>
      </c>
      <c r="CS14" s="681"/>
      <c r="CT14" s="681"/>
      <c r="CU14" s="681"/>
      <c r="CV14" s="681"/>
      <c r="CW14" s="681"/>
      <c r="CX14" s="681"/>
      <c r="CY14" s="682"/>
      <c r="CZ14" s="713">
        <v>4.0999999999999996</v>
      </c>
      <c r="DA14" s="713"/>
      <c r="DB14" s="713"/>
      <c r="DC14" s="713"/>
      <c r="DD14" s="686">
        <v>161679</v>
      </c>
      <c r="DE14" s="681"/>
      <c r="DF14" s="681"/>
      <c r="DG14" s="681"/>
      <c r="DH14" s="681"/>
      <c r="DI14" s="681"/>
      <c r="DJ14" s="681"/>
      <c r="DK14" s="681"/>
      <c r="DL14" s="681"/>
      <c r="DM14" s="681"/>
      <c r="DN14" s="681"/>
      <c r="DO14" s="681"/>
      <c r="DP14" s="682"/>
      <c r="DQ14" s="686">
        <v>365172</v>
      </c>
      <c r="DR14" s="681"/>
      <c r="DS14" s="681"/>
      <c r="DT14" s="681"/>
      <c r="DU14" s="681"/>
      <c r="DV14" s="681"/>
      <c r="DW14" s="681"/>
      <c r="DX14" s="681"/>
      <c r="DY14" s="681"/>
      <c r="DZ14" s="681"/>
      <c r="EA14" s="681"/>
      <c r="EB14" s="681"/>
      <c r="EC14" s="726"/>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240</v>
      </c>
      <c r="S15" s="681"/>
      <c r="T15" s="681"/>
      <c r="U15" s="681"/>
      <c r="V15" s="681"/>
      <c r="W15" s="681"/>
      <c r="X15" s="681"/>
      <c r="Y15" s="682"/>
      <c r="Z15" s="713" t="s">
        <v>240</v>
      </c>
      <c r="AA15" s="713"/>
      <c r="AB15" s="713"/>
      <c r="AC15" s="713"/>
      <c r="AD15" s="714" t="s">
        <v>240</v>
      </c>
      <c r="AE15" s="714"/>
      <c r="AF15" s="714"/>
      <c r="AG15" s="714"/>
      <c r="AH15" s="714"/>
      <c r="AI15" s="714"/>
      <c r="AJ15" s="714"/>
      <c r="AK15" s="714"/>
      <c r="AL15" s="683" t="s">
        <v>240</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135306</v>
      </c>
      <c r="BH15" s="681"/>
      <c r="BI15" s="681"/>
      <c r="BJ15" s="681"/>
      <c r="BK15" s="681"/>
      <c r="BL15" s="681"/>
      <c r="BM15" s="681"/>
      <c r="BN15" s="682"/>
      <c r="BO15" s="713">
        <v>7.8</v>
      </c>
      <c r="BP15" s="713"/>
      <c r="BQ15" s="713"/>
      <c r="BR15" s="713"/>
      <c r="BS15" s="686" t="s">
        <v>240</v>
      </c>
      <c r="BT15" s="681"/>
      <c r="BU15" s="681"/>
      <c r="BV15" s="681"/>
      <c r="BW15" s="681"/>
      <c r="BX15" s="681"/>
      <c r="BY15" s="681"/>
      <c r="BZ15" s="681"/>
      <c r="CA15" s="681"/>
      <c r="CB15" s="726"/>
      <c r="CD15" s="727" t="s">
        <v>262</v>
      </c>
      <c r="CE15" s="724"/>
      <c r="CF15" s="724"/>
      <c r="CG15" s="724"/>
      <c r="CH15" s="724"/>
      <c r="CI15" s="724"/>
      <c r="CJ15" s="724"/>
      <c r="CK15" s="724"/>
      <c r="CL15" s="724"/>
      <c r="CM15" s="724"/>
      <c r="CN15" s="724"/>
      <c r="CO15" s="724"/>
      <c r="CP15" s="724"/>
      <c r="CQ15" s="725"/>
      <c r="CR15" s="680">
        <v>1074830</v>
      </c>
      <c r="CS15" s="681"/>
      <c r="CT15" s="681"/>
      <c r="CU15" s="681"/>
      <c r="CV15" s="681"/>
      <c r="CW15" s="681"/>
      <c r="CX15" s="681"/>
      <c r="CY15" s="682"/>
      <c r="CZ15" s="713">
        <v>7.2</v>
      </c>
      <c r="DA15" s="713"/>
      <c r="DB15" s="713"/>
      <c r="DC15" s="713"/>
      <c r="DD15" s="686">
        <v>147553</v>
      </c>
      <c r="DE15" s="681"/>
      <c r="DF15" s="681"/>
      <c r="DG15" s="681"/>
      <c r="DH15" s="681"/>
      <c r="DI15" s="681"/>
      <c r="DJ15" s="681"/>
      <c r="DK15" s="681"/>
      <c r="DL15" s="681"/>
      <c r="DM15" s="681"/>
      <c r="DN15" s="681"/>
      <c r="DO15" s="681"/>
      <c r="DP15" s="682"/>
      <c r="DQ15" s="686">
        <v>901977</v>
      </c>
      <c r="DR15" s="681"/>
      <c r="DS15" s="681"/>
      <c r="DT15" s="681"/>
      <c r="DU15" s="681"/>
      <c r="DV15" s="681"/>
      <c r="DW15" s="681"/>
      <c r="DX15" s="681"/>
      <c r="DY15" s="681"/>
      <c r="DZ15" s="681"/>
      <c r="EA15" s="681"/>
      <c r="EB15" s="681"/>
      <c r="EC15" s="726"/>
    </row>
    <row r="16" spans="2:143" ht="11.25" customHeight="1" x14ac:dyDescent="0.15">
      <c r="B16" s="677" t="s">
        <v>263</v>
      </c>
      <c r="C16" s="678"/>
      <c r="D16" s="678"/>
      <c r="E16" s="678"/>
      <c r="F16" s="678"/>
      <c r="G16" s="678"/>
      <c r="H16" s="678"/>
      <c r="I16" s="678"/>
      <c r="J16" s="678"/>
      <c r="K16" s="678"/>
      <c r="L16" s="678"/>
      <c r="M16" s="678"/>
      <c r="N16" s="678"/>
      <c r="O16" s="678"/>
      <c r="P16" s="678"/>
      <c r="Q16" s="679"/>
      <c r="R16" s="680">
        <v>9027</v>
      </c>
      <c r="S16" s="681"/>
      <c r="T16" s="681"/>
      <c r="U16" s="681"/>
      <c r="V16" s="681"/>
      <c r="W16" s="681"/>
      <c r="X16" s="681"/>
      <c r="Y16" s="682"/>
      <c r="Z16" s="713">
        <v>0.1</v>
      </c>
      <c r="AA16" s="713"/>
      <c r="AB16" s="713"/>
      <c r="AC16" s="713"/>
      <c r="AD16" s="714">
        <v>9027</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234</v>
      </c>
      <c r="BH16" s="681"/>
      <c r="BI16" s="681"/>
      <c r="BJ16" s="681"/>
      <c r="BK16" s="681"/>
      <c r="BL16" s="681"/>
      <c r="BM16" s="681"/>
      <c r="BN16" s="682"/>
      <c r="BO16" s="713" t="s">
        <v>234</v>
      </c>
      <c r="BP16" s="713"/>
      <c r="BQ16" s="713"/>
      <c r="BR16" s="713"/>
      <c r="BS16" s="686" t="s">
        <v>234</v>
      </c>
      <c r="BT16" s="681"/>
      <c r="BU16" s="681"/>
      <c r="BV16" s="681"/>
      <c r="BW16" s="681"/>
      <c r="BX16" s="681"/>
      <c r="BY16" s="681"/>
      <c r="BZ16" s="681"/>
      <c r="CA16" s="681"/>
      <c r="CB16" s="726"/>
      <c r="CD16" s="727" t="s">
        <v>265</v>
      </c>
      <c r="CE16" s="724"/>
      <c r="CF16" s="724"/>
      <c r="CG16" s="724"/>
      <c r="CH16" s="724"/>
      <c r="CI16" s="724"/>
      <c r="CJ16" s="724"/>
      <c r="CK16" s="724"/>
      <c r="CL16" s="724"/>
      <c r="CM16" s="724"/>
      <c r="CN16" s="724"/>
      <c r="CO16" s="724"/>
      <c r="CP16" s="724"/>
      <c r="CQ16" s="725"/>
      <c r="CR16" s="680">
        <v>198195</v>
      </c>
      <c r="CS16" s="681"/>
      <c r="CT16" s="681"/>
      <c r="CU16" s="681"/>
      <c r="CV16" s="681"/>
      <c r="CW16" s="681"/>
      <c r="CX16" s="681"/>
      <c r="CY16" s="682"/>
      <c r="CZ16" s="713">
        <v>1.3</v>
      </c>
      <c r="DA16" s="713"/>
      <c r="DB16" s="713"/>
      <c r="DC16" s="713"/>
      <c r="DD16" s="686" t="s">
        <v>234</v>
      </c>
      <c r="DE16" s="681"/>
      <c r="DF16" s="681"/>
      <c r="DG16" s="681"/>
      <c r="DH16" s="681"/>
      <c r="DI16" s="681"/>
      <c r="DJ16" s="681"/>
      <c r="DK16" s="681"/>
      <c r="DL16" s="681"/>
      <c r="DM16" s="681"/>
      <c r="DN16" s="681"/>
      <c r="DO16" s="681"/>
      <c r="DP16" s="682"/>
      <c r="DQ16" s="686">
        <v>153552</v>
      </c>
      <c r="DR16" s="681"/>
      <c r="DS16" s="681"/>
      <c r="DT16" s="681"/>
      <c r="DU16" s="681"/>
      <c r="DV16" s="681"/>
      <c r="DW16" s="681"/>
      <c r="DX16" s="681"/>
      <c r="DY16" s="681"/>
      <c r="DZ16" s="681"/>
      <c r="EA16" s="681"/>
      <c r="EB16" s="681"/>
      <c r="EC16" s="726"/>
    </row>
    <row r="17" spans="2:133" ht="11.25" customHeight="1" x14ac:dyDescent="0.15">
      <c r="B17" s="677" t="s">
        <v>266</v>
      </c>
      <c r="C17" s="678"/>
      <c r="D17" s="678"/>
      <c r="E17" s="678"/>
      <c r="F17" s="678"/>
      <c r="G17" s="678"/>
      <c r="H17" s="678"/>
      <c r="I17" s="678"/>
      <c r="J17" s="678"/>
      <c r="K17" s="678"/>
      <c r="L17" s="678"/>
      <c r="M17" s="678"/>
      <c r="N17" s="678"/>
      <c r="O17" s="678"/>
      <c r="P17" s="678"/>
      <c r="Q17" s="679"/>
      <c r="R17" s="680">
        <v>6684</v>
      </c>
      <c r="S17" s="681"/>
      <c r="T17" s="681"/>
      <c r="U17" s="681"/>
      <c r="V17" s="681"/>
      <c r="W17" s="681"/>
      <c r="X17" s="681"/>
      <c r="Y17" s="682"/>
      <c r="Z17" s="713">
        <v>0</v>
      </c>
      <c r="AA17" s="713"/>
      <c r="AB17" s="713"/>
      <c r="AC17" s="713"/>
      <c r="AD17" s="714">
        <v>6684</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240</v>
      </c>
      <c r="BH17" s="681"/>
      <c r="BI17" s="681"/>
      <c r="BJ17" s="681"/>
      <c r="BK17" s="681"/>
      <c r="BL17" s="681"/>
      <c r="BM17" s="681"/>
      <c r="BN17" s="682"/>
      <c r="BO17" s="713" t="s">
        <v>234</v>
      </c>
      <c r="BP17" s="713"/>
      <c r="BQ17" s="713"/>
      <c r="BR17" s="713"/>
      <c r="BS17" s="686" t="s">
        <v>234</v>
      </c>
      <c r="BT17" s="681"/>
      <c r="BU17" s="681"/>
      <c r="BV17" s="681"/>
      <c r="BW17" s="681"/>
      <c r="BX17" s="681"/>
      <c r="BY17" s="681"/>
      <c r="BZ17" s="681"/>
      <c r="CA17" s="681"/>
      <c r="CB17" s="726"/>
      <c r="CD17" s="727" t="s">
        <v>268</v>
      </c>
      <c r="CE17" s="724"/>
      <c r="CF17" s="724"/>
      <c r="CG17" s="724"/>
      <c r="CH17" s="724"/>
      <c r="CI17" s="724"/>
      <c r="CJ17" s="724"/>
      <c r="CK17" s="724"/>
      <c r="CL17" s="724"/>
      <c r="CM17" s="724"/>
      <c r="CN17" s="724"/>
      <c r="CO17" s="724"/>
      <c r="CP17" s="724"/>
      <c r="CQ17" s="725"/>
      <c r="CR17" s="680">
        <v>1152580</v>
      </c>
      <c r="CS17" s="681"/>
      <c r="CT17" s="681"/>
      <c r="CU17" s="681"/>
      <c r="CV17" s="681"/>
      <c r="CW17" s="681"/>
      <c r="CX17" s="681"/>
      <c r="CY17" s="682"/>
      <c r="CZ17" s="713">
        <v>7.7</v>
      </c>
      <c r="DA17" s="713"/>
      <c r="DB17" s="713"/>
      <c r="DC17" s="713"/>
      <c r="DD17" s="686" t="s">
        <v>240</v>
      </c>
      <c r="DE17" s="681"/>
      <c r="DF17" s="681"/>
      <c r="DG17" s="681"/>
      <c r="DH17" s="681"/>
      <c r="DI17" s="681"/>
      <c r="DJ17" s="681"/>
      <c r="DK17" s="681"/>
      <c r="DL17" s="681"/>
      <c r="DM17" s="681"/>
      <c r="DN17" s="681"/>
      <c r="DO17" s="681"/>
      <c r="DP17" s="682"/>
      <c r="DQ17" s="686">
        <v>1110963</v>
      </c>
      <c r="DR17" s="681"/>
      <c r="DS17" s="681"/>
      <c r="DT17" s="681"/>
      <c r="DU17" s="681"/>
      <c r="DV17" s="681"/>
      <c r="DW17" s="681"/>
      <c r="DX17" s="681"/>
      <c r="DY17" s="681"/>
      <c r="DZ17" s="681"/>
      <c r="EA17" s="681"/>
      <c r="EB17" s="681"/>
      <c r="EC17" s="726"/>
    </row>
    <row r="18" spans="2:133" ht="11.25" customHeight="1" x14ac:dyDescent="0.15">
      <c r="B18" s="677" t="s">
        <v>269</v>
      </c>
      <c r="C18" s="678"/>
      <c r="D18" s="678"/>
      <c r="E18" s="678"/>
      <c r="F18" s="678"/>
      <c r="G18" s="678"/>
      <c r="H18" s="678"/>
      <c r="I18" s="678"/>
      <c r="J18" s="678"/>
      <c r="K18" s="678"/>
      <c r="L18" s="678"/>
      <c r="M18" s="678"/>
      <c r="N18" s="678"/>
      <c r="O18" s="678"/>
      <c r="P18" s="678"/>
      <c r="Q18" s="679"/>
      <c r="R18" s="680">
        <v>11067</v>
      </c>
      <c r="S18" s="681"/>
      <c r="T18" s="681"/>
      <c r="U18" s="681"/>
      <c r="V18" s="681"/>
      <c r="W18" s="681"/>
      <c r="X18" s="681"/>
      <c r="Y18" s="682"/>
      <c r="Z18" s="713">
        <v>0.1</v>
      </c>
      <c r="AA18" s="713"/>
      <c r="AB18" s="713"/>
      <c r="AC18" s="713"/>
      <c r="AD18" s="714">
        <v>11067</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234</v>
      </c>
      <c r="BH18" s="681"/>
      <c r="BI18" s="681"/>
      <c r="BJ18" s="681"/>
      <c r="BK18" s="681"/>
      <c r="BL18" s="681"/>
      <c r="BM18" s="681"/>
      <c r="BN18" s="682"/>
      <c r="BO18" s="713" t="s">
        <v>234</v>
      </c>
      <c r="BP18" s="713"/>
      <c r="BQ18" s="713"/>
      <c r="BR18" s="713"/>
      <c r="BS18" s="686" t="s">
        <v>240</v>
      </c>
      <c r="BT18" s="681"/>
      <c r="BU18" s="681"/>
      <c r="BV18" s="681"/>
      <c r="BW18" s="681"/>
      <c r="BX18" s="681"/>
      <c r="BY18" s="681"/>
      <c r="BZ18" s="681"/>
      <c r="CA18" s="681"/>
      <c r="CB18" s="726"/>
      <c r="CD18" s="727" t="s">
        <v>271</v>
      </c>
      <c r="CE18" s="724"/>
      <c r="CF18" s="724"/>
      <c r="CG18" s="724"/>
      <c r="CH18" s="724"/>
      <c r="CI18" s="724"/>
      <c r="CJ18" s="724"/>
      <c r="CK18" s="724"/>
      <c r="CL18" s="724"/>
      <c r="CM18" s="724"/>
      <c r="CN18" s="724"/>
      <c r="CO18" s="724"/>
      <c r="CP18" s="724"/>
      <c r="CQ18" s="725"/>
      <c r="CR18" s="680" t="s">
        <v>234</v>
      </c>
      <c r="CS18" s="681"/>
      <c r="CT18" s="681"/>
      <c r="CU18" s="681"/>
      <c r="CV18" s="681"/>
      <c r="CW18" s="681"/>
      <c r="CX18" s="681"/>
      <c r="CY18" s="682"/>
      <c r="CZ18" s="713" t="s">
        <v>234</v>
      </c>
      <c r="DA18" s="713"/>
      <c r="DB18" s="713"/>
      <c r="DC18" s="713"/>
      <c r="DD18" s="686" t="s">
        <v>240</v>
      </c>
      <c r="DE18" s="681"/>
      <c r="DF18" s="681"/>
      <c r="DG18" s="681"/>
      <c r="DH18" s="681"/>
      <c r="DI18" s="681"/>
      <c r="DJ18" s="681"/>
      <c r="DK18" s="681"/>
      <c r="DL18" s="681"/>
      <c r="DM18" s="681"/>
      <c r="DN18" s="681"/>
      <c r="DO18" s="681"/>
      <c r="DP18" s="682"/>
      <c r="DQ18" s="686" t="s">
        <v>234</v>
      </c>
      <c r="DR18" s="681"/>
      <c r="DS18" s="681"/>
      <c r="DT18" s="681"/>
      <c r="DU18" s="681"/>
      <c r="DV18" s="681"/>
      <c r="DW18" s="681"/>
      <c r="DX18" s="681"/>
      <c r="DY18" s="681"/>
      <c r="DZ18" s="681"/>
      <c r="EA18" s="681"/>
      <c r="EB18" s="681"/>
      <c r="EC18" s="726"/>
    </row>
    <row r="19" spans="2:133" ht="11.25" customHeight="1" x14ac:dyDescent="0.15">
      <c r="B19" s="677" t="s">
        <v>272</v>
      </c>
      <c r="C19" s="678"/>
      <c r="D19" s="678"/>
      <c r="E19" s="678"/>
      <c r="F19" s="678"/>
      <c r="G19" s="678"/>
      <c r="H19" s="678"/>
      <c r="I19" s="678"/>
      <c r="J19" s="678"/>
      <c r="K19" s="678"/>
      <c r="L19" s="678"/>
      <c r="M19" s="678"/>
      <c r="N19" s="678"/>
      <c r="O19" s="678"/>
      <c r="P19" s="678"/>
      <c r="Q19" s="679"/>
      <c r="R19" s="680">
        <v>5762</v>
      </c>
      <c r="S19" s="681"/>
      <c r="T19" s="681"/>
      <c r="U19" s="681"/>
      <c r="V19" s="681"/>
      <c r="W19" s="681"/>
      <c r="X19" s="681"/>
      <c r="Y19" s="682"/>
      <c r="Z19" s="713">
        <v>0</v>
      </c>
      <c r="AA19" s="713"/>
      <c r="AB19" s="713"/>
      <c r="AC19" s="713"/>
      <c r="AD19" s="714">
        <v>5762</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83588</v>
      </c>
      <c r="BH19" s="681"/>
      <c r="BI19" s="681"/>
      <c r="BJ19" s="681"/>
      <c r="BK19" s="681"/>
      <c r="BL19" s="681"/>
      <c r="BM19" s="681"/>
      <c r="BN19" s="682"/>
      <c r="BO19" s="713">
        <v>4.8</v>
      </c>
      <c r="BP19" s="713"/>
      <c r="BQ19" s="713"/>
      <c r="BR19" s="713"/>
      <c r="BS19" s="686" t="s">
        <v>240</v>
      </c>
      <c r="BT19" s="681"/>
      <c r="BU19" s="681"/>
      <c r="BV19" s="681"/>
      <c r="BW19" s="681"/>
      <c r="BX19" s="681"/>
      <c r="BY19" s="681"/>
      <c r="BZ19" s="681"/>
      <c r="CA19" s="681"/>
      <c r="CB19" s="726"/>
      <c r="CD19" s="727" t="s">
        <v>274</v>
      </c>
      <c r="CE19" s="724"/>
      <c r="CF19" s="724"/>
      <c r="CG19" s="724"/>
      <c r="CH19" s="724"/>
      <c r="CI19" s="724"/>
      <c r="CJ19" s="724"/>
      <c r="CK19" s="724"/>
      <c r="CL19" s="724"/>
      <c r="CM19" s="724"/>
      <c r="CN19" s="724"/>
      <c r="CO19" s="724"/>
      <c r="CP19" s="724"/>
      <c r="CQ19" s="725"/>
      <c r="CR19" s="680" t="s">
        <v>234</v>
      </c>
      <c r="CS19" s="681"/>
      <c r="CT19" s="681"/>
      <c r="CU19" s="681"/>
      <c r="CV19" s="681"/>
      <c r="CW19" s="681"/>
      <c r="CX19" s="681"/>
      <c r="CY19" s="682"/>
      <c r="CZ19" s="713" t="s">
        <v>240</v>
      </c>
      <c r="DA19" s="713"/>
      <c r="DB19" s="713"/>
      <c r="DC19" s="713"/>
      <c r="DD19" s="686" t="s">
        <v>234</v>
      </c>
      <c r="DE19" s="681"/>
      <c r="DF19" s="681"/>
      <c r="DG19" s="681"/>
      <c r="DH19" s="681"/>
      <c r="DI19" s="681"/>
      <c r="DJ19" s="681"/>
      <c r="DK19" s="681"/>
      <c r="DL19" s="681"/>
      <c r="DM19" s="681"/>
      <c r="DN19" s="681"/>
      <c r="DO19" s="681"/>
      <c r="DP19" s="682"/>
      <c r="DQ19" s="686" t="s">
        <v>234</v>
      </c>
      <c r="DR19" s="681"/>
      <c r="DS19" s="681"/>
      <c r="DT19" s="681"/>
      <c r="DU19" s="681"/>
      <c r="DV19" s="681"/>
      <c r="DW19" s="681"/>
      <c r="DX19" s="681"/>
      <c r="DY19" s="681"/>
      <c r="DZ19" s="681"/>
      <c r="EA19" s="681"/>
      <c r="EB19" s="681"/>
      <c r="EC19" s="726"/>
    </row>
    <row r="20" spans="2:133" ht="11.25" customHeight="1" x14ac:dyDescent="0.15">
      <c r="B20" s="677" t="s">
        <v>275</v>
      </c>
      <c r="C20" s="678"/>
      <c r="D20" s="678"/>
      <c r="E20" s="678"/>
      <c r="F20" s="678"/>
      <c r="G20" s="678"/>
      <c r="H20" s="678"/>
      <c r="I20" s="678"/>
      <c r="J20" s="678"/>
      <c r="K20" s="678"/>
      <c r="L20" s="678"/>
      <c r="M20" s="678"/>
      <c r="N20" s="678"/>
      <c r="O20" s="678"/>
      <c r="P20" s="678"/>
      <c r="Q20" s="679"/>
      <c r="R20" s="680">
        <v>4192</v>
      </c>
      <c r="S20" s="681"/>
      <c r="T20" s="681"/>
      <c r="U20" s="681"/>
      <c r="V20" s="681"/>
      <c r="W20" s="681"/>
      <c r="X20" s="681"/>
      <c r="Y20" s="682"/>
      <c r="Z20" s="713">
        <v>0</v>
      </c>
      <c r="AA20" s="713"/>
      <c r="AB20" s="713"/>
      <c r="AC20" s="713"/>
      <c r="AD20" s="714">
        <v>4192</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83588</v>
      </c>
      <c r="BH20" s="681"/>
      <c r="BI20" s="681"/>
      <c r="BJ20" s="681"/>
      <c r="BK20" s="681"/>
      <c r="BL20" s="681"/>
      <c r="BM20" s="681"/>
      <c r="BN20" s="682"/>
      <c r="BO20" s="713">
        <v>4.8</v>
      </c>
      <c r="BP20" s="713"/>
      <c r="BQ20" s="713"/>
      <c r="BR20" s="713"/>
      <c r="BS20" s="686" t="s">
        <v>234</v>
      </c>
      <c r="BT20" s="681"/>
      <c r="BU20" s="681"/>
      <c r="BV20" s="681"/>
      <c r="BW20" s="681"/>
      <c r="BX20" s="681"/>
      <c r="BY20" s="681"/>
      <c r="BZ20" s="681"/>
      <c r="CA20" s="681"/>
      <c r="CB20" s="726"/>
      <c r="CD20" s="727" t="s">
        <v>277</v>
      </c>
      <c r="CE20" s="724"/>
      <c r="CF20" s="724"/>
      <c r="CG20" s="724"/>
      <c r="CH20" s="724"/>
      <c r="CI20" s="724"/>
      <c r="CJ20" s="724"/>
      <c r="CK20" s="724"/>
      <c r="CL20" s="724"/>
      <c r="CM20" s="724"/>
      <c r="CN20" s="724"/>
      <c r="CO20" s="724"/>
      <c r="CP20" s="724"/>
      <c r="CQ20" s="725"/>
      <c r="CR20" s="680">
        <v>14979100</v>
      </c>
      <c r="CS20" s="681"/>
      <c r="CT20" s="681"/>
      <c r="CU20" s="681"/>
      <c r="CV20" s="681"/>
      <c r="CW20" s="681"/>
      <c r="CX20" s="681"/>
      <c r="CY20" s="682"/>
      <c r="CZ20" s="713">
        <v>100</v>
      </c>
      <c r="DA20" s="713"/>
      <c r="DB20" s="713"/>
      <c r="DC20" s="713"/>
      <c r="DD20" s="686">
        <v>1168281</v>
      </c>
      <c r="DE20" s="681"/>
      <c r="DF20" s="681"/>
      <c r="DG20" s="681"/>
      <c r="DH20" s="681"/>
      <c r="DI20" s="681"/>
      <c r="DJ20" s="681"/>
      <c r="DK20" s="681"/>
      <c r="DL20" s="681"/>
      <c r="DM20" s="681"/>
      <c r="DN20" s="681"/>
      <c r="DO20" s="681"/>
      <c r="DP20" s="682"/>
      <c r="DQ20" s="686">
        <v>9192842</v>
      </c>
      <c r="DR20" s="681"/>
      <c r="DS20" s="681"/>
      <c r="DT20" s="681"/>
      <c r="DU20" s="681"/>
      <c r="DV20" s="681"/>
      <c r="DW20" s="681"/>
      <c r="DX20" s="681"/>
      <c r="DY20" s="681"/>
      <c r="DZ20" s="681"/>
      <c r="EA20" s="681"/>
      <c r="EB20" s="681"/>
      <c r="EC20" s="726"/>
    </row>
    <row r="21" spans="2:133" ht="11.25" customHeight="1" x14ac:dyDescent="0.15">
      <c r="B21" s="677" t="s">
        <v>278</v>
      </c>
      <c r="C21" s="678"/>
      <c r="D21" s="678"/>
      <c r="E21" s="678"/>
      <c r="F21" s="678"/>
      <c r="G21" s="678"/>
      <c r="H21" s="678"/>
      <c r="I21" s="678"/>
      <c r="J21" s="678"/>
      <c r="K21" s="678"/>
      <c r="L21" s="678"/>
      <c r="M21" s="678"/>
      <c r="N21" s="678"/>
      <c r="O21" s="678"/>
      <c r="P21" s="678"/>
      <c r="Q21" s="679"/>
      <c r="R21" s="680">
        <v>1113</v>
      </c>
      <c r="S21" s="681"/>
      <c r="T21" s="681"/>
      <c r="U21" s="681"/>
      <c r="V21" s="681"/>
      <c r="W21" s="681"/>
      <c r="X21" s="681"/>
      <c r="Y21" s="682"/>
      <c r="Z21" s="713">
        <v>0</v>
      </c>
      <c r="AA21" s="713"/>
      <c r="AB21" s="713"/>
      <c r="AC21" s="713"/>
      <c r="AD21" s="714">
        <v>1113</v>
      </c>
      <c r="AE21" s="714"/>
      <c r="AF21" s="714"/>
      <c r="AG21" s="714"/>
      <c r="AH21" s="714"/>
      <c r="AI21" s="714"/>
      <c r="AJ21" s="714"/>
      <c r="AK21" s="714"/>
      <c r="AL21" s="683">
        <v>0</v>
      </c>
      <c r="AM21" s="684"/>
      <c r="AN21" s="684"/>
      <c r="AO21" s="715"/>
      <c r="AP21" s="775" t="s">
        <v>279</v>
      </c>
      <c r="AQ21" s="782"/>
      <c r="AR21" s="782"/>
      <c r="AS21" s="782"/>
      <c r="AT21" s="782"/>
      <c r="AU21" s="782"/>
      <c r="AV21" s="782"/>
      <c r="AW21" s="782"/>
      <c r="AX21" s="782"/>
      <c r="AY21" s="782"/>
      <c r="AZ21" s="782"/>
      <c r="BA21" s="782"/>
      <c r="BB21" s="782"/>
      <c r="BC21" s="782"/>
      <c r="BD21" s="782"/>
      <c r="BE21" s="782"/>
      <c r="BF21" s="777"/>
      <c r="BG21" s="680">
        <v>16467</v>
      </c>
      <c r="BH21" s="681"/>
      <c r="BI21" s="681"/>
      <c r="BJ21" s="681"/>
      <c r="BK21" s="681"/>
      <c r="BL21" s="681"/>
      <c r="BM21" s="681"/>
      <c r="BN21" s="682"/>
      <c r="BO21" s="713">
        <v>0.9</v>
      </c>
      <c r="BP21" s="713"/>
      <c r="BQ21" s="713"/>
      <c r="BR21" s="713"/>
      <c r="BS21" s="686" t="s">
        <v>240</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5011487</v>
      </c>
      <c r="S22" s="681"/>
      <c r="T22" s="681"/>
      <c r="U22" s="681"/>
      <c r="V22" s="681"/>
      <c r="W22" s="681"/>
      <c r="X22" s="681"/>
      <c r="Y22" s="682"/>
      <c r="Z22" s="713">
        <v>31.6</v>
      </c>
      <c r="AA22" s="713"/>
      <c r="AB22" s="713"/>
      <c r="AC22" s="713"/>
      <c r="AD22" s="714">
        <v>4079731</v>
      </c>
      <c r="AE22" s="714"/>
      <c r="AF22" s="714"/>
      <c r="AG22" s="714"/>
      <c r="AH22" s="714"/>
      <c r="AI22" s="714"/>
      <c r="AJ22" s="714"/>
      <c r="AK22" s="714"/>
      <c r="AL22" s="683">
        <v>64.8</v>
      </c>
      <c r="AM22" s="684"/>
      <c r="AN22" s="684"/>
      <c r="AO22" s="715"/>
      <c r="AP22" s="775" t="s">
        <v>281</v>
      </c>
      <c r="AQ22" s="782"/>
      <c r="AR22" s="782"/>
      <c r="AS22" s="782"/>
      <c r="AT22" s="782"/>
      <c r="AU22" s="782"/>
      <c r="AV22" s="782"/>
      <c r="AW22" s="782"/>
      <c r="AX22" s="782"/>
      <c r="AY22" s="782"/>
      <c r="AZ22" s="782"/>
      <c r="BA22" s="782"/>
      <c r="BB22" s="782"/>
      <c r="BC22" s="782"/>
      <c r="BD22" s="782"/>
      <c r="BE22" s="782"/>
      <c r="BF22" s="777"/>
      <c r="BG22" s="680" t="s">
        <v>240</v>
      </c>
      <c r="BH22" s="681"/>
      <c r="BI22" s="681"/>
      <c r="BJ22" s="681"/>
      <c r="BK22" s="681"/>
      <c r="BL22" s="681"/>
      <c r="BM22" s="681"/>
      <c r="BN22" s="682"/>
      <c r="BO22" s="713" t="s">
        <v>240</v>
      </c>
      <c r="BP22" s="713"/>
      <c r="BQ22" s="713"/>
      <c r="BR22" s="713"/>
      <c r="BS22" s="686" t="s">
        <v>234</v>
      </c>
      <c r="BT22" s="681"/>
      <c r="BU22" s="681"/>
      <c r="BV22" s="681"/>
      <c r="BW22" s="681"/>
      <c r="BX22" s="681"/>
      <c r="BY22" s="681"/>
      <c r="BZ22" s="681"/>
      <c r="CA22" s="681"/>
      <c r="CB22" s="726"/>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4079731</v>
      </c>
      <c r="S23" s="681"/>
      <c r="T23" s="681"/>
      <c r="U23" s="681"/>
      <c r="V23" s="681"/>
      <c r="W23" s="681"/>
      <c r="X23" s="681"/>
      <c r="Y23" s="682"/>
      <c r="Z23" s="713">
        <v>25.7</v>
      </c>
      <c r="AA23" s="713"/>
      <c r="AB23" s="713"/>
      <c r="AC23" s="713"/>
      <c r="AD23" s="714">
        <v>4079731</v>
      </c>
      <c r="AE23" s="714"/>
      <c r="AF23" s="714"/>
      <c r="AG23" s="714"/>
      <c r="AH23" s="714"/>
      <c r="AI23" s="714"/>
      <c r="AJ23" s="714"/>
      <c r="AK23" s="714"/>
      <c r="AL23" s="683">
        <v>64.8</v>
      </c>
      <c r="AM23" s="684"/>
      <c r="AN23" s="684"/>
      <c r="AO23" s="715"/>
      <c r="AP23" s="775" t="s">
        <v>284</v>
      </c>
      <c r="AQ23" s="782"/>
      <c r="AR23" s="782"/>
      <c r="AS23" s="782"/>
      <c r="AT23" s="782"/>
      <c r="AU23" s="782"/>
      <c r="AV23" s="782"/>
      <c r="AW23" s="782"/>
      <c r="AX23" s="782"/>
      <c r="AY23" s="782"/>
      <c r="AZ23" s="782"/>
      <c r="BA23" s="782"/>
      <c r="BB23" s="782"/>
      <c r="BC23" s="782"/>
      <c r="BD23" s="782"/>
      <c r="BE23" s="782"/>
      <c r="BF23" s="777"/>
      <c r="BG23" s="680">
        <v>67121</v>
      </c>
      <c r="BH23" s="681"/>
      <c r="BI23" s="681"/>
      <c r="BJ23" s="681"/>
      <c r="BK23" s="681"/>
      <c r="BL23" s="681"/>
      <c r="BM23" s="681"/>
      <c r="BN23" s="682"/>
      <c r="BO23" s="713">
        <v>3.9</v>
      </c>
      <c r="BP23" s="713"/>
      <c r="BQ23" s="713"/>
      <c r="BR23" s="713"/>
      <c r="BS23" s="686" t="s">
        <v>240</v>
      </c>
      <c r="BT23" s="681"/>
      <c r="BU23" s="681"/>
      <c r="BV23" s="681"/>
      <c r="BW23" s="681"/>
      <c r="BX23" s="681"/>
      <c r="BY23" s="681"/>
      <c r="BZ23" s="681"/>
      <c r="CA23" s="681"/>
      <c r="CB23" s="726"/>
      <c r="CD23" s="784" t="s">
        <v>222</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931756</v>
      </c>
      <c r="S24" s="681"/>
      <c r="T24" s="681"/>
      <c r="U24" s="681"/>
      <c r="V24" s="681"/>
      <c r="W24" s="681"/>
      <c r="X24" s="681"/>
      <c r="Y24" s="682"/>
      <c r="Z24" s="713">
        <v>5.9</v>
      </c>
      <c r="AA24" s="713"/>
      <c r="AB24" s="713"/>
      <c r="AC24" s="713"/>
      <c r="AD24" s="714" t="s">
        <v>240</v>
      </c>
      <c r="AE24" s="714"/>
      <c r="AF24" s="714"/>
      <c r="AG24" s="714"/>
      <c r="AH24" s="714"/>
      <c r="AI24" s="714"/>
      <c r="AJ24" s="714"/>
      <c r="AK24" s="714"/>
      <c r="AL24" s="683" t="s">
        <v>240</v>
      </c>
      <c r="AM24" s="684"/>
      <c r="AN24" s="684"/>
      <c r="AO24" s="715"/>
      <c r="AP24" s="775" t="s">
        <v>291</v>
      </c>
      <c r="AQ24" s="782"/>
      <c r="AR24" s="782"/>
      <c r="AS24" s="782"/>
      <c r="AT24" s="782"/>
      <c r="AU24" s="782"/>
      <c r="AV24" s="782"/>
      <c r="AW24" s="782"/>
      <c r="AX24" s="782"/>
      <c r="AY24" s="782"/>
      <c r="AZ24" s="782"/>
      <c r="BA24" s="782"/>
      <c r="BB24" s="782"/>
      <c r="BC24" s="782"/>
      <c r="BD24" s="782"/>
      <c r="BE24" s="782"/>
      <c r="BF24" s="777"/>
      <c r="BG24" s="680" t="s">
        <v>240</v>
      </c>
      <c r="BH24" s="681"/>
      <c r="BI24" s="681"/>
      <c r="BJ24" s="681"/>
      <c r="BK24" s="681"/>
      <c r="BL24" s="681"/>
      <c r="BM24" s="681"/>
      <c r="BN24" s="682"/>
      <c r="BO24" s="713" t="s">
        <v>240</v>
      </c>
      <c r="BP24" s="713"/>
      <c r="BQ24" s="713"/>
      <c r="BR24" s="713"/>
      <c r="BS24" s="686" t="s">
        <v>240</v>
      </c>
      <c r="BT24" s="681"/>
      <c r="BU24" s="681"/>
      <c r="BV24" s="681"/>
      <c r="BW24" s="681"/>
      <c r="BX24" s="681"/>
      <c r="BY24" s="681"/>
      <c r="BZ24" s="681"/>
      <c r="CA24" s="681"/>
      <c r="CB24" s="726"/>
      <c r="CD24" s="738" t="s">
        <v>292</v>
      </c>
      <c r="CE24" s="739"/>
      <c r="CF24" s="739"/>
      <c r="CG24" s="739"/>
      <c r="CH24" s="739"/>
      <c r="CI24" s="739"/>
      <c r="CJ24" s="739"/>
      <c r="CK24" s="739"/>
      <c r="CL24" s="739"/>
      <c r="CM24" s="739"/>
      <c r="CN24" s="739"/>
      <c r="CO24" s="739"/>
      <c r="CP24" s="739"/>
      <c r="CQ24" s="740"/>
      <c r="CR24" s="735">
        <v>4782580</v>
      </c>
      <c r="CS24" s="736"/>
      <c r="CT24" s="736"/>
      <c r="CU24" s="736"/>
      <c r="CV24" s="736"/>
      <c r="CW24" s="736"/>
      <c r="CX24" s="736"/>
      <c r="CY24" s="779"/>
      <c r="CZ24" s="780">
        <v>31.9</v>
      </c>
      <c r="DA24" s="751"/>
      <c r="DB24" s="751"/>
      <c r="DC24" s="783"/>
      <c r="DD24" s="778">
        <v>3572743</v>
      </c>
      <c r="DE24" s="736"/>
      <c r="DF24" s="736"/>
      <c r="DG24" s="736"/>
      <c r="DH24" s="736"/>
      <c r="DI24" s="736"/>
      <c r="DJ24" s="736"/>
      <c r="DK24" s="779"/>
      <c r="DL24" s="778">
        <v>3455264</v>
      </c>
      <c r="DM24" s="736"/>
      <c r="DN24" s="736"/>
      <c r="DO24" s="736"/>
      <c r="DP24" s="736"/>
      <c r="DQ24" s="736"/>
      <c r="DR24" s="736"/>
      <c r="DS24" s="736"/>
      <c r="DT24" s="736"/>
      <c r="DU24" s="736"/>
      <c r="DV24" s="779"/>
      <c r="DW24" s="780">
        <v>53.2</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234</v>
      </c>
      <c r="S25" s="681"/>
      <c r="T25" s="681"/>
      <c r="U25" s="681"/>
      <c r="V25" s="681"/>
      <c r="W25" s="681"/>
      <c r="X25" s="681"/>
      <c r="Y25" s="682"/>
      <c r="Z25" s="713" t="s">
        <v>234</v>
      </c>
      <c r="AA25" s="713"/>
      <c r="AB25" s="713"/>
      <c r="AC25" s="713"/>
      <c r="AD25" s="714" t="s">
        <v>240</v>
      </c>
      <c r="AE25" s="714"/>
      <c r="AF25" s="714"/>
      <c r="AG25" s="714"/>
      <c r="AH25" s="714"/>
      <c r="AI25" s="714"/>
      <c r="AJ25" s="714"/>
      <c r="AK25" s="714"/>
      <c r="AL25" s="683" t="s">
        <v>240</v>
      </c>
      <c r="AM25" s="684"/>
      <c r="AN25" s="684"/>
      <c r="AO25" s="715"/>
      <c r="AP25" s="775" t="s">
        <v>294</v>
      </c>
      <c r="AQ25" s="782"/>
      <c r="AR25" s="782"/>
      <c r="AS25" s="782"/>
      <c r="AT25" s="782"/>
      <c r="AU25" s="782"/>
      <c r="AV25" s="782"/>
      <c r="AW25" s="782"/>
      <c r="AX25" s="782"/>
      <c r="AY25" s="782"/>
      <c r="AZ25" s="782"/>
      <c r="BA25" s="782"/>
      <c r="BB25" s="782"/>
      <c r="BC25" s="782"/>
      <c r="BD25" s="782"/>
      <c r="BE25" s="782"/>
      <c r="BF25" s="777"/>
      <c r="BG25" s="680" t="s">
        <v>240</v>
      </c>
      <c r="BH25" s="681"/>
      <c r="BI25" s="681"/>
      <c r="BJ25" s="681"/>
      <c r="BK25" s="681"/>
      <c r="BL25" s="681"/>
      <c r="BM25" s="681"/>
      <c r="BN25" s="682"/>
      <c r="BO25" s="713" t="s">
        <v>234</v>
      </c>
      <c r="BP25" s="713"/>
      <c r="BQ25" s="713"/>
      <c r="BR25" s="713"/>
      <c r="BS25" s="686" t="s">
        <v>240</v>
      </c>
      <c r="BT25" s="681"/>
      <c r="BU25" s="681"/>
      <c r="BV25" s="681"/>
      <c r="BW25" s="681"/>
      <c r="BX25" s="681"/>
      <c r="BY25" s="681"/>
      <c r="BZ25" s="681"/>
      <c r="CA25" s="681"/>
      <c r="CB25" s="726"/>
      <c r="CD25" s="727" t="s">
        <v>295</v>
      </c>
      <c r="CE25" s="724"/>
      <c r="CF25" s="724"/>
      <c r="CG25" s="724"/>
      <c r="CH25" s="724"/>
      <c r="CI25" s="724"/>
      <c r="CJ25" s="724"/>
      <c r="CK25" s="724"/>
      <c r="CL25" s="724"/>
      <c r="CM25" s="724"/>
      <c r="CN25" s="724"/>
      <c r="CO25" s="724"/>
      <c r="CP25" s="724"/>
      <c r="CQ25" s="725"/>
      <c r="CR25" s="680">
        <v>2196061</v>
      </c>
      <c r="CS25" s="699"/>
      <c r="CT25" s="699"/>
      <c r="CU25" s="699"/>
      <c r="CV25" s="699"/>
      <c r="CW25" s="699"/>
      <c r="CX25" s="699"/>
      <c r="CY25" s="700"/>
      <c r="CZ25" s="683">
        <v>14.7</v>
      </c>
      <c r="DA25" s="701"/>
      <c r="DB25" s="701"/>
      <c r="DC25" s="702"/>
      <c r="DD25" s="686">
        <v>1962724</v>
      </c>
      <c r="DE25" s="699"/>
      <c r="DF25" s="699"/>
      <c r="DG25" s="699"/>
      <c r="DH25" s="699"/>
      <c r="DI25" s="699"/>
      <c r="DJ25" s="699"/>
      <c r="DK25" s="700"/>
      <c r="DL25" s="686">
        <v>1907663</v>
      </c>
      <c r="DM25" s="699"/>
      <c r="DN25" s="699"/>
      <c r="DO25" s="699"/>
      <c r="DP25" s="699"/>
      <c r="DQ25" s="699"/>
      <c r="DR25" s="699"/>
      <c r="DS25" s="699"/>
      <c r="DT25" s="699"/>
      <c r="DU25" s="699"/>
      <c r="DV25" s="700"/>
      <c r="DW25" s="683">
        <v>29.4</v>
      </c>
      <c r="DX25" s="701"/>
      <c r="DY25" s="701"/>
      <c r="DZ25" s="701"/>
      <c r="EA25" s="701"/>
      <c r="EB25" s="701"/>
      <c r="EC25" s="719"/>
    </row>
    <row r="26" spans="2:133" ht="11.25" customHeight="1" x14ac:dyDescent="0.15">
      <c r="B26" s="677" t="s">
        <v>296</v>
      </c>
      <c r="C26" s="678"/>
      <c r="D26" s="678"/>
      <c r="E26" s="678"/>
      <c r="F26" s="678"/>
      <c r="G26" s="678"/>
      <c r="H26" s="678"/>
      <c r="I26" s="678"/>
      <c r="J26" s="678"/>
      <c r="K26" s="678"/>
      <c r="L26" s="678"/>
      <c r="M26" s="678"/>
      <c r="N26" s="678"/>
      <c r="O26" s="678"/>
      <c r="P26" s="678"/>
      <c r="Q26" s="679"/>
      <c r="R26" s="680">
        <v>7283943</v>
      </c>
      <c r="S26" s="681"/>
      <c r="T26" s="681"/>
      <c r="U26" s="681"/>
      <c r="V26" s="681"/>
      <c r="W26" s="681"/>
      <c r="X26" s="681"/>
      <c r="Y26" s="682"/>
      <c r="Z26" s="713">
        <v>45.9</v>
      </c>
      <c r="AA26" s="713"/>
      <c r="AB26" s="713"/>
      <c r="AC26" s="713"/>
      <c r="AD26" s="714">
        <v>6285066</v>
      </c>
      <c r="AE26" s="714"/>
      <c r="AF26" s="714"/>
      <c r="AG26" s="714"/>
      <c r="AH26" s="714"/>
      <c r="AI26" s="714"/>
      <c r="AJ26" s="714"/>
      <c r="AK26" s="714"/>
      <c r="AL26" s="683">
        <v>99.9</v>
      </c>
      <c r="AM26" s="684"/>
      <c r="AN26" s="684"/>
      <c r="AO26" s="715"/>
      <c r="AP26" s="775" t="s">
        <v>297</v>
      </c>
      <c r="AQ26" s="776"/>
      <c r="AR26" s="776"/>
      <c r="AS26" s="776"/>
      <c r="AT26" s="776"/>
      <c r="AU26" s="776"/>
      <c r="AV26" s="776"/>
      <c r="AW26" s="776"/>
      <c r="AX26" s="776"/>
      <c r="AY26" s="776"/>
      <c r="AZ26" s="776"/>
      <c r="BA26" s="776"/>
      <c r="BB26" s="776"/>
      <c r="BC26" s="776"/>
      <c r="BD26" s="776"/>
      <c r="BE26" s="776"/>
      <c r="BF26" s="777"/>
      <c r="BG26" s="680" t="s">
        <v>240</v>
      </c>
      <c r="BH26" s="681"/>
      <c r="BI26" s="681"/>
      <c r="BJ26" s="681"/>
      <c r="BK26" s="681"/>
      <c r="BL26" s="681"/>
      <c r="BM26" s="681"/>
      <c r="BN26" s="682"/>
      <c r="BO26" s="713" t="s">
        <v>234</v>
      </c>
      <c r="BP26" s="713"/>
      <c r="BQ26" s="713"/>
      <c r="BR26" s="713"/>
      <c r="BS26" s="686" t="s">
        <v>234</v>
      </c>
      <c r="BT26" s="681"/>
      <c r="BU26" s="681"/>
      <c r="BV26" s="681"/>
      <c r="BW26" s="681"/>
      <c r="BX26" s="681"/>
      <c r="BY26" s="681"/>
      <c r="BZ26" s="681"/>
      <c r="CA26" s="681"/>
      <c r="CB26" s="726"/>
      <c r="CD26" s="727" t="s">
        <v>298</v>
      </c>
      <c r="CE26" s="724"/>
      <c r="CF26" s="724"/>
      <c r="CG26" s="724"/>
      <c r="CH26" s="724"/>
      <c r="CI26" s="724"/>
      <c r="CJ26" s="724"/>
      <c r="CK26" s="724"/>
      <c r="CL26" s="724"/>
      <c r="CM26" s="724"/>
      <c r="CN26" s="724"/>
      <c r="CO26" s="724"/>
      <c r="CP26" s="724"/>
      <c r="CQ26" s="725"/>
      <c r="CR26" s="680">
        <v>1321762</v>
      </c>
      <c r="CS26" s="681"/>
      <c r="CT26" s="681"/>
      <c r="CU26" s="681"/>
      <c r="CV26" s="681"/>
      <c r="CW26" s="681"/>
      <c r="CX26" s="681"/>
      <c r="CY26" s="682"/>
      <c r="CZ26" s="683">
        <v>8.8000000000000007</v>
      </c>
      <c r="DA26" s="701"/>
      <c r="DB26" s="701"/>
      <c r="DC26" s="702"/>
      <c r="DD26" s="686">
        <v>1168608</v>
      </c>
      <c r="DE26" s="681"/>
      <c r="DF26" s="681"/>
      <c r="DG26" s="681"/>
      <c r="DH26" s="681"/>
      <c r="DI26" s="681"/>
      <c r="DJ26" s="681"/>
      <c r="DK26" s="682"/>
      <c r="DL26" s="686" t="s">
        <v>234</v>
      </c>
      <c r="DM26" s="681"/>
      <c r="DN26" s="681"/>
      <c r="DO26" s="681"/>
      <c r="DP26" s="681"/>
      <c r="DQ26" s="681"/>
      <c r="DR26" s="681"/>
      <c r="DS26" s="681"/>
      <c r="DT26" s="681"/>
      <c r="DU26" s="681"/>
      <c r="DV26" s="682"/>
      <c r="DW26" s="683" t="s">
        <v>240</v>
      </c>
      <c r="DX26" s="701"/>
      <c r="DY26" s="701"/>
      <c r="DZ26" s="701"/>
      <c r="EA26" s="701"/>
      <c r="EB26" s="701"/>
      <c r="EC26" s="719"/>
    </row>
    <row r="27" spans="2:133" ht="11.25" customHeight="1" x14ac:dyDescent="0.15">
      <c r="B27" s="677" t="s">
        <v>299</v>
      </c>
      <c r="C27" s="678"/>
      <c r="D27" s="678"/>
      <c r="E27" s="678"/>
      <c r="F27" s="678"/>
      <c r="G27" s="678"/>
      <c r="H27" s="678"/>
      <c r="I27" s="678"/>
      <c r="J27" s="678"/>
      <c r="K27" s="678"/>
      <c r="L27" s="678"/>
      <c r="M27" s="678"/>
      <c r="N27" s="678"/>
      <c r="O27" s="678"/>
      <c r="P27" s="678"/>
      <c r="Q27" s="679"/>
      <c r="R27" s="680">
        <v>3064</v>
      </c>
      <c r="S27" s="681"/>
      <c r="T27" s="681"/>
      <c r="U27" s="681"/>
      <c r="V27" s="681"/>
      <c r="W27" s="681"/>
      <c r="X27" s="681"/>
      <c r="Y27" s="682"/>
      <c r="Z27" s="713">
        <v>0</v>
      </c>
      <c r="AA27" s="713"/>
      <c r="AB27" s="713"/>
      <c r="AC27" s="713"/>
      <c r="AD27" s="714">
        <v>3064</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1734832</v>
      </c>
      <c r="BH27" s="681"/>
      <c r="BI27" s="681"/>
      <c r="BJ27" s="681"/>
      <c r="BK27" s="681"/>
      <c r="BL27" s="681"/>
      <c r="BM27" s="681"/>
      <c r="BN27" s="682"/>
      <c r="BO27" s="713">
        <v>100</v>
      </c>
      <c r="BP27" s="713"/>
      <c r="BQ27" s="713"/>
      <c r="BR27" s="713"/>
      <c r="BS27" s="686">
        <v>9506</v>
      </c>
      <c r="BT27" s="681"/>
      <c r="BU27" s="681"/>
      <c r="BV27" s="681"/>
      <c r="BW27" s="681"/>
      <c r="BX27" s="681"/>
      <c r="BY27" s="681"/>
      <c r="BZ27" s="681"/>
      <c r="CA27" s="681"/>
      <c r="CB27" s="726"/>
      <c r="CD27" s="727" t="s">
        <v>301</v>
      </c>
      <c r="CE27" s="724"/>
      <c r="CF27" s="724"/>
      <c r="CG27" s="724"/>
      <c r="CH27" s="724"/>
      <c r="CI27" s="724"/>
      <c r="CJ27" s="724"/>
      <c r="CK27" s="724"/>
      <c r="CL27" s="724"/>
      <c r="CM27" s="724"/>
      <c r="CN27" s="724"/>
      <c r="CO27" s="724"/>
      <c r="CP27" s="724"/>
      <c r="CQ27" s="725"/>
      <c r="CR27" s="680">
        <v>1433939</v>
      </c>
      <c r="CS27" s="699"/>
      <c r="CT27" s="699"/>
      <c r="CU27" s="699"/>
      <c r="CV27" s="699"/>
      <c r="CW27" s="699"/>
      <c r="CX27" s="699"/>
      <c r="CY27" s="700"/>
      <c r="CZ27" s="683">
        <v>9.6</v>
      </c>
      <c r="DA27" s="701"/>
      <c r="DB27" s="701"/>
      <c r="DC27" s="702"/>
      <c r="DD27" s="686">
        <v>499056</v>
      </c>
      <c r="DE27" s="699"/>
      <c r="DF27" s="699"/>
      <c r="DG27" s="699"/>
      <c r="DH27" s="699"/>
      <c r="DI27" s="699"/>
      <c r="DJ27" s="699"/>
      <c r="DK27" s="700"/>
      <c r="DL27" s="686">
        <v>436638</v>
      </c>
      <c r="DM27" s="699"/>
      <c r="DN27" s="699"/>
      <c r="DO27" s="699"/>
      <c r="DP27" s="699"/>
      <c r="DQ27" s="699"/>
      <c r="DR27" s="699"/>
      <c r="DS27" s="699"/>
      <c r="DT27" s="699"/>
      <c r="DU27" s="699"/>
      <c r="DV27" s="700"/>
      <c r="DW27" s="683">
        <v>6.7</v>
      </c>
      <c r="DX27" s="701"/>
      <c r="DY27" s="701"/>
      <c r="DZ27" s="701"/>
      <c r="EA27" s="701"/>
      <c r="EB27" s="701"/>
      <c r="EC27" s="719"/>
    </row>
    <row r="28" spans="2:133" ht="11.25" customHeight="1" x14ac:dyDescent="0.15">
      <c r="B28" s="677" t="s">
        <v>302</v>
      </c>
      <c r="C28" s="678"/>
      <c r="D28" s="678"/>
      <c r="E28" s="678"/>
      <c r="F28" s="678"/>
      <c r="G28" s="678"/>
      <c r="H28" s="678"/>
      <c r="I28" s="678"/>
      <c r="J28" s="678"/>
      <c r="K28" s="678"/>
      <c r="L28" s="678"/>
      <c r="M28" s="678"/>
      <c r="N28" s="678"/>
      <c r="O28" s="678"/>
      <c r="P28" s="678"/>
      <c r="Q28" s="679"/>
      <c r="R28" s="680">
        <v>184078</v>
      </c>
      <c r="S28" s="681"/>
      <c r="T28" s="681"/>
      <c r="U28" s="681"/>
      <c r="V28" s="681"/>
      <c r="W28" s="681"/>
      <c r="X28" s="681"/>
      <c r="Y28" s="682"/>
      <c r="Z28" s="713">
        <v>1.2</v>
      </c>
      <c r="AA28" s="713"/>
      <c r="AB28" s="713"/>
      <c r="AC28" s="713"/>
      <c r="AD28" s="714" t="s">
        <v>240</v>
      </c>
      <c r="AE28" s="714"/>
      <c r="AF28" s="714"/>
      <c r="AG28" s="714"/>
      <c r="AH28" s="714"/>
      <c r="AI28" s="714"/>
      <c r="AJ28" s="714"/>
      <c r="AK28" s="714"/>
      <c r="AL28" s="683" t="s">
        <v>240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303</v>
      </c>
      <c r="CE28" s="724"/>
      <c r="CF28" s="724"/>
      <c r="CG28" s="724"/>
      <c r="CH28" s="724"/>
      <c r="CI28" s="724"/>
      <c r="CJ28" s="724"/>
      <c r="CK28" s="724"/>
      <c r="CL28" s="724"/>
      <c r="CM28" s="724"/>
      <c r="CN28" s="724"/>
      <c r="CO28" s="724"/>
      <c r="CP28" s="724"/>
      <c r="CQ28" s="725"/>
      <c r="CR28" s="680">
        <v>1152580</v>
      </c>
      <c r="CS28" s="681"/>
      <c r="CT28" s="681"/>
      <c r="CU28" s="681"/>
      <c r="CV28" s="681"/>
      <c r="CW28" s="681"/>
      <c r="CX28" s="681"/>
      <c r="CY28" s="682"/>
      <c r="CZ28" s="683">
        <v>7.7</v>
      </c>
      <c r="DA28" s="701"/>
      <c r="DB28" s="701"/>
      <c r="DC28" s="702"/>
      <c r="DD28" s="686">
        <v>1110963</v>
      </c>
      <c r="DE28" s="681"/>
      <c r="DF28" s="681"/>
      <c r="DG28" s="681"/>
      <c r="DH28" s="681"/>
      <c r="DI28" s="681"/>
      <c r="DJ28" s="681"/>
      <c r="DK28" s="682"/>
      <c r="DL28" s="686">
        <v>1110963</v>
      </c>
      <c r="DM28" s="681"/>
      <c r="DN28" s="681"/>
      <c r="DO28" s="681"/>
      <c r="DP28" s="681"/>
      <c r="DQ28" s="681"/>
      <c r="DR28" s="681"/>
      <c r="DS28" s="681"/>
      <c r="DT28" s="681"/>
      <c r="DU28" s="681"/>
      <c r="DV28" s="682"/>
      <c r="DW28" s="683">
        <v>17.100000000000001</v>
      </c>
      <c r="DX28" s="701"/>
      <c r="DY28" s="701"/>
      <c r="DZ28" s="701"/>
      <c r="EA28" s="701"/>
      <c r="EB28" s="701"/>
      <c r="EC28" s="719"/>
    </row>
    <row r="29" spans="2:133" ht="11.25" customHeight="1" x14ac:dyDescent="0.15">
      <c r="B29" s="677" t="s">
        <v>304</v>
      </c>
      <c r="C29" s="678"/>
      <c r="D29" s="678"/>
      <c r="E29" s="678"/>
      <c r="F29" s="678"/>
      <c r="G29" s="678"/>
      <c r="H29" s="678"/>
      <c r="I29" s="678"/>
      <c r="J29" s="678"/>
      <c r="K29" s="678"/>
      <c r="L29" s="678"/>
      <c r="M29" s="678"/>
      <c r="N29" s="678"/>
      <c r="O29" s="678"/>
      <c r="P29" s="678"/>
      <c r="Q29" s="679"/>
      <c r="R29" s="680">
        <v>51107</v>
      </c>
      <c r="S29" s="681"/>
      <c r="T29" s="681"/>
      <c r="U29" s="681"/>
      <c r="V29" s="681"/>
      <c r="W29" s="681"/>
      <c r="X29" s="681"/>
      <c r="Y29" s="682"/>
      <c r="Z29" s="713">
        <v>0.3</v>
      </c>
      <c r="AA29" s="713"/>
      <c r="AB29" s="713"/>
      <c r="AC29" s="713"/>
      <c r="AD29" s="714">
        <v>2577</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305</v>
      </c>
      <c r="CE29" s="770"/>
      <c r="CF29" s="727" t="s">
        <v>306</v>
      </c>
      <c r="CG29" s="724"/>
      <c r="CH29" s="724"/>
      <c r="CI29" s="724"/>
      <c r="CJ29" s="724"/>
      <c r="CK29" s="724"/>
      <c r="CL29" s="724"/>
      <c r="CM29" s="724"/>
      <c r="CN29" s="724"/>
      <c r="CO29" s="724"/>
      <c r="CP29" s="724"/>
      <c r="CQ29" s="725"/>
      <c r="CR29" s="680">
        <v>1152580</v>
      </c>
      <c r="CS29" s="699"/>
      <c r="CT29" s="699"/>
      <c r="CU29" s="699"/>
      <c r="CV29" s="699"/>
      <c r="CW29" s="699"/>
      <c r="CX29" s="699"/>
      <c r="CY29" s="700"/>
      <c r="CZ29" s="683">
        <v>7.7</v>
      </c>
      <c r="DA29" s="701"/>
      <c r="DB29" s="701"/>
      <c r="DC29" s="702"/>
      <c r="DD29" s="686">
        <v>1110963</v>
      </c>
      <c r="DE29" s="699"/>
      <c r="DF29" s="699"/>
      <c r="DG29" s="699"/>
      <c r="DH29" s="699"/>
      <c r="DI29" s="699"/>
      <c r="DJ29" s="699"/>
      <c r="DK29" s="700"/>
      <c r="DL29" s="686">
        <v>1110963</v>
      </c>
      <c r="DM29" s="699"/>
      <c r="DN29" s="699"/>
      <c r="DO29" s="699"/>
      <c r="DP29" s="699"/>
      <c r="DQ29" s="699"/>
      <c r="DR29" s="699"/>
      <c r="DS29" s="699"/>
      <c r="DT29" s="699"/>
      <c r="DU29" s="699"/>
      <c r="DV29" s="700"/>
      <c r="DW29" s="683">
        <v>17.100000000000001</v>
      </c>
      <c r="DX29" s="701"/>
      <c r="DY29" s="701"/>
      <c r="DZ29" s="701"/>
      <c r="EA29" s="701"/>
      <c r="EB29" s="701"/>
      <c r="EC29" s="719"/>
    </row>
    <row r="30" spans="2:133" ht="11.25" customHeight="1" x14ac:dyDescent="0.15">
      <c r="B30" s="677" t="s">
        <v>307</v>
      </c>
      <c r="C30" s="678"/>
      <c r="D30" s="678"/>
      <c r="E30" s="678"/>
      <c r="F30" s="678"/>
      <c r="G30" s="678"/>
      <c r="H30" s="678"/>
      <c r="I30" s="678"/>
      <c r="J30" s="678"/>
      <c r="K30" s="678"/>
      <c r="L30" s="678"/>
      <c r="M30" s="678"/>
      <c r="N30" s="678"/>
      <c r="O30" s="678"/>
      <c r="P30" s="678"/>
      <c r="Q30" s="679"/>
      <c r="R30" s="680">
        <v>11199</v>
      </c>
      <c r="S30" s="681"/>
      <c r="T30" s="681"/>
      <c r="U30" s="681"/>
      <c r="V30" s="681"/>
      <c r="W30" s="681"/>
      <c r="X30" s="681"/>
      <c r="Y30" s="682"/>
      <c r="Z30" s="713">
        <v>0.1</v>
      </c>
      <c r="AA30" s="713"/>
      <c r="AB30" s="713"/>
      <c r="AC30" s="713"/>
      <c r="AD30" s="714" t="s">
        <v>234</v>
      </c>
      <c r="AE30" s="714"/>
      <c r="AF30" s="714"/>
      <c r="AG30" s="714"/>
      <c r="AH30" s="714"/>
      <c r="AI30" s="714"/>
      <c r="AJ30" s="714"/>
      <c r="AK30" s="714"/>
      <c r="AL30" s="683" t="s">
        <v>240</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1"/>
      <c r="CE30" s="772"/>
      <c r="CF30" s="727" t="s">
        <v>310</v>
      </c>
      <c r="CG30" s="724"/>
      <c r="CH30" s="724"/>
      <c r="CI30" s="724"/>
      <c r="CJ30" s="724"/>
      <c r="CK30" s="724"/>
      <c r="CL30" s="724"/>
      <c r="CM30" s="724"/>
      <c r="CN30" s="724"/>
      <c r="CO30" s="724"/>
      <c r="CP30" s="724"/>
      <c r="CQ30" s="725"/>
      <c r="CR30" s="680">
        <v>1110366</v>
      </c>
      <c r="CS30" s="681"/>
      <c r="CT30" s="681"/>
      <c r="CU30" s="681"/>
      <c r="CV30" s="681"/>
      <c r="CW30" s="681"/>
      <c r="CX30" s="681"/>
      <c r="CY30" s="682"/>
      <c r="CZ30" s="683">
        <v>7.4</v>
      </c>
      <c r="DA30" s="701"/>
      <c r="DB30" s="701"/>
      <c r="DC30" s="702"/>
      <c r="DD30" s="686">
        <v>1068749</v>
      </c>
      <c r="DE30" s="681"/>
      <c r="DF30" s="681"/>
      <c r="DG30" s="681"/>
      <c r="DH30" s="681"/>
      <c r="DI30" s="681"/>
      <c r="DJ30" s="681"/>
      <c r="DK30" s="682"/>
      <c r="DL30" s="686">
        <v>1068749</v>
      </c>
      <c r="DM30" s="681"/>
      <c r="DN30" s="681"/>
      <c r="DO30" s="681"/>
      <c r="DP30" s="681"/>
      <c r="DQ30" s="681"/>
      <c r="DR30" s="681"/>
      <c r="DS30" s="681"/>
      <c r="DT30" s="681"/>
      <c r="DU30" s="681"/>
      <c r="DV30" s="682"/>
      <c r="DW30" s="683">
        <v>16.5</v>
      </c>
      <c r="DX30" s="701"/>
      <c r="DY30" s="701"/>
      <c r="DZ30" s="701"/>
      <c r="EA30" s="701"/>
      <c r="EB30" s="701"/>
      <c r="EC30" s="719"/>
    </row>
    <row r="31" spans="2:133" ht="11.25" customHeight="1" x14ac:dyDescent="0.15">
      <c r="B31" s="677" t="s">
        <v>311</v>
      </c>
      <c r="C31" s="678"/>
      <c r="D31" s="678"/>
      <c r="E31" s="678"/>
      <c r="F31" s="678"/>
      <c r="G31" s="678"/>
      <c r="H31" s="678"/>
      <c r="I31" s="678"/>
      <c r="J31" s="678"/>
      <c r="K31" s="678"/>
      <c r="L31" s="678"/>
      <c r="M31" s="678"/>
      <c r="N31" s="678"/>
      <c r="O31" s="678"/>
      <c r="P31" s="678"/>
      <c r="Q31" s="679"/>
      <c r="R31" s="680">
        <v>3190488</v>
      </c>
      <c r="S31" s="681"/>
      <c r="T31" s="681"/>
      <c r="U31" s="681"/>
      <c r="V31" s="681"/>
      <c r="W31" s="681"/>
      <c r="X31" s="681"/>
      <c r="Y31" s="682"/>
      <c r="Z31" s="713">
        <v>20.100000000000001</v>
      </c>
      <c r="AA31" s="713"/>
      <c r="AB31" s="713"/>
      <c r="AC31" s="713"/>
      <c r="AD31" s="714" t="s">
        <v>240</v>
      </c>
      <c r="AE31" s="714"/>
      <c r="AF31" s="714"/>
      <c r="AG31" s="714"/>
      <c r="AH31" s="714"/>
      <c r="AI31" s="714"/>
      <c r="AJ31" s="714"/>
      <c r="AK31" s="714"/>
      <c r="AL31" s="683" t="s">
        <v>240</v>
      </c>
      <c r="AM31" s="684"/>
      <c r="AN31" s="684"/>
      <c r="AO31" s="715"/>
      <c r="AP31" s="754" t="s">
        <v>312</v>
      </c>
      <c r="AQ31" s="755"/>
      <c r="AR31" s="755"/>
      <c r="AS31" s="755"/>
      <c r="AT31" s="760" t="s">
        <v>313</v>
      </c>
      <c r="AU31" s="231"/>
      <c r="AV31" s="231"/>
      <c r="AW31" s="231"/>
      <c r="AX31" s="746" t="s">
        <v>187</v>
      </c>
      <c r="AY31" s="747"/>
      <c r="AZ31" s="747"/>
      <c r="BA31" s="747"/>
      <c r="BB31" s="747"/>
      <c r="BC31" s="747"/>
      <c r="BD31" s="747"/>
      <c r="BE31" s="747"/>
      <c r="BF31" s="748"/>
      <c r="BG31" s="749">
        <v>98.9</v>
      </c>
      <c r="BH31" s="750"/>
      <c r="BI31" s="750"/>
      <c r="BJ31" s="750"/>
      <c r="BK31" s="750"/>
      <c r="BL31" s="750"/>
      <c r="BM31" s="751">
        <v>95.7</v>
      </c>
      <c r="BN31" s="750"/>
      <c r="BO31" s="750"/>
      <c r="BP31" s="750"/>
      <c r="BQ31" s="752"/>
      <c r="BR31" s="749">
        <v>98.9</v>
      </c>
      <c r="BS31" s="750"/>
      <c r="BT31" s="750"/>
      <c r="BU31" s="750"/>
      <c r="BV31" s="750"/>
      <c r="BW31" s="750"/>
      <c r="BX31" s="751">
        <v>95.1</v>
      </c>
      <c r="BY31" s="750"/>
      <c r="BZ31" s="750"/>
      <c r="CA31" s="750"/>
      <c r="CB31" s="752"/>
      <c r="CD31" s="771"/>
      <c r="CE31" s="772"/>
      <c r="CF31" s="727" t="s">
        <v>314</v>
      </c>
      <c r="CG31" s="724"/>
      <c r="CH31" s="724"/>
      <c r="CI31" s="724"/>
      <c r="CJ31" s="724"/>
      <c r="CK31" s="724"/>
      <c r="CL31" s="724"/>
      <c r="CM31" s="724"/>
      <c r="CN31" s="724"/>
      <c r="CO31" s="724"/>
      <c r="CP31" s="724"/>
      <c r="CQ31" s="725"/>
      <c r="CR31" s="680">
        <v>42214</v>
      </c>
      <c r="CS31" s="699"/>
      <c r="CT31" s="699"/>
      <c r="CU31" s="699"/>
      <c r="CV31" s="699"/>
      <c r="CW31" s="699"/>
      <c r="CX31" s="699"/>
      <c r="CY31" s="700"/>
      <c r="CZ31" s="683">
        <v>0.3</v>
      </c>
      <c r="DA31" s="701"/>
      <c r="DB31" s="701"/>
      <c r="DC31" s="702"/>
      <c r="DD31" s="686">
        <v>42214</v>
      </c>
      <c r="DE31" s="699"/>
      <c r="DF31" s="699"/>
      <c r="DG31" s="699"/>
      <c r="DH31" s="699"/>
      <c r="DI31" s="699"/>
      <c r="DJ31" s="699"/>
      <c r="DK31" s="700"/>
      <c r="DL31" s="686">
        <v>42214</v>
      </c>
      <c r="DM31" s="699"/>
      <c r="DN31" s="699"/>
      <c r="DO31" s="699"/>
      <c r="DP31" s="699"/>
      <c r="DQ31" s="699"/>
      <c r="DR31" s="699"/>
      <c r="DS31" s="699"/>
      <c r="DT31" s="699"/>
      <c r="DU31" s="699"/>
      <c r="DV31" s="700"/>
      <c r="DW31" s="683">
        <v>0.7</v>
      </c>
      <c r="DX31" s="701"/>
      <c r="DY31" s="701"/>
      <c r="DZ31" s="701"/>
      <c r="EA31" s="701"/>
      <c r="EB31" s="701"/>
      <c r="EC31" s="719"/>
    </row>
    <row r="32" spans="2:133" ht="11.25" customHeight="1" x14ac:dyDescent="0.15">
      <c r="B32" s="763" t="s">
        <v>315</v>
      </c>
      <c r="C32" s="764"/>
      <c r="D32" s="764"/>
      <c r="E32" s="764"/>
      <c r="F32" s="764"/>
      <c r="G32" s="764"/>
      <c r="H32" s="764"/>
      <c r="I32" s="764"/>
      <c r="J32" s="764"/>
      <c r="K32" s="764"/>
      <c r="L32" s="764"/>
      <c r="M32" s="764"/>
      <c r="N32" s="764"/>
      <c r="O32" s="764"/>
      <c r="P32" s="764"/>
      <c r="Q32" s="765"/>
      <c r="R32" s="680" t="s">
        <v>234</v>
      </c>
      <c r="S32" s="681"/>
      <c r="T32" s="681"/>
      <c r="U32" s="681"/>
      <c r="V32" s="681"/>
      <c r="W32" s="681"/>
      <c r="X32" s="681"/>
      <c r="Y32" s="682"/>
      <c r="Z32" s="713" t="s">
        <v>234</v>
      </c>
      <c r="AA32" s="713"/>
      <c r="AB32" s="713"/>
      <c r="AC32" s="713"/>
      <c r="AD32" s="714" t="s">
        <v>240</v>
      </c>
      <c r="AE32" s="714"/>
      <c r="AF32" s="714"/>
      <c r="AG32" s="714"/>
      <c r="AH32" s="714"/>
      <c r="AI32" s="714"/>
      <c r="AJ32" s="714"/>
      <c r="AK32" s="714"/>
      <c r="AL32" s="683" t="s">
        <v>240</v>
      </c>
      <c r="AM32" s="684"/>
      <c r="AN32" s="684"/>
      <c r="AO32" s="715"/>
      <c r="AP32" s="756"/>
      <c r="AQ32" s="757"/>
      <c r="AR32" s="757"/>
      <c r="AS32" s="757"/>
      <c r="AT32" s="761"/>
      <c r="AU32" s="230" t="s">
        <v>316</v>
      </c>
      <c r="AV32" s="230"/>
      <c r="AW32" s="230"/>
      <c r="AX32" s="677" t="s">
        <v>317</v>
      </c>
      <c r="AY32" s="678"/>
      <c r="AZ32" s="678"/>
      <c r="BA32" s="678"/>
      <c r="BB32" s="678"/>
      <c r="BC32" s="678"/>
      <c r="BD32" s="678"/>
      <c r="BE32" s="678"/>
      <c r="BF32" s="679"/>
      <c r="BG32" s="753">
        <v>99.3</v>
      </c>
      <c r="BH32" s="699"/>
      <c r="BI32" s="699"/>
      <c r="BJ32" s="699"/>
      <c r="BK32" s="699"/>
      <c r="BL32" s="699"/>
      <c r="BM32" s="684">
        <v>97.1</v>
      </c>
      <c r="BN32" s="745"/>
      <c r="BO32" s="745"/>
      <c r="BP32" s="745"/>
      <c r="BQ32" s="723"/>
      <c r="BR32" s="753">
        <v>99.3</v>
      </c>
      <c r="BS32" s="699"/>
      <c r="BT32" s="699"/>
      <c r="BU32" s="699"/>
      <c r="BV32" s="699"/>
      <c r="BW32" s="699"/>
      <c r="BX32" s="684">
        <v>96.5</v>
      </c>
      <c r="BY32" s="745"/>
      <c r="BZ32" s="745"/>
      <c r="CA32" s="745"/>
      <c r="CB32" s="723"/>
      <c r="CD32" s="773"/>
      <c r="CE32" s="774"/>
      <c r="CF32" s="727" t="s">
        <v>318</v>
      </c>
      <c r="CG32" s="724"/>
      <c r="CH32" s="724"/>
      <c r="CI32" s="724"/>
      <c r="CJ32" s="724"/>
      <c r="CK32" s="724"/>
      <c r="CL32" s="724"/>
      <c r="CM32" s="724"/>
      <c r="CN32" s="724"/>
      <c r="CO32" s="724"/>
      <c r="CP32" s="724"/>
      <c r="CQ32" s="725"/>
      <c r="CR32" s="680" t="s">
        <v>240</v>
      </c>
      <c r="CS32" s="681"/>
      <c r="CT32" s="681"/>
      <c r="CU32" s="681"/>
      <c r="CV32" s="681"/>
      <c r="CW32" s="681"/>
      <c r="CX32" s="681"/>
      <c r="CY32" s="682"/>
      <c r="CZ32" s="683" t="s">
        <v>234</v>
      </c>
      <c r="DA32" s="701"/>
      <c r="DB32" s="701"/>
      <c r="DC32" s="702"/>
      <c r="DD32" s="686" t="s">
        <v>234</v>
      </c>
      <c r="DE32" s="681"/>
      <c r="DF32" s="681"/>
      <c r="DG32" s="681"/>
      <c r="DH32" s="681"/>
      <c r="DI32" s="681"/>
      <c r="DJ32" s="681"/>
      <c r="DK32" s="682"/>
      <c r="DL32" s="686" t="s">
        <v>240</v>
      </c>
      <c r="DM32" s="681"/>
      <c r="DN32" s="681"/>
      <c r="DO32" s="681"/>
      <c r="DP32" s="681"/>
      <c r="DQ32" s="681"/>
      <c r="DR32" s="681"/>
      <c r="DS32" s="681"/>
      <c r="DT32" s="681"/>
      <c r="DU32" s="681"/>
      <c r="DV32" s="682"/>
      <c r="DW32" s="683" t="s">
        <v>240</v>
      </c>
      <c r="DX32" s="701"/>
      <c r="DY32" s="701"/>
      <c r="DZ32" s="701"/>
      <c r="EA32" s="701"/>
      <c r="EB32" s="701"/>
      <c r="EC32" s="719"/>
    </row>
    <row r="33" spans="2:133" ht="11.25" customHeight="1" x14ac:dyDescent="0.15">
      <c r="B33" s="677" t="s">
        <v>319</v>
      </c>
      <c r="C33" s="678"/>
      <c r="D33" s="678"/>
      <c r="E33" s="678"/>
      <c r="F33" s="678"/>
      <c r="G33" s="678"/>
      <c r="H33" s="678"/>
      <c r="I33" s="678"/>
      <c r="J33" s="678"/>
      <c r="K33" s="678"/>
      <c r="L33" s="678"/>
      <c r="M33" s="678"/>
      <c r="N33" s="678"/>
      <c r="O33" s="678"/>
      <c r="P33" s="678"/>
      <c r="Q33" s="679"/>
      <c r="R33" s="680">
        <v>936122</v>
      </c>
      <c r="S33" s="681"/>
      <c r="T33" s="681"/>
      <c r="U33" s="681"/>
      <c r="V33" s="681"/>
      <c r="W33" s="681"/>
      <c r="X33" s="681"/>
      <c r="Y33" s="682"/>
      <c r="Z33" s="713">
        <v>5.9</v>
      </c>
      <c r="AA33" s="713"/>
      <c r="AB33" s="713"/>
      <c r="AC33" s="713"/>
      <c r="AD33" s="714" t="s">
        <v>240</v>
      </c>
      <c r="AE33" s="714"/>
      <c r="AF33" s="714"/>
      <c r="AG33" s="714"/>
      <c r="AH33" s="714"/>
      <c r="AI33" s="714"/>
      <c r="AJ33" s="714"/>
      <c r="AK33" s="714"/>
      <c r="AL33" s="683" t="s">
        <v>234</v>
      </c>
      <c r="AM33" s="684"/>
      <c r="AN33" s="684"/>
      <c r="AO33" s="715"/>
      <c r="AP33" s="758"/>
      <c r="AQ33" s="759"/>
      <c r="AR33" s="759"/>
      <c r="AS33" s="759"/>
      <c r="AT33" s="762"/>
      <c r="AU33" s="232"/>
      <c r="AV33" s="232"/>
      <c r="AW33" s="232"/>
      <c r="AX33" s="661" t="s">
        <v>320</v>
      </c>
      <c r="AY33" s="662"/>
      <c r="AZ33" s="662"/>
      <c r="BA33" s="662"/>
      <c r="BB33" s="662"/>
      <c r="BC33" s="662"/>
      <c r="BD33" s="662"/>
      <c r="BE33" s="662"/>
      <c r="BF33" s="663"/>
      <c r="BG33" s="744">
        <v>98.5</v>
      </c>
      <c r="BH33" s="665"/>
      <c r="BI33" s="665"/>
      <c r="BJ33" s="665"/>
      <c r="BK33" s="665"/>
      <c r="BL33" s="665"/>
      <c r="BM33" s="707">
        <v>94</v>
      </c>
      <c r="BN33" s="665"/>
      <c r="BO33" s="665"/>
      <c r="BP33" s="665"/>
      <c r="BQ33" s="709"/>
      <c r="BR33" s="744">
        <v>98.5</v>
      </c>
      <c r="BS33" s="665"/>
      <c r="BT33" s="665"/>
      <c r="BU33" s="665"/>
      <c r="BV33" s="665"/>
      <c r="BW33" s="665"/>
      <c r="BX33" s="707">
        <v>93.1</v>
      </c>
      <c r="BY33" s="665"/>
      <c r="BZ33" s="665"/>
      <c r="CA33" s="665"/>
      <c r="CB33" s="709"/>
      <c r="CD33" s="727" t="s">
        <v>321</v>
      </c>
      <c r="CE33" s="724"/>
      <c r="CF33" s="724"/>
      <c r="CG33" s="724"/>
      <c r="CH33" s="724"/>
      <c r="CI33" s="724"/>
      <c r="CJ33" s="724"/>
      <c r="CK33" s="724"/>
      <c r="CL33" s="724"/>
      <c r="CM33" s="724"/>
      <c r="CN33" s="724"/>
      <c r="CO33" s="724"/>
      <c r="CP33" s="724"/>
      <c r="CQ33" s="725"/>
      <c r="CR33" s="680">
        <v>8830048</v>
      </c>
      <c r="CS33" s="699"/>
      <c r="CT33" s="699"/>
      <c r="CU33" s="699"/>
      <c r="CV33" s="699"/>
      <c r="CW33" s="699"/>
      <c r="CX33" s="699"/>
      <c r="CY33" s="700"/>
      <c r="CZ33" s="683">
        <v>58.9</v>
      </c>
      <c r="DA33" s="701"/>
      <c r="DB33" s="701"/>
      <c r="DC33" s="702"/>
      <c r="DD33" s="686">
        <v>5067248</v>
      </c>
      <c r="DE33" s="699"/>
      <c r="DF33" s="699"/>
      <c r="DG33" s="699"/>
      <c r="DH33" s="699"/>
      <c r="DI33" s="699"/>
      <c r="DJ33" s="699"/>
      <c r="DK33" s="700"/>
      <c r="DL33" s="686">
        <v>2567488</v>
      </c>
      <c r="DM33" s="699"/>
      <c r="DN33" s="699"/>
      <c r="DO33" s="699"/>
      <c r="DP33" s="699"/>
      <c r="DQ33" s="699"/>
      <c r="DR33" s="699"/>
      <c r="DS33" s="699"/>
      <c r="DT33" s="699"/>
      <c r="DU33" s="699"/>
      <c r="DV33" s="700"/>
      <c r="DW33" s="683">
        <v>39.6</v>
      </c>
      <c r="DX33" s="701"/>
      <c r="DY33" s="701"/>
      <c r="DZ33" s="701"/>
      <c r="EA33" s="701"/>
      <c r="EB33" s="701"/>
      <c r="EC33" s="719"/>
    </row>
    <row r="34" spans="2:133" ht="11.25" customHeight="1" x14ac:dyDescent="0.15">
      <c r="B34" s="677" t="s">
        <v>322</v>
      </c>
      <c r="C34" s="678"/>
      <c r="D34" s="678"/>
      <c r="E34" s="678"/>
      <c r="F34" s="678"/>
      <c r="G34" s="678"/>
      <c r="H34" s="678"/>
      <c r="I34" s="678"/>
      <c r="J34" s="678"/>
      <c r="K34" s="678"/>
      <c r="L34" s="678"/>
      <c r="M34" s="678"/>
      <c r="N34" s="678"/>
      <c r="O34" s="678"/>
      <c r="P34" s="678"/>
      <c r="Q34" s="679"/>
      <c r="R34" s="680">
        <v>35035</v>
      </c>
      <c r="S34" s="681"/>
      <c r="T34" s="681"/>
      <c r="U34" s="681"/>
      <c r="V34" s="681"/>
      <c r="W34" s="681"/>
      <c r="X34" s="681"/>
      <c r="Y34" s="682"/>
      <c r="Z34" s="713">
        <v>0.2</v>
      </c>
      <c r="AA34" s="713"/>
      <c r="AB34" s="713"/>
      <c r="AC34" s="713"/>
      <c r="AD34" s="714">
        <v>3012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323</v>
      </c>
      <c r="CE34" s="724"/>
      <c r="CF34" s="724"/>
      <c r="CG34" s="724"/>
      <c r="CH34" s="724"/>
      <c r="CI34" s="724"/>
      <c r="CJ34" s="724"/>
      <c r="CK34" s="724"/>
      <c r="CL34" s="724"/>
      <c r="CM34" s="724"/>
      <c r="CN34" s="724"/>
      <c r="CO34" s="724"/>
      <c r="CP34" s="724"/>
      <c r="CQ34" s="725"/>
      <c r="CR34" s="680">
        <v>1290193</v>
      </c>
      <c r="CS34" s="681"/>
      <c r="CT34" s="681"/>
      <c r="CU34" s="681"/>
      <c r="CV34" s="681"/>
      <c r="CW34" s="681"/>
      <c r="CX34" s="681"/>
      <c r="CY34" s="682"/>
      <c r="CZ34" s="683">
        <v>8.6</v>
      </c>
      <c r="DA34" s="701"/>
      <c r="DB34" s="701"/>
      <c r="DC34" s="702"/>
      <c r="DD34" s="686">
        <v>1039788</v>
      </c>
      <c r="DE34" s="681"/>
      <c r="DF34" s="681"/>
      <c r="DG34" s="681"/>
      <c r="DH34" s="681"/>
      <c r="DI34" s="681"/>
      <c r="DJ34" s="681"/>
      <c r="DK34" s="682"/>
      <c r="DL34" s="686">
        <v>681567</v>
      </c>
      <c r="DM34" s="681"/>
      <c r="DN34" s="681"/>
      <c r="DO34" s="681"/>
      <c r="DP34" s="681"/>
      <c r="DQ34" s="681"/>
      <c r="DR34" s="681"/>
      <c r="DS34" s="681"/>
      <c r="DT34" s="681"/>
      <c r="DU34" s="681"/>
      <c r="DV34" s="682"/>
      <c r="DW34" s="683">
        <v>10.5</v>
      </c>
      <c r="DX34" s="701"/>
      <c r="DY34" s="701"/>
      <c r="DZ34" s="701"/>
      <c r="EA34" s="701"/>
      <c r="EB34" s="701"/>
      <c r="EC34" s="719"/>
    </row>
    <row r="35" spans="2:133" ht="11.25" customHeight="1" x14ac:dyDescent="0.15">
      <c r="B35" s="677" t="s">
        <v>324</v>
      </c>
      <c r="C35" s="678"/>
      <c r="D35" s="678"/>
      <c r="E35" s="678"/>
      <c r="F35" s="678"/>
      <c r="G35" s="678"/>
      <c r="H35" s="678"/>
      <c r="I35" s="678"/>
      <c r="J35" s="678"/>
      <c r="K35" s="678"/>
      <c r="L35" s="678"/>
      <c r="M35" s="678"/>
      <c r="N35" s="678"/>
      <c r="O35" s="678"/>
      <c r="P35" s="678"/>
      <c r="Q35" s="679"/>
      <c r="R35" s="680">
        <v>590514</v>
      </c>
      <c r="S35" s="681"/>
      <c r="T35" s="681"/>
      <c r="U35" s="681"/>
      <c r="V35" s="681"/>
      <c r="W35" s="681"/>
      <c r="X35" s="681"/>
      <c r="Y35" s="682"/>
      <c r="Z35" s="713">
        <v>3.7</v>
      </c>
      <c r="AA35" s="713"/>
      <c r="AB35" s="713"/>
      <c r="AC35" s="713"/>
      <c r="AD35" s="714" t="s">
        <v>234</v>
      </c>
      <c r="AE35" s="714"/>
      <c r="AF35" s="714"/>
      <c r="AG35" s="714"/>
      <c r="AH35" s="714"/>
      <c r="AI35" s="714"/>
      <c r="AJ35" s="714"/>
      <c r="AK35" s="714"/>
      <c r="AL35" s="683" t="s">
        <v>234</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327</v>
      </c>
      <c r="CE35" s="724"/>
      <c r="CF35" s="724"/>
      <c r="CG35" s="724"/>
      <c r="CH35" s="724"/>
      <c r="CI35" s="724"/>
      <c r="CJ35" s="724"/>
      <c r="CK35" s="724"/>
      <c r="CL35" s="724"/>
      <c r="CM35" s="724"/>
      <c r="CN35" s="724"/>
      <c r="CO35" s="724"/>
      <c r="CP35" s="724"/>
      <c r="CQ35" s="725"/>
      <c r="CR35" s="680">
        <v>1130274</v>
      </c>
      <c r="CS35" s="699"/>
      <c r="CT35" s="699"/>
      <c r="CU35" s="699"/>
      <c r="CV35" s="699"/>
      <c r="CW35" s="699"/>
      <c r="CX35" s="699"/>
      <c r="CY35" s="700"/>
      <c r="CZ35" s="683">
        <v>7.5</v>
      </c>
      <c r="DA35" s="701"/>
      <c r="DB35" s="701"/>
      <c r="DC35" s="702"/>
      <c r="DD35" s="686">
        <v>906995</v>
      </c>
      <c r="DE35" s="699"/>
      <c r="DF35" s="699"/>
      <c r="DG35" s="699"/>
      <c r="DH35" s="699"/>
      <c r="DI35" s="699"/>
      <c r="DJ35" s="699"/>
      <c r="DK35" s="700"/>
      <c r="DL35" s="686">
        <v>449216</v>
      </c>
      <c r="DM35" s="699"/>
      <c r="DN35" s="699"/>
      <c r="DO35" s="699"/>
      <c r="DP35" s="699"/>
      <c r="DQ35" s="699"/>
      <c r="DR35" s="699"/>
      <c r="DS35" s="699"/>
      <c r="DT35" s="699"/>
      <c r="DU35" s="699"/>
      <c r="DV35" s="700"/>
      <c r="DW35" s="683">
        <v>6.9</v>
      </c>
      <c r="DX35" s="701"/>
      <c r="DY35" s="701"/>
      <c r="DZ35" s="701"/>
      <c r="EA35" s="701"/>
      <c r="EB35" s="701"/>
      <c r="EC35" s="719"/>
    </row>
    <row r="36" spans="2:133" ht="11.25" customHeight="1" x14ac:dyDescent="0.15">
      <c r="B36" s="677" t="s">
        <v>328</v>
      </c>
      <c r="C36" s="678"/>
      <c r="D36" s="678"/>
      <c r="E36" s="678"/>
      <c r="F36" s="678"/>
      <c r="G36" s="678"/>
      <c r="H36" s="678"/>
      <c r="I36" s="678"/>
      <c r="J36" s="678"/>
      <c r="K36" s="678"/>
      <c r="L36" s="678"/>
      <c r="M36" s="678"/>
      <c r="N36" s="678"/>
      <c r="O36" s="678"/>
      <c r="P36" s="678"/>
      <c r="Q36" s="679"/>
      <c r="R36" s="680">
        <v>1608701</v>
      </c>
      <c r="S36" s="681"/>
      <c r="T36" s="681"/>
      <c r="U36" s="681"/>
      <c r="V36" s="681"/>
      <c r="W36" s="681"/>
      <c r="X36" s="681"/>
      <c r="Y36" s="682"/>
      <c r="Z36" s="713">
        <v>10.1</v>
      </c>
      <c r="AA36" s="713"/>
      <c r="AB36" s="713"/>
      <c r="AC36" s="713"/>
      <c r="AD36" s="714" t="s">
        <v>234</v>
      </c>
      <c r="AE36" s="714"/>
      <c r="AF36" s="714"/>
      <c r="AG36" s="714"/>
      <c r="AH36" s="714"/>
      <c r="AI36" s="714"/>
      <c r="AJ36" s="714"/>
      <c r="AK36" s="714"/>
      <c r="AL36" s="683" t="s">
        <v>240</v>
      </c>
      <c r="AM36" s="684"/>
      <c r="AN36" s="684"/>
      <c r="AO36" s="715"/>
      <c r="AP36" s="235"/>
      <c r="AQ36" s="732" t="s">
        <v>329</v>
      </c>
      <c r="AR36" s="733"/>
      <c r="AS36" s="733"/>
      <c r="AT36" s="733"/>
      <c r="AU36" s="733"/>
      <c r="AV36" s="733"/>
      <c r="AW36" s="733"/>
      <c r="AX36" s="733"/>
      <c r="AY36" s="734"/>
      <c r="AZ36" s="735">
        <v>1429425</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238033</v>
      </c>
      <c r="BW36" s="736"/>
      <c r="BX36" s="736"/>
      <c r="BY36" s="736"/>
      <c r="BZ36" s="736"/>
      <c r="CA36" s="736"/>
      <c r="CB36" s="737"/>
      <c r="CD36" s="727" t="s">
        <v>331</v>
      </c>
      <c r="CE36" s="724"/>
      <c r="CF36" s="724"/>
      <c r="CG36" s="724"/>
      <c r="CH36" s="724"/>
      <c r="CI36" s="724"/>
      <c r="CJ36" s="724"/>
      <c r="CK36" s="724"/>
      <c r="CL36" s="724"/>
      <c r="CM36" s="724"/>
      <c r="CN36" s="724"/>
      <c r="CO36" s="724"/>
      <c r="CP36" s="724"/>
      <c r="CQ36" s="725"/>
      <c r="CR36" s="680">
        <v>3669741</v>
      </c>
      <c r="CS36" s="681"/>
      <c r="CT36" s="681"/>
      <c r="CU36" s="681"/>
      <c r="CV36" s="681"/>
      <c r="CW36" s="681"/>
      <c r="CX36" s="681"/>
      <c r="CY36" s="682"/>
      <c r="CZ36" s="683">
        <v>24.5</v>
      </c>
      <c r="DA36" s="701"/>
      <c r="DB36" s="701"/>
      <c r="DC36" s="702"/>
      <c r="DD36" s="686">
        <v>1628062</v>
      </c>
      <c r="DE36" s="681"/>
      <c r="DF36" s="681"/>
      <c r="DG36" s="681"/>
      <c r="DH36" s="681"/>
      <c r="DI36" s="681"/>
      <c r="DJ36" s="681"/>
      <c r="DK36" s="682"/>
      <c r="DL36" s="686">
        <v>720837</v>
      </c>
      <c r="DM36" s="681"/>
      <c r="DN36" s="681"/>
      <c r="DO36" s="681"/>
      <c r="DP36" s="681"/>
      <c r="DQ36" s="681"/>
      <c r="DR36" s="681"/>
      <c r="DS36" s="681"/>
      <c r="DT36" s="681"/>
      <c r="DU36" s="681"/>
      <c r="DV36" s="682"/>
      <c r="DW36" s="683">
        <v>11.1</v>
      </c>
      <c r="DX36" s="701"/>
      <c r="DY36" s="701"/>
      <c r="DZ36" s="701"/>
      <c r="EA36" s="701"/>
      <c r="EB36" s="701"/>
      <c r="EC36" s="719"/>
    </row>
    <row r="37" spans="2:133" ht="11.25" customHeight="1" x14ac:dyDescent="0.15">
      <c r="B37" s="677" t="s">
        <v>332</v>
      </c>
      <c r="C37" s="678"/>
      <c r="D37" s="678"/>
      <c r="E37" s="678"/>
      <c r="F37" s="678"/>
      <c r="G37" s="678"/>
      <c r="H37" s="678"/>
      <c r="I37" s="678"/>
      <c r="J37" s="678"/>
      <c r="K37" s="678"/>
      <c r="L37" s="678"/>
      <c r="M37" s="678"/>
      <c r="N37" s="678"/>
      <c r="O37" s="678"/>
      <c r="P37" s="678"/>
      <c r="Q37" s="679"/>
      <c r="R37" s="680">
        <v>986157</v>
      </c>
      <c r="S37" s="681"/>
      <c r="T37" s="681"/>
      <c r="U37" s="681"/>
      <c r="V37" s="681"/>
      <c r="W37" s="681"/>
      <c r="X37" s="681"/>
      <c r="Y37" s="682"/>
      <c r="Z37" s="713">
        <v>6.2</v>
      </c>
      <c r="AA37" s="713"/>
      <c r="AB37" s="713"/>
      <c r="AC37" s="713"/>
      <c r="AD37" s="714" t="s">
        <v>240</v>
      </c>
      <c r="AE37" s="714"/>
      <c r="AF37" s="714"/>
      <c r="AG37" s="714"/>
      <c r="AH37" s="714"/>
      <c r="AI37" s="714"/>
      <c r="AJ37" s="714"/>
      <c r="AK37" s="714"/>
      <c r="AL37" s="683" t="s">
        <v>234</v>
      </c>
      <c r="AM37" s="684"/>
      <c r="AN37" s="684"/>
      <c r="AO37" s="715"/>
      <c r="AQ37" s="720" t="s">
        <v>333</v>
      </c>
      <c r="AR37" s="721"/>
      <c r="AS37" s="721"/>
      <c r="AT37" s="721"/>
      <c r="AU37" s="721"/>
      <c r="AV37" s="721"/>
      <c r="AW37" s="721"/>
      <c r="AX37" s="721"/>
      <c r="AY37" s="722"/>
      <c r="AZ37" s="680">
        <v>325464</v>
      </c>
      <c r="BA37" s="681"/>
      <c r="BB37" s="681"/>
      <c r="BC37" s="681"/>
      <c r="BD37" s="699"/>
      <c r="BE37" s="699"/>
      <c r="BF37" s="723"/>
      <c r="BG37" s="727" t="s">
        <v>334</v>
      </c>
      <c r="BH37" s="724"/>
      <c r="BI37" s="724"/>
      <c r="BJ37" s="724"/>
      <c r="BK37" s="724"/>
      <c r="BL37" s="724"/>
      <c r="BM37" s="724"/>
      <c r="BN37" s="724"/>
      <c r="BO37" s="724"/>
      <c r="BP37" s="724"/>
      <c r="BQ37" s="724"/>
      <c r="BR37" s="724"/>
      <c r="BS37" s="724"/>
      <c r="BT37" s="724"/>
      <c r="BU37" s="725"/>
      <c r="BV37" s="680">
        <v>238033</v>
      </c>
      <c r="BW37" s="681"/>
      <c r="BX37" s="681"/>
      <c r="BY37" s="681"/>
      <c r="BZ37" s="681"/>
      <c r="CA37" s="681"/>
      <c r="CB37" s="726"/>
      <c r="CD37" s="727" t="s">
        <v>335</v>
      </c>
      <c r="CE37" s="724"/>
      <c r="CF37" s="724"/>
      <c r="CG37" s="724"/>
      <c r="CH37" s="724"/>
      <c r="CI37" s="724"/>
      <c r="CJ37" s="724"/>
      <c r="CK37" s="724"/>
      <c r="CL37" s="724"/>
      <c r="CM37" s="724"/>
      <c r="CN37" s="724"/>
      <c r="CO37" s="724"/>
      <c r="CP37" s="724"/>
      <c r="CQ37" s="725"/>
      <c r="CR37" s="680">
        <v>409610</v>
      </c>
      <c r="CS37" s="699"/>
      <c r="CT37" s="699"/>
      <c r="CU37" s="699"/>
      <c r="CV37" s="699"/>
      <c r="CW37" s="699"/>
      <c r="CX37" s="699"/>
      <c r="CY37" s="700"/>
      <c r="CZ37" s="683">
        <v>2.7</v>
      </c>
      <c r="DA37" s="701"/>
      <c r="DB37" s="701"/>
      <c r="DC37" s="702"/>
      <c r="DD37" s="686">
        <v>409610</v>
      </c>
      <c r="DE37" s="699"/>
      <c r="DF37" s="699"/>
      <c r="DG37" s="699"/>
      <c r="DH37" s="699"/>
      <c r="DI37" s="699"/>
      <c r="DJ37" s="699"/>
      <c r="DK37" s="700"/>
      <c r="DL37" s="686">
        <v>409610</v>
      </c>
      <c r="DM37" s="699"/>
      <c r="DN37" s="699"/>
      <c r="DO37" s="699"/>
      <c r="DP37" s="699"/>
      <c r="DQ37" s="699"/>
      <c r="DR37" s="699"/>
      <c r="DS37" s="699"/>
      <c r="DT37" s="699"/>
      <c r="DU37" s="699"/>
      <c r="DV37" s="700"/>
      <c r="DW37" s="683">
        <v>6.3</v>
      </c>
      <c r="DX37" s="701"/>
      <c r="DY37" s="701"/>
      <c r="DZ37" s="701"/>
      <c r="EA37" s="701"/>
      <c r="EB37" s="701"/>
      <c r="EC37" s="719"/>
    </row>
    <row r="38" spans="2:133" ht="11.25" customHeight="1" x14ac:dyDescent="0.15">
      <c r="B38" s="677" t="s">
        <v>336</v>
      </c>
      <c r="C38" s="678"/>
      <c r="D38" s="678"/>
      <c r="E38" s="678"/>
      <c r="F38" s="678"/>
      <c r="G38" s="678"/>
      <c r="H38" s="678"/>
      <c r="I38" s="678"/>
      <c r="J38" s="678"/>
      <c r="K38" s="678"/>
      <c r="L38" s="678"/>
      <c r="M38" s="678"/>
      <c r="N38" s="678"/>
      <c r="O38" s="678"/>
      <c r="P38" s="678"/>
      <c r="Q38" s="679"/>
      <c r="R38" s="680">
        <v>209433</v>
      </c>
      <c r="S38" s="681"/>
      <c r="T38" s="681"/>
      <c r="U38" s="681"/>
      <c r="V38" s="681"/>
      <c r="W38" s="681"/>
      <c r="X38" s="681"/>
      <c r="Y38" s="682"/>
      <c r="Z38" s="713">
        <v>1.3</v>
      </c>
      <c r="AA38" s="713"/>
      <c r="AB38" s="713"/>
      <c r="AC38" s="713"/>
      <c r="AD38" s="714">
        <v>626</v>
      </c>
      <c r="AE38" s="714"/>
      <c r="AF38" s="714"/>
      <c r="AG38" s="714"/>
      <c r="AH38" s="714"/>
      <c r="AI38" s="714"/>
      <c r="AJ38" s="714"/>
      <c r="AK38" s="714"/>
      <c r="AL38" s="683">
        <v>0</v>
      </c>
      <c r="AM38" s="684"/>
      <c r="AN38" s="684"/>
      <c r="AO38" s="715"/>
      <c r="AQ38" s="720" t="s">
        <v>337</v>
      </c>
      <c r="AR38" s="721"/>
      <c r="AS38" s="721"/>
      <c r="AT38" s="721"/>
      <c r="AU38" s="721"/>
      <c r="AV38" s="721"/>
      <c r="AW38" s="721"/>
      <c r="AX38" s="721"/>
      <c r="AY38" s="722"/>
      <c r="AZ38" s="680">
        <v>98068</v>
      </c>
      <c r="BA38" s="681"/>
      <c r="BB38" s="681"/>
      <c r="BC38" s="681"/>
      <c r="BD38" s="699"/>
      <c r="BE38" s="699"/>
      <c r="BF38" s="723"/>
      <c r="BG38" s="727" t="s">
        <v>338</v>
      </c>
      <c r="BH38" s="724"/>
      <c r="BI38" s="724"/>
      <c r="BJ38" s="724"/>
      <c r="BK38" s="724"/>
      <c r="BL38" s="724"/>
      <c r="BM38" s="724"/>
      <c r="BN38" s="724"/>
      <c r="BO38" s="724"/>
      <c r="BP38" s="724"/>
      <c r="BQ38" s="724"/>
      <c r="BR38" s="724"/>
      <c r="BS38" s="724"/>
      <c r="BT38" s="724"/>
      <c r="BU38" s="725"/>
      <c r="BV38" s="680">
        <v>2280</v>
      </c>
      <c r="BW38" s="681"/>
      <c r="BX38" s="681"/>
      <c r="BY38" s="681"/>
      <c r="BZ38" s="681"/>
      <c r="CA38" s="681"/>
      <c r="CB38" s="726"/>
      <c r="CD38" s="727" t="s">
        <v>339</v>
      </c>
      <c r="CE38" s="724"/>
      <c r="CF38" s="724"/>
      <c r="CG38" s="724"/>
      <c r="CH38" s="724"/>
      <c r="CI38" s="724"/>
      <c r="CJ38" s="724"/>
      <c r="CK38" s="724"/>
      <c r="CL38" s="724"/>
      <c r="CM38" s="724"/>
      <c r="CN38" s="724"/>
      <c r="CO38" s="724"/>
      <c r="CP38" s="724"/>
      <c r="CQ38" s="725"/>
      <c r="CR38" s="680">
        <v>1051839</v>
      </c>
      <c r="CS38" s="681"/>
      <c r="CT38" s="681"/>
      <c r="CU38" s="681"/>
      <c r="CV38" s="681"/>
      <c r="CW38" s="681"/>
      <c r="CX38" s="681"/>
      <c r="CY38" s="682"/>
      <c r="CZ38" s="683">
        <v>7</v>
      </c>
      <c r="DA38" s="701"/>
      <c r="DB38" s="701"/>
      <c r="DC38" s="702"/>
      <c r="DD38" s="686">
        <v>917507</v>
      </c>
      <c r="DE38" s="681"/>
      <c r="DF38" s="681"/>
      <c r="DG38" s="681"/>
      <c r="DH38" s="681"/>
      <c r="DI38" s="681"/>
      <c r="DJ38" s="681"/>
      <c r="DK38" s="682"/>
      <c r="DL38" s="686">
        <v>715868</v>
      </c>
      <c r="DM38" s="681"/>
      <c r="DN38" s="681"/>
      <c r="DO38" s="681"/>
      <c r="DP38" s="681"/>
      <c r="DQ38" s="681"/>
      <c r="DR38" s="681"/>
      <c r="DS38" s="681"/>
      <c r="DT38" s="681"/>
      <c r="DU38" s="681"/>
      <c r="DV38" s="682"/>
      <c r="DW38" s="683">
        <v>11</v>
      </c>
      <c r="DX38" s="701"/>
      <c r="DY38" s="701"/>
      <c r="DZ38" s="701"/>
      <c r="EA38" s="701"/>
      <c r="EB38" s="701"/>
      <c r="EC38" s="719"/>
    </row>
    <row r="39" spans="2:133" ht="11.25" customHeight="1" x14ac:dyDescent="0.15">
      <c r="B39" s="677" t="s">
        <v>340</v>
      </c>
      <c r="C39" s="678"/>
      <c r="D39" s="678"/>
      <c r="E39" s="678"/>
      <c r="F39" s="678"/>
      <c r="G39" s="678"/>
      <c r="H39" s="678"/>
      <c r="I39" s="678"/>
      <c r="J39" s="678"/>
      <c r="K39" s="678"/>
      <c r="L39" s="678"/>
      <c r="M39" s="678"/>
      <c r="N39" s="678"/>
      <c r="O39" s="678"/>
      <c r="P39" s="678"/>
      <c r="Q39" s="679"/>
      <c r="R39" s="680">
        <v>788800</v>
      </c>
      <c r="S39" s="681"/>
      <c r="T39" s="681"/>
      <c r="U39" s="681"/>
      <c r="V39" s="681"/>
      <c r="W39" s="681"/>
      <c r="X39" s="681"/>
      <c r="Y39" s="682"/>
      <c r="Z39" s="713">
        <v>5</v>
      </c>
      <c r="AA39" s="713"/>
      <c r="AB39" s="713"/>
      <c r="AC39" s="713"/>
      <c r="AD39" s="714" t="s">
        <v>240</v>
      </c>
      <c r="AE39" s="714"/>
      <c r="AF39" s="714"/>
      <c r="AG39" s="714"/>
      <c r="AH39" s="714"/>
      <c r="AI39" s="714"/>
      <c r="AJ39" s="714"/>
      <c r="AK39" s="714"/>
      <c r="AL39" s="683" t="s">
        <v>234</v>
      </c>
      <c r="AM39" s="684"/>
      <c r="AN39" s="684"/>
      <c r="AO39" s="715"/>
      <c r="AQ39" s="720" t="s">
        <v>341</v>
      </c>
      <c r="AR39" s="721"/>
      <c r="AS39" s="721"/>
      <c r="AT39" s="721"/>
      <c r="AU39" s="721"/>
      <c r="AV39" s="721"/>
      <c r="AW39" s="721"/>
      <c r="AX39" s="721"/>
      <c r="AY39" s="722"/>
      <c r="AZ39" s="680">
        <v>52083</v>
      </c>
      <c r="BA39" s="681"/>
      <c r="BB39" s="681"/>
      <c r="BC39" s="681"/>
      <c r="BD39" s="699"/>
      <c r="BE39" s="699"/>
      <c r="BF39" s="723"/>
      <c r="BG39" s="727" t="s">
        <v>342</v>
      </c>
      <c r="BH39" s="724"/>
      <c r="BI39" s="724"/>
      <c r="BJ39" s="724"/>
      <c r="BK39" s="724"/>
      <c r="BL39" s="724"/>
      <c r="BM39" s="724"/>
      <c r="BN39" s="724"/>
      <c r="BO39" s="724"/>
      <c r="BP39" s="724"/>
      <c r="BQ39" s="724"/>
      <c r="BR39" s="724"/>
      <c r="BS39" s="724"/>
      <c r="BT39" s="724"/>
      <c r="BU39" s="725"/>
      <c r="BV39" s="680">
        <v>3870</v>
      </c>
      <c r="BW39" s="681"/>
      <c r="BX39" s="681"/>
      <c r="BY39" s="681"/>
      <c r="BZ39" s="681"/>
      <c r="CA39" s="681"/>
      <c r="CB39" s="726"/>
      <c r="CD39" s="727" t="s">
        <v>343</v>
      </c>
      <c r="CE39" s="724"/>
      <c r="CF39" s="724"/>
      <c r="CG39" s="724"/>
      <c r="CH39" s="724"/>
      <c r="CI39" s="724"/>
      <c r="CJ39" s="724"/>
      <c r="CK39" s="724"/>
      <c r="CL39" s="724"/>
      <c r="CM39" s="724"/>
      <c r="CN39" s="724"/>
      <c r="CO39" s="724"/>
      <c r="CP39" s="724"/>
      <c r="CQ39" s="725"/>
      <c r="CR39" s="680">
        <v>1633128</v>
      </c>
      <c r="CS39" s="699"/>
      <c r="CT39" s="699"/>
      <c r="CU39" s="699"/>
      <c r="CV39" s="699"/>
      <c r="CW39" s="699"/>
      <c r="CX39" s="699"/>
      <c r="CY39" s="700"/>
      <c r="CZ39" s="683">
        <v>10.9</v>
      </c>
      <c r="DA39" s="701"/>
      <c r="DB39" s="701"/>
      <c r="DC39" s="702"/>
      <c r="DD39" s="686">
        <v>574896</v>
      </c>
      <c r="DE39" s="699"/>
      <c r="DF39" s="699"/>
      <c r="DG39" s="699"/>
      <c r="DH39" s="699"/>
      <c r="DI39" s="699"/>
      <c r="DJ39" s="699"/>
      <c r="DK39" s="700"/>
      <c r="DL39" s="686" t="s">
        <v>234</v>
      </c>
      <c r="DM39" s="699"/>
      <c r="DN39" s="699"/>
      <c r="DO39" s="699"/>
      <c r="DP39" s="699"/>
      <c r="DQ39" s="699"/>
      <c r="DR39" s="699"/>
      <c r="DS39" s="699"/>
      <c r="DT39" s="699"/>
      <c r="DU39" s="699"/>
      <c r="DV39" s="700"/>
      <c r="DW39" s="683" t="s">
        <v>240</v>
      </c>
      <c r="DX39" s="701"/>
      <c r="DY39" s="701"/>
      <c r="DZ39" s="701"/>
      <c r="EA39" s="701"/>
      <c r="EB39" s="701"/>
      <c r="EC39" s="719"/>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240</v>
      </c>
      <c r="S40" s="681"/>
      <c r="T40" s="681"/>
      <c r="U40" s="681"/>
      <c r="V40" s="681"/>
      <c r="W40" s="681"/>
      <c r="X40" s="681"/>
      <c r="Y40" s="682"/>
      <c r="Z40" s="713" t="s">
        <v>234</v>
      </c>
      <c r="AA40" s="713"/>
      <c r="AB40" s="713"/>
      <c r="AC40" s="713"/>
      <c r="AD40" s="714" t="s">
        <v>234</v>
      </c>
      <c r="AE40" s="714"/>
      <c r="AF40" s="714"/>
      <c r="AG40" s="714"/>
      <c r="AH40" s="714"/>
      <c r="AI40" s="714"/>
      <c r="AJ40" s="714"/>
      <c r="AK40" s="714"/>
      <c r="AL40" s="683" t="s">
        <v>240</v>
      </c>
      <c r="AM40" s="684"/>
      <c r="AN40" s="684"/>
      <c r="AO40" s="715"/>
      <c r="AQ40" s="720" t="s">
        <v>345</v>
      </c>
      <c r="AR40" s="721"/>
      <c r="AS40" s="721"/>
      <c r="AT40" s="721"/>
      <c r="AU40" s="721"/>
      <c r="AV40" s="721"/>
      <c r="AW40" s="721"/>
      <c r="AX40" s="721"/>
      <c r="AY40" s="722"/>
      <c r="AZ40" s="680">
        <v>9186</v>
      </c>
      <c r="BA40" s="681"/>
      <c r="BB40" s="681"/>
      <c r="BC40" s="681"/>
      <c r="BD40" s="699"/>
      <c r="BE40" s="699"/>
      <c r="BF40" s="723"/>
      <c r="BG40" s="728" t="s">
        <v>346</v>
      </c>
      <c r="BH40" s="729"/>
      <c r="BI40" s="729"/>
      <c r="BJ40" s="729"/>
      <c r="BK40" s="729"/>
      <c r="BL40" s="236"/>
      <c r="BM40" s="724" t="s">
        <v>347</v>
      </c>
      <c r="BN40" s="724"/>
      <c r="BO40" s="724"/>
      <c r="BP40" s="724"/>
      <c r="BQ40" s="724"/>
      <c r="BR40" s="724"/>
      <c r="BS40" s="724"/>
      <c r="BT40" s="724"/>
      <c r="BU40" s="725"/>
      <c r="BV40" s="680">
        <v>117</v>
      </c>
      <c r="BW40" s="681"/>
      <c r="BX40" s="681"/>
      <c r="BY40" s="681"/>
      <c r="BZ40" s="681"/>
      <c r="CA40" s="681"/>
      <c r="CB40" s="726"/>
      <c r="CD40" s="727" t="s">
        <v>348</v>
      </c>
      <c r="CE40" s="724"/>
      <c r="CF40" s="724"/>
      <c r="CG40" s="724"/>
      <c r="CH40" s="724"/>
      <c r="CI40" s="724"/>
      <c r="CJ40" s="724"/>
      <c r="CK40" s="724"/>
      <c r="CL40" s="724"/>
      <c r="CM40" s="724"/>
      <c r="CN40" s="724"/>
      <c r="CO40" s="724"/>
      <c r="CP40" s="724"/>
      <c r="CQ40" s="725"/>
      <c r="CR40" s="680">
        <v>54873</v>
      </c>
      <c r="CS40" s="681"/>
      <c r="CT40" s="681"/>
      <c r="CU40" s="681"/>
      <c r="CV40" s="681"/>
      <c r="CW40" s="681"/>
      <c r="CX40" s="681"/>
      <c r="CY40" s="682"/>
      <c r="CZ40" s="683">
        <v>0.4</v>
      </c>
      <c r="DA40" s="701"/>
      <c r="DB40" s="701"/>
      <c r="DC40" s="702"/>
      <c r="DD40" s="686" t="s">
        <v>234</v>
      </c>
      <c r="DE40" s="681"/>
      <c r="DF40" s="681"/>
      <c r="DG40" s="681"/>
      <c r="DH40" s="681"/>
      <c r="DI40" s="681"/>
      <c r="DJ40" s="681"/>
      <c r="DK40" s="682"/>
      <c r="DL40" s="686" t="s">
        <v>240</v>
      </c>
      <c r="DM40" s="681"/>
      <c r="DN40" s="681"/>
      <c r="DO40" s="681"/>
      <c r="DP40" s="681"/>
      <c r="DQ40" s="681"/>
      <c r="DR40" s="681"/>
      <c r="DS40" s="681"/>
      <c r="DT40" s="681"/>
      <c r="DU40" s="681"/>
      <c r="DV40" s="682"/>
      <c r="DW40" s="683" t="s">
        <v>234</v>
      </c>
      <c r="DX40" s="701"/>
      <c r="DY40" s="701"/>
      <c r="DZ40" s="701"/>
      <c r="EA40" s="701"/>
      <c r="EB40" s="701"/>
      <c r="EC40" s="719"/>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234</v>
      </c>
      <c r="S41" s="681"/>
      <c r="T41" s="681"/>
      <c r="U41" s="681"/>
      <c r="V41" s="681"/>
      <c r="W41" s="681"/>
      <c r="X41" s="681"/>
      <c r="Y41" s="682"/>
      <c r="Z41" s="713" t="s">
        <v>234</v>
      </c>
      <c r="AA41" s="713"/>
      <c r="AB41" s="713"/>
      <c r="AC41" s="713"/>
      <c r="AD41" s="714" t="s">
        <v>240</v>
      </c>
      <c r="AE41" s="714"/>
      <c r="AF41" s="714"/>
      <c r="AG41" s="714"/>
      <c r="AH41" s="714"/>
      <c r="AI41" s="714"/>
      <c r="AJ41" s="714"/>
      <c r="AK41" s="714"/>
      <c r="AL41" s="683" t="s">
        <v>240</v>
      </c>
      <c r="AM41" s="684"/>
      <c r="AN41" s="684"/>
      <c r="AO41" s="715"/>
      <c r="AQ41" s="720" t="s">
        <v>350</v>
      </c>
      <c r="AR41" s="721"/>
      <c r="AS41" s="721"/>
      <c r="AT41" s="721"/>
      <c r="AU41" s="721"/>
      <c r="AV41" s="721"/>
      <c r="AW41" s="721"/>
      <c r="AX41" s="721"/>
      <c r="AY41" s="722"/>
      <c r="AZ41" s="680">
        <v>326343</v>
      </c>
      <c r="BA41" s="681"/>
      <c r="BB41" s="681"/>
      <c r="BC41" s="681"/>
      <c r="BD41" s="699"/>
      <c r="BE41" s="699"/>
      <c r="BF41" s="723"/>
      <c r="BG41" s="728"/>
      <c r="BH41" s="729"/>
      <c r="BI41" s="729"/>
      <c r="BJ41" s="729"/>
      <c r="BK41" s="729"/>
      <c r="BL41" s="236"/>
      <c r="BM41" s="724" t="s">
        <v>351</v>
      </c>
      <c r="BN41" s="724"/>
      <c r="BO41" s="724"/>
      <c r="BP41" s="724"/>
      <c r="BQ41" s="724"/>
      <c r="BR41" s="724"/>
      <c r="BS41" s="724"/>
      <c r="BT41" s="724"/>
      <c r="BU41" s="725"/>
      <c r="BV41" s="680" t="s">
        <v>234</v>
      </c>
      <c r="BW41" s="681"/>
      <c r="BX41" s="681"/>
      <c r="BY41" s="681"/>
      <c r="BZ41" s="681"/>
      <c r="CA41" s="681"/>
      <c r="CB41" s="726"/>
      <c r="CD41" s="727" t="s">
        <v>352</v>
      </c>
      <c r="CE41" s="724"/>
      <c r="CF41" s="724"/>
      <c r="CG41" s="724"/>
      <c r="CH41" s="724"/>
      <c r="CI41" s="724"/>
      <c r="CJ41" s="724"/>
      <c r="CK41" s="724"/>
      <c r="CL41" s="724"/>
      <c r="CM41" s="724"/>
      <c r="CN41" s="724"/>
      <c r="CO41" s="724"/>
      <c r="CP41" s="724"/>
      <c r="CQ41" s="725"/>
      <c r="CR41" s="680" t="s">
        <v>240</v>
      </c>
      <c r="CS41" s="699"/>
      <c r="CT41" s="699"/>
      <c r="CU41" s="699"/>
      <c r="CV41" s="699"/>
      <c r="CW41" s="699"/>
      <c r="CX41" s="699"/>
      <c r="CY41" s="700"/>
      <c r="CZ41" s="683" t="s">
        <v>234</v>
      </c>
      <c r="DA41" s="701"/>
      <c r="DB41" s="701"/>
      <c r="DC41" s="702"/>
      <c r="DD41" s="686" t="s">
        <v>234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197200</v>
      </c>
      <c r="S42" s="681"/>
      <c r="T42" s="681"/>
      <c r="U42" s="681"/>
      <c r="V42" s="681"/>
      <c r="W42" s="681"/>
      <c r="X42" s="681"/>
      <c r="Y42" s="682"/>
      <c r="Z42" s="713">
        <v>1.2</v>
      </c>
      <c r="AA42" s="713"/>
      <c r="AB42" s="713"/>
      <c r="AC42" s="713"/>
      <c r="AD42" s="714" t="s">
        <v>234</v>
      </c>
      <c r="AE42" s="714"/>
      <c r="AF42" s="714"/>
      <c r="AG42" s="714"/>
      <c r="AH42" s="714"/>
      <c r="AI42" s="714"/>
      <c r="AJ42" s="714"/>
      <c r="AK42" s="714"/>
      <c r="AL42" s="683" t="s">
        <v>234</v>
      </c>
      <c r="AM42" s="684"/>
      <c r="AN42" s="684"/>
      <c r="AO42" s="715"/>
      <c r="AQ42" s="716" t="s">
        <v>354</v>
      </c>
      <c r="AR42" s="717"/>
      <c r="AS42" s="717"/>
      <c r="AT42" s="717"/>
      <c r="AU42" s="717"/>
      <c r="AV42" s="717"/>
      <c r="AW42" s="717"/>
      <c r="AX42" s="717"/>
      <c r="AY42" s="718"/>
      <c r="AZ42" s="664">
        <v>618281</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332</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1366472</v>
      </c>
      <c r="CS42" s="681"/>
      <c r="CT42" s="681"/>
      <c r="CU42" s="681"/>
      <c r="CV42" s="681"/>
      <c r="CW42" s="681"/>
      <c r="CX42" s="681"/>
      <c r="CY42" s="682"/>
      <c r="CZ42" s="683">
        <v>9.1</v>
      </c>
      <c r="DA42" s="684"/>
      <c r="DB42" s="684"/>
      <c r="DC42" s="685"/>
      <c r="DD42" s="686">
        <v>552851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15878641</v>
      </c>
      <c r="S43" s="703"/>
      <c r="T43" s="703"/>
      <c r="U43" s="703"/>
      <c r="V43" s="703"/>
      <c r="W43" s="703"/>
      <c r="X43" s="703"/>
      <c r="Y43" s="704"/>
      <c r="Z43" s="705">
        <v>100</v>
      </c>
      <c r="AA43" s="705"/>
      <c r="AB43" s="705"/>
      <c r="AC43" s="705"/>
      <c r="AD43" s="706">
        <v>6294345</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12482</v>
      </c>
      <c r="CS43" s="699"/>
      <c r="CT43" s="699"/>
      <c r="CU43" s="699"/>
      <c r="CV43" s="699"/>
      <c r="CW43" s="699"/>
      <c r="CX43" s="699"/>
      <c r="CY43" s="700"/>
      <c r="CZ43" s="683">
        <v>0.1</v>
      </c>
      <c r="DA43" s="701"/>
      <c r="DB43" s="701"/>
      <c r="DC43" s="702"/>
      <c r="DD43" s="686">
        <v>12442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1168281</v>
      </c>
      <c r="CS44" s="681"/>
      <c r="CT44" s="681"/>
      <c r="CU44" s="681"/>
      <c r="CV44" s="681"/>
      <c r="CW44" s="681"/>
      <c r="CX44" s="681"/>
      <c r="CY44" s="682"/>
      <c r="CZ44" s="683">
        <v>7.8</v>
      </c>
      <c r="DA44" s="684"/>
      <c r="DB44" s="684"/>
      <c r="DC44" s="685"/>
      <c r="DD44" s="686">
        <v>399303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302298</v>
      </c>
      <c r="CS45" s="699"/>
      <c r="CT45" s="699"/>
      <c r="CU45" s="699"/>
      <c r="CV45" s="699"/>
      <c r="CW45" s="699"/>
      <c r="CX45" s="699"/>
      <c r="CY45" s="700"/>
      <c r="CZ45" s="683">
        <v>2</v>
      </c>
      <c r="DA45" s="701"/>
      <c r="DB45" s="701"/>
      <c r="DC45" s="702"/>
      <c r="DD45" s="686">
        <v>52280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810795</v>
      </c>
      <c r="CS46" s="681"/>
      <c r="CT46" s="681"/>
      <c r="CU46" s="681"/>
      <c r="CV46" s="681"/>
      <c r="CW46" s="681"/>
      <c r="CX46" s="681"/>
      <c r="CY46" s="682"/>
      <c r="CZ46" s="683">
        <v>5.4</v>
      </c>
      <c r="DA46" s="684"/>
      <c r="DB46" s="684"/>
      <c r="DC46" s="685"/>
      <c r="DD46" s="686">
        <v>332735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198191</v>
      </c>
      <c r="CS47" s="699"/>
      <c r="CT47" s="699"/>
      <c r="CU47" s="699"/>
      <c r="CV47" s="699"/>
      <c r="CW47" s="699"/>
      <c r="CX47" s="699"/>
      <c r="CY47" s="700"/>
      <c r="CZ47" s="683">
        <v>1.3</v>
      </c>
      <c r="DA47" s="701"/>
      <c r="DB47" s="701"/>
      <c r="DC47" s="702"/>
      <c r="DD47" s="686">
        <v>153548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240</v>
      </c>
      <c r="CS48" s="681"/>
      <c r="CT48" s="681"/>
      <c r="CU48" s="681"/>
      <c r="CV48" s="681"/>
      <c r="CW48" s="681"/>
      <c r="CX48" s="681"/>
      <c r="CY48" s="682"/>
      <c r="CZ48" s="683" t="s">
        <v>234</v>
      </c>
      <c r="DA48" s="684"/>
      <c r="DB48" s="684"/>
      <c r="DC48" s="685"/>
      <c r="DD48" s="686" t="s">
        <v>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14979100</v>
      </c>
      <c r="CS49" s="665"/>
      <c r="CT49" s="665"/>
      <c r="CU49" s="665"/>
      <c r="CV49" s="665"/>
      <c r="CW49" s="665"/>
      <c r="CX49" s="665"/>
      <c r="CY49" s="666"/>
      <c r="CZ49" s="667">
        <v>100</v>
      </c>
      <c r="DA49" s="668"/>
      <c r="DB49" s="668"/>
      <c r="DC49" s="669"/>
      <c r="DD49" s="670">
        <v>9192842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ZZczEZaDAo5i7GzsDdh3Vsb7rUpWHhCtQ4rpTPeOeG90ueV9cHvX6QUSXmrBUEKDLEPipW26rCXduoxNL45aA==" saltValue="Ru7v24TLXYA+5bVSGHuL6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15877</v>
      </c>
      <c r="R7" s="1200"/>
      <c r="S7" s="1200"/>
      <c r="T7" s="1200"/>
      <c r="U7" s="1200"/>
      <c r="V7" s="1200">
        <v>14978</v>
      </c>
      <c r="W7" s="1200"/>
      <c r="X7" s="1200"/>
      <c r="Y7" s="1200"/>
      <c r="Z7" s="1200"/>
      <c r="AA7" s="1200">
        <v>899</v>
      </c>
      <c r="AB7" s="1200"/>
      <c r="AC7" s="1200"/>
      <c r="AD7" s="1200"/>
      <c r="AE7" s="1201"/>
      <c r="AF7" s="1202">
        <v>770</v>
      </c>
      <c r="AG7" s="1203"/>
      <c r="AH7" s="1203"/>
      <c r="AI7" s="1203"/>
      <c r="AJ7" s="1204"/>
      <c r="AK7" s="1186">
        <v>1609</v>
      </c>
      <c r="AL7" s="1187"/>
      <c r="AM7" s="1187"/>
      <c r="AN7" s="1187"/>
      <c r="AO7" s="1187"/>
      <c r="AP7" s="1187">
        <v>12528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583</v>
      </c>
      <c r="BT7" s="1191"/>
      <c r="BU7" s="1191"/>
      <c r="BV7" s="1191"/>
      <c r="BW7" s="1191"/>
      <c r="BX7" s="1191"/>
      <c r="BY7" s="1191"/>
      <c r="BZ7" s="1191"/>
      <c r="CA7" s="1191"/>
      <c r="CB7" s="1191"/>
      <c r="CC7" s="1191"/>
      <c r="CD7" s="1191"/>
      <c r="CE7" s="1191"/>
      <c r="CF7" s="1191"/>
      <c r="CG7" s="1192"/>
      <c r="CH7" s="1183">
        <v>-3</v>
      </c>
      <c r="CI7" s="1184"/>
      <c r="CJ7" s="1184"/>
      <c r="CK7" s="1184"/>
      <c r="CL7" s="1185"/>
      <c r="CM7" s="1183">
        <v>88</v>
      </c>
      <c r="CN7" s="1184"/>
      <c r="CO7" s="1184"/>
      <c r="CP7" s="1184"/>
      <c r="CQ7" s="1185"/>
      <c r="CR7" s="1183">
        <v>41</v>
      </c>
      <c r="CS7" s="1184"/>
      <c r="CT7" s="1184"/>
      <c r="CU7" s="1184"/>
      <c r="CV7" s="1185"/>
      <c r="CW7" s="1183">
        <v>0</v>
      </c>
      <c r="CX7" s="1184"/>
      <c r="CY7" s="1184"/>
      <c r="CZ7" s="1184"/>
      <c r="DA7" s="1185"/>
      <c r="DB7" s="1183" t="s">
        <v>586</v>
      </c>
      <c r="DC7" s="1184"/>
      <c r="DD7" s="1184"/>
      <c r="DE7" s="1184"/>
      <c r="DF7" s="1185"/>
      <c r="DG7" s="1183" t="s">
        <v>586</v>
      </c>
      <c r="DH7" s="1184"/>
      <c r="DI7" s="1184"/>
      <c r="DJ7" s="1184"/>
      <c r="DK7" s="1185"/>
      <c r="DL7" s="1183" t="s">
        <v>586</v>
      </c>
      <c r="DM7" s="1184"/>
      <c r="DN7" s="1184"/>
      <c r="DO7" s="1184"/>
      <c r="DP7" s="1185"/>
      <c r="DQ7" s="1183" t="s">
        <v>586</v>
      </c>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2</v>
      </c>
      <c r="R8" s="1139"/>
      <c r="S8" s="1139"/>
      <c r="T8" s="1139"/>
      <c r="U8" s="1139"/>
      <c r="V8" s="1139">
        <v>1</v>
      </c>
      <c r="W8" s="1139"/>
      <c r="X8" s="1139"/>
      <c r="Y8" s="1139"/>
      <c r="Z8" s="1139"/>
      <c r="AA8" s="1139">
        <v>1</v>
      </c>
      <c r="AB8" s="1139"/>
      <c r="AC8" s="1139"/>
      <c r="AD8" s="1139"/>
      <c r="AE8" s="1140"/>
      <c r="AF8" s="1114">
        <v>1</v>
      </c>
      <c r="AG8" s="1115"/>
      <c r="AH8" s="1115"/>
      <c r="AI8" s="1115"/>
      <c r="AJ8" s="1116"/>
      <c r="AK8" s="1181">
        <v>1</v>
      </c>
      <c r="AL8" s="1182"/>
      <c r="AM8" s="1182"/>
      <c r="AN8" s="1182"/>
      <c r="AO8" s="1182"/>
      <c r="AP8" s="1182" t="s">
        <v>570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584</v>
      </c>
      <c r="BT8" s="1110"/>
      <c r="BU8" s="1110"/>
      <c r="BV8" s="1110"/>
      <c r="BW8" s="1110"/>
      <c r="BX8" s="1110"/>
      <c r="BY8" s="1110"/>
      <c r="BZ8" s="1110"/>
      <c r="CA8" s="1110"/>
      <c r="CB8" s="1110"/>
      <c r="CC8" s="1110"/>
      <c r="CD8" s="1110"/>
      <c r="CE8" s="1110"/>
      <c r="CF8" s="1110"/>
      <c r="CG8" s="1111"/>
      <c r="CH8" s="1084">
        <v>3</v>
      </c>
      <c r="CI8" s="1085"/>
      <c r="CJ8" s="1085"/>
      <c r="CK8" s="1085"/>
      <c r="CL8" s="1086"/>
      <c r="CM8" s="1084">
        <v>-6</v>
      </c>
      <c r="CN8" s="1085"/>
      <c r="CO8" s="1085"/>
      <c r="CP8" s="1085"/>
      <c r="CQ8" s="1086"/>
      <c r="CR8" s="1084">
        <v>30</v>
      </c>
      <c r="CS8" s="1085"/>
      <c r="CT8" s="1085"/>
      <c r="CU8" s="1085"/>
      <c r="CV8" s="1086"/>
      <c r="CW8" s="1084">
        <v>17</v>
      </c>
      <c r="CX8" s="1085"/>
      <c r="CY8" s="1085"/>
      <c r="CZ8" s="1085"/>
      <c r="DA8" s="1086"/>
      <c r="DB8" s="1084" t="s">
        <v>586</v>
      </c>
      <c r="DC8" s="1085"/>
      <c r="DD8" s="1085"/>
      <c r="DE8" s="1085"/>
      <c r="DF8" s="1086"/>
      <c r="DG8" s="1084" t="s">
        <v>586</v>
      </c>
      <c r="DH8" s="1085"/>
      <c r="DI8" s="1085"/>
      <c r="DJ8" s="1085"/>
      <c r="DK8" s="1086"/>
      <c r="DL8" s="1084" t="s">
        <v>586</v>
      </c>
      <c r="DM8" s="1085"/>
      <c r="DN8" s="1085"/>
      <c r="DO8" s="1085"/>
      <c r="DP8" s="1086"/>
      <c r="DQ8" s="1084" t="s">
        <v>586</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585</v>
      </c>
      <c r="BT9" s="1110"/>
      <c r="BU9" s="1110"/>
      <c r="BV9" s="1110"/>
      <c r="BW9" s="1110"/>
      <c r="BX9" s="1110"/>
      <c r="BY9" s="1110"/>
      <c r="BZ9" s="1110"/>
      <c r="CA9" s="1110"/>
      <c r="CB9" s="1110"/>
      <c r="CC9" s="1110"/>
      <c r="CD9" s="1110"/>
      <c r="CE9" s="1110"/>
      <c r="CF9" s="1110"/>
      <c r="CG9" s="1111"/>
      <c r="CH9" s="1084">
        <v>0</v>
      </c>
      <c r="CI9" s="1085"/>
      <c r="CJ9" s="1085"/>
      <c r="CK9" s="1085"/>
      <c r="CL9" s="1086"/>
      <c r="CM9" s="1084">
        <v>150</v>
      </c>
      <c r="CN9" s="1085"/>
      <c r="CO9" s="1085"/>
      <c r="CP9" s="1085"/>
      <c r="CQ9" s="1086"/>
      <c r="CR9" s="1084">
        <v>5</v>
      </c>
      <c r="CS9" s="1085"/>
      <c r="CT9" s="1085"/>
      <c r="CU9" s="1085"/>
      <c r="CV9" s="1086"/>
      <c r="CW9" s="1084" t="s">
        <v>586</v>
      </c>
      <c r="CX9" s="1085"/>
      <c r="CY9" s="1085"/>
      <c r="CZ9" s="1085"/>
      <c r="DA9" s="1086"/>
      <c r="DB9" s="1084">
        <v>30</v>
      </c>
      <c r="DC9" s="1085"/>
      <c r="DD9" s="1085"/>
      <c r="DE9" s="1085"/>
      <c r="DF9" s="1086"/>
      <c r="DG9" s="1084" t="s">
        <v>586</v>
      </c>
      <c r="DH9" s="1085"/>
      <c r="DI9" s="1085"/>
      <c r="DJ9" s="1085"/>
      <c r="DK9" s="1086"/>
      <c r="DL9" s="1084" t="s">
        <v>586</v>
      </c>
      <c r="DM9" s="1085"/>
      <c r="DN9" s="1085"/>
      <c r="DO9" s="1085"/>
      <c r="DP9" s="1086"/>
      <c r="DQ9" s="1084" t="s">
        <v>586</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15879</v>
      </c>
      <c r="R23" s="1164"/>
      <c r="S23" s="1164"/>
      <c r="T23" s="1164"/>
      <c r="U23" s="1164"/>
      <c r="V23" s="1164">
        <v>14979</v>
      </c>
      <c r="W23" s="1164"/>
      <c r="X23" s="1164"/>
      <c r="Y23" s="1164"/>
      <c r="Z23" s="1164"/>
      <c r="AA23" s="1164">
        <v>900</v>
      </c>
      <c r="AB23" s="1164"/>
      <c r="AC23" s="1164"/>
      <c r="AD23" s="1164"/>
      <c r="AE23" s="1165"/>
      <c r="AF23" s="1166">
        <v>771</v>
      </c>
      <c r="AG23" s="1164"/>
      <c r="AH23" s="1164"/>
      <c r="AI23" s="1164"/>
      <c r="AJ23" s="1167"/>
      <c r="AK23" s="1168"/>
      <c r="AL23" s="1169"/>
      <c r="AM23" s="1169"/>
      <c r="AN23" s="1169"/>
      <c r="AO23" s="1169"/>
      <c r="AP23" s="1164">
        <v>12528</v>
      </c>
      <c r="AQ23" s="1164"/>
      <c r="AR23" s="1164"/>
      <c r="AS23" s="1164"/>
      <c r="AT23" s="1164"/>
      <c r="AU23" s="1170"/>
      <c r="AV23" s="1170"/>
      <c r="AW23" s="1170"/>
      <c r="AX23" s="1170"/>
      <c r="AY23" s="1171"/>
      <c r="AZ23" s="1160" t="s">
        <v>234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2704</v>
      </c>
      <c r="R28" s="1149"/>
      <c r="S28" s="1149"/>
      <c r="T28" s="1149"/>
      <c r="U28" s="1149"/>
      <c r="V28" s="1149">
        <v>2424</v>
      </c>
      <c r="W28" s="1149"/>
      <c r="X28" s="1149"/>
      <c r="Y28" s="1149"/>
      <c r="Z28" s="1149"/>
      <c r="AA28" s="1149">
        <v>280</v>
      </c>
      <c r="AB28" s="1149"/>
      <c r="AC28" s="1149"/>
      <c r="AD28" s="1149"/>
      <c r="AE28" s="1150"/>
      <c r="AF28" s="1151">
        <v>277</v>
      </c>
      <c r="AG28" s="1149"/>
      <c r="AH28" s="1149"/>
      <c r="AI28" s="1149"/>
      <c r="AJ28" s="1152"/>
      <c r="AK28" s="1153">
        <v>326</v>
      </c>
      <c r="AL28" s="1141"/>
      <c r="AM28" s="1141"/>
      <c r="AN28" s="1141"/>
      <c r="AO28" s="1141"/>
      <c r="AP28" s="1141">
        <v>169</v>
      </c>
      <c r="AQ28" s="1141"/>
      <c r="AR28" s="1141"/>
      <c r="AS28" s="1141"/>
      <c r="AT28" s="1141"/>
      <c r="AU28" s="1141">
        <v>60</v>
      </c>
      <c r="AV28" s="1141"/>
      <c r="AW28" s="1141"/>
      <c r="AX28" s="1141"/>
      <c r="AY28" s="1141"/>
      <c r="AZ28" s="1142" t="s">
        <v>570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2050</v>
      </c>
      <c r="R29" s="1139"/>
      <c r="S29" s="1139"/>
      <c r="T29" s="1139"/>
      <c r="U29" s="1139"/>
      <c r="V29" s="1139">
        <v>1996</v>
      </c>
      <c r="W29" s="1139"/>
      <c r="X29" s="1139"/>
      <c r="Y29" s="1139"/>
      <c r="Z29" s="1139"/>
      <c r="AA29" s="1139">
        <v>54</v>
      </c>
      <c r="AB29" s="1139"/>
      <c r="AC29" s="1139"/>
      <c r="AD29" s="1139"/>
      <c r="AE29" s="1140"/>
      <c r="AF29" s="1114">
        <v>54</v>
      </c>
      <c r="AG29" s="1115"/>
      <c r="AH29" s="1115"/>
      <c r="AI29" s="1115"/>
      <c r="AJ29" s="1116"/>
      <c r="AK29" s="1075">
        <v>316</v>
      </c>
      <c r="AL29" s="1066"/>
      <c r="AM29" s="1066"/>
      <c r="AN29" s="1066"/>
      <c r="AO29" s="1066"/>
      <c r="AP29" s="1066" t="s">
        <v>570</v>
      </c>
      <c r="AQ29" s="1066"/>
      <c r="AR29" s="1066"/>
      <c r="AS29" s="1066"/>
      <c r="AT29" s="1066"/>
      <c r="AU29" s="1066" t="s">
        <v>570</v>
      </c>
      <c r="AV29" s="1066"/>
      <c r="AW29" s="1066"/>
      <c r="AX29" s="1066"/>
      <c r="AY29" s="1066"/>
      <c r="AZ29" s="1137" t="s">
        <v>570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224</v>
      </c>
      <c r="R30" s="1139"/>
      <c r="S30" s="1139"/>
      <c r="T30" s="1139"/>
      <c r="U30" s="1139"/>
      <c r="V30" s="1139">
        <v>215</v>
      </c>
      <c r="W30" s="1139"/>
      <c r="X30" s="1139"/>
      <c r="Y30" s="1139"/>
      <c r="Z30" s="1139"/>
      <c r="AA30" s="1139">
        <v>9</v>
      </c>
      <c r="AB30" s="1139"/>
      <c r="AC30" s="1139"/>
      <c r="AD30" s="1139"/>
      <c r="AE30" s="1140"/>
      <c r="AF30" s="1114">
        <v>9</v>
      </c>
      <c r="AG30" s="1115"/>
      <c r="AH30" s="1115"/>
      <c r="AI30" s="1115"/>
      <c r="AJ30" s="1116"/>
      <c r="AK30" s="1075">
        <v>74</v>
      </c>
      <c r="AL30" s="1066"/>
      <c r="AM30" s="1066"/>
      <c r="AN30" s="1066"/>
      <c r="AO30" s="1066"/>
      <c r="AP30" s="1066" t="s">
        <v>570</v>
      </c>
      <c r="AQ30" s="1066"/>
      <c r="AR30" s="1066"/>
      <c r="AS30" s="1066"/>
      <c r="AT30" s="1066"/>
      <c r="AU30" s="1066" t="s">
        <v>570</v>
      </c>
      <c r="AV30" s="1066"/>
      <c r="AW30" s="1066"/>
      <c r="AX30" s="1066"/>
      <c r="AY30" s="1066"/>
      <c r="AZ30" s="1137" t="s">
        <v>570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83</v>
      </c>
      <c r="R31" s="1139"/>
      <c r="S31" s="1139"/>
      <c r="T31" s="1139"/>
      <c r="U31" s="1139"/>
      <c r="V31" s="1139">
        <v>78</v>
      </c>
      <c r="W31" s="1139"/>
      <c r="X31" s="1139"/>
      <c r="Y31" s="1139"/>
      <c r="Z31" s="1139"/>
      <c r="AA31" s="1139">
        <v>5</v>
      </c>
      <c r="AB31" s="1139"/>
      <c r="AC31" s="1139"/>
      <c r="AD31" s="1139"/>
      <c r="AE31" s="1140"/>
      <c r="AF31" s="1114">
        <v>5</v>
      </c>
      <c r="AG31" s="1115"/>
      <c r="AH31" s="1115"/>
      <c r="AI31" s="1115"/>
      <c r="AJ31" s="1116"/>
      <c r="AK31" s="1075">
        <v>55</v>
      </c>
      <c r="AL31" s="1066"/>
      <c r="AM31" s="1066"/>
      <c r="AN31" s="1066"/>
      <c r="AO31" s="1066"/>
      <c r="AP31" s="1066">
        <v>554</v>
      </c>
      <c r="AQ31" s="1066"/>
      <c r="AR31" s="1066"/>
      <c r="AS31" s="1066"/>
      <c r="AT31" s="1066"/>
      <c r="AU31" s="1066">
        <v>457</v>
      </c>
      <c r="AV31" s="1066"/>
      <c r="AW31" s="1066"/>
      <c r="AX31" s="1066"/>
      <c r="AY31" s="1066"/>
      <c r="AZ31" s="1137" t="s">
        <v>570</v>
      </c>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248</v>
      </c>
      <c r="R32" s="1139"/>
      <c r="S32" s="1139"/>
      <c r="T32" s="1139"/>
      <c r="U32" s="1139"/>
      <c r="V32" s="1139">
        <v>244</v>
      </c>
      <c r="W32" s="1139"/>
      <c r="X32" s="1139"/>
      <c r="Y32" s="1139"/>
      <c r="Z32" s="1139"/>
      <c r="AA32" s="1139">
        <v>4</v>
      </c>
      <c r="AB32" s="1139"/>
      <c r="AC32" s="1139"/>
      <c r="AD32" s="1139"/>
      <c r="AE32" s="1140"/>
      <c r="AF32" s="1114">
        <v>4</v>
      </c>
      <c r="AG32" s="1115"/>
      <c r="AH32" s="1115"/>
      <c r="AI32" s="1115"/>
      <c r="AJ32" s="1116"/>
      <c r="AK32" s="1075">
        <v>52</v>
      </c>
      <c r="AL32" s="1066"/>
      <c r="AM32" s="1066"/>
      <c r="AN32" s="1066"/>
      <c r="AO32" s="1066"/>
      <c r="AP32" s="1066">
        <v>1009</v>
      </c>
      <c r="AQ32" s="1066"/>
      <c r="AR32" s="1066"/>
      <c r="AS32" s="1066"/>
      <c r="AT32" s="1066"/>
      <c r="AU32" s="1066">
        <v>583</v>
      </c>
      <c r="AV32" s="1066"/>
      <c r="AW32" s="1066"/>
      <c r="AX32" s="1066"/>
      <c r="AY32" s="1066"/>
      <c r="AZ32" s="1137" t="s">
        <v>570</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349</v>
      </c>
      <c r="AG63" s="1054"/>
      <c r="AH63" s="1054"/>
      <c r="AI63" s="1054"/>
      <c r="AJ63" s="1125"/>
      <c r="AK63" s="1126"/>
      <c r="AL63" s="1058"/>
      <c r="AM63" s="1058"/>
      <c r="AN63" s="1058"/>
      <c r="AO63" s="1058"/>
      <c r="AP63" s="1054">
        <v>1732</v>
      </c>
      <c r="AQ63" s="1054"/>
      <c r="AR63" s="1054"/>
      <c r="AS63" s="1054"/>
      <c r="AT63" s="1054"/>
      <c r="AU63" s="1054">
        <v>1100</v>
      </c>
      <c r="AV63" s="1054"/>
      <c r="AW63" s="1054"/>
      <c r="AX63" s="1054"/>
      <c r="AY63" s="1054"/>
      <c r="AZ63" s="1120"/>
      <c r="BA63" s="1120"/>
      <c r="BB63" s="1120"/>
      <c r="BC63" s="1120"/>
      <c r="BD63" s="1120"/>
      <c r="BE63" s="1055"/>
      <c r="BF63" s="1055"/>
      <c r="BG63" s="1055"/>
      <c r="BH63" s="1055"/>
      <c r="BI63" s="1056"/>
      <c r="BJ63" s="1121" t="s">
        <v>234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415</v>
      </c>
      <c r="W66" s="1097"/>
      <c r="X66" s="1097"/>
      <c r="Y66" s="1097"/>
      <c r="Z66" s="1098"/>
      <c r="AA66" s="1096" t="s">
        <v>399</v>
      </c>
      <c r="AB66" s="1097"/>
      <c r="AC66" s="1097"/>
      <c r="AD66" s="1097"/>
      <c r="AE66" s="1098"/>
      <c r="AF66" s="1102" t="s">
        <v>416</v>
      </c>
      <c r="AG66" s="1103"/>
      <c r="AH66" s="1103"/>
      <c r="AI66" s="1103"/>
      <c r="AJ66" s="1104"/>
      <c r="AK66" s="1096" t="s">
        <v>401</v>
      </c>
      <c r="AL66" s="1091"/>
      <c r="AM66" s="1091"/>
      <c r="AN66" s="1091"/>
      <c r="AO66" s="1092"/>
      <c r="AP66" s="1096" t="s">
        <v>402</v>
      </c>
      <c r="AQ66" s="1097"/>
      <c r="AR66" s="1097"/>
      <c r="AS66" s="1097"/>
      <c r="AT66" s="1098"/>
      <c r="AU66" s="1096" t="s">
        <v>417</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571</v>
      </c>
      <c r="C68" s="1081"/>
      <c r="D68" s="1081"/>
      <c r="E68" s="1081"/>
      <c r="F68" s="1081"/>
      <c r="G68" s="1081"/>
      <c r="H68" s="1081"/>
      <c r="I68" s="1081"/>
      <c r="J68" s="1081"/>
      <c r="K68" s="1081"/>
      <c r="L68" s="1081"/>
      <c r="M68" s="1081"/>
      <c r="N68" s="1081"/>
      <c r="O68" s="1081"/>
      <c r="P68" s="1082"/>
      <c r="Q68" s="1083">
        <v>674</v>
      </c>
      <c r="R68" s="1077"/>
      <c r="S68" s="1077"/>
      <c r="T68" s="1077"/>
      <c r="U68" s="1077"/>
      <c r="V68" s="1077">
        <v>651</v>
      </c>
      <c r="W68" s="1077"/>
      <c r="X68" s="1077"/>
      <c r="Y68" s="1077"/>
      <c r="Z68" s="1077"/>
      <c r="AA68" s="1077">
        <v>22</v>
      </c>
      <c r="AB68" s="1077"/>
      <c r="AC68" s="1077"/>
      <c r="AD68" s="1077"/>
      <c r="AE68" s="1077"/>
      <c r="AF68" s="1077">
        <v>22</v>
      </c>
      <c r="AG68" s="1077"/>
      <c r="AH68" s="1077"/>
      <c r="AI68" s="1077"/>
      <c r="AJ68" s="1077"/>
      <c r="AK68" s="1077" t="s">
        <v>506</v>
      </c>
      <c r="AL68" s="1077"/>
      <c r="AM68" s="1077"/>
      <c r="AN68" s="1077"/>
      <c r="AO68" s="1077"/>
      <c r="AP68" s="1077">
        <v>919</v>
      </c>
      <c r="AQ68" s="1077"/>
      <c r="AR68" s="1077"/>
      <c r="AS68" s="1077"/>
      <c r="AT68" s="1077"/>
      <c r="AU68" s="1077">
        <v>734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572</v>
      </c>
      <c r="C69" s="1070"/>
      <c r="D69" s="1070"/>
      <c r="E69" s="1070"/>
      <c r="F69" s="1070"/>
      <c r="G69" s="1070"/>
      <c r="H69" s="1070"/>
      <c r="I69" s="1070"/>
      <c r="J69" s="1070"/>
      <c r="K69" s="1070"/>
      <c r="L69" s="1070"/>
      <c r="M69" s="1070"/>
      <c r="N69" s="1070"/>
      <c r="O69" s="1070"/>
      <c r="P69" s="1071"/>
      <c r="Q69" s="1072">
        <v>479</v>
      </c>
      <c r="R69" s="1066"/>
      <c r="S69" s="1066"/>
      <c r="T69" s="1066"/>
      <c r="U69" s="1066"/>
      <c r="V69" s="1066">
        <v>408</v>
      </c>
      <c r="W69" s="1066"/>
      <c r="X69" s="1066"/>
      <c r="Y69" s="1066"/>
      <c r="Z69" s="1066"/>
      <c r="AA69" s="1066">
        <v>72</v>
      </c>
      <c r="AB69" s="1066"/>
      <c r="AC69" s="1066"/>
      <c r="AD69" s="1066"/>
      <c r="AE69" s="1066"/>
      <c r="AF69" s="1066">
        <v>72</v>
      </c>
      <c r="AG69" s="1066"/>
      <c r="AH69" s="1066"/>
      <c r="AI69" s="1066"/>
      <c r="AJ69" s="1066"/>
      <c r="AK69" s="1073" t="s">
        <v>506</v>
      </c>
      <c r="AL69" s="1074"/>
      <c r="AM69" s="1074"/>
      <c r="AN69" s="1074"/>
      <c r="AO69" s="1075"/>
      <c r="AP69" s="1066">
        <v>1163</v>
      </c>
      <c r="AQ69" s="1066"/>
      <c r="AR69" s="1066"/>
      <c r="AS69" s="1066"/>
      <c r="AT69" s="1066"/>
      <c r="AU69" s="1066" t="s">
        <v>570</v>
      </c>
      <c r="AV69" s="1066"/>
      <c r="AW69" s="1066"/>
      <c r="AX69" s="1066"/>
      <c r="AY69" s="1066"/>
      <c r="AZ69" s="1067" t="s">
        <v>582</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573</v>
      </c>
      <c r="C70" s="1070"/>
      <c r="D70" s="1070"/>
      <c r="E70" s="1070"/>
      <c r="F70" s="1070"/>
      <c r="G70" s="1070"/>
      <c r="H70" s="1070"/>
      <c r="I70" s="1070"/>
      <c r="J70" s="1070"/>
      <c r="K70" s="1070"/>
      <c r="L70" s="1070"/>
      <c r="M70" s="1070"/>
      <c r="N70" s="1070"/>
      <c r="O70" s="1070"/>
      <c r="P70" s="1071"/>
      <c r="Q70" s="1072">
        <v>409</v>
      </c>
      <c r="R70" s="1066"/>
      <c r="S70" s="1066"/>
      <c r="T70" s="1066"/>
      <c r="U70" s="1066"/>
      <c r="V70" s="1066">
        <v>414</v>
      </c>
      <c r="W70" s="1066"/>
      <c r="X70" s="1066"/>
      <c r="Y70" s="1066"/>
      <c r="Z70" s="1066"/>
      <c r="AA70" s="1066">
        <v>-5</v>
      </c>
      <c r="AB70" s="1066"/>
      <c r="AC70" s="1066"/>
      <c r="AD70" s="1066"/>
      <c r="AE70" s="1066"/>
      <c r="AF70" s="1066">
        <v>-5</v>
      </c>
      <c r="AG70" s="1066"/>
      <c r="AH70" s="1066"/>
      <c r="AI70" s="1066"/>
      <c r="AJ70" s="1066"/>
      <c r="AK70" s="1073" t="s">
        <v>506</v>
      </c>
      <c r="AL70" s="1074"/>
      <c r="AM70" s="1074"/>
      <c r="AN70" s="1074"/>
      <c r="AO70" s="1075"/>
      <c r="AP70" s="1066">
        <v>4375</v>
      </c>
      <c r="AQ70" s="1066"/>
      <c r="AR70" s="1066"/>
      <c r="AS70" s="1066"/>
      <c r="AT70" s="1066"/>
      <c r="AU70" s="1066">
        <v>3388</v>
      </c>
      <c r="AV70" s="1066"/>
      <c r="AW70" s="1066"/>
      <c r="AX70" s="1066"/>
      <c r="AY70" s="1066"/>
      <c r="AZ70" s="1067" t="s">
        <v>582</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574</v>
      </c>
      <c r="C71" s="1070"/>
      <c r="D71" s="1070"/>
      <c r="E71" s="1070"/>
      <c r="F71" s="1070"/>
      <c r="G71" s="1070"/>
      <c r="H71" s="1070"/>
      <c r="I71" s="1070"/>
      <c r="J71" s="1070"/>
      <c r="K71" s="1070"/>
      <c r="L71" s="1070"/>
      <c r="M71" s="1070"/>
      <c r="N71" s="1070"/>
      <c r="O71" s="1070"/>
      <c r="P71" s="1071"/>
      <c r="Q71" s="1072">
        <v>142</v>
      </c>
      <c r="R71" s="1066"/>
      <c r="S71" s="1066"/>
      <c r="T71" s="1066"/>
      <c r="U71" s="1066"/>
      <c r="V71" s="1066">
        <v>138</v>
      </c>
      <c r="W71" s="1066"/>
      <c r="X71" s="1066"/>
      <c r="Y71" s="1066"/>
      <c r="Z71" s="1066"/>
      <c r="AA71" s="1066">
        <v>4</v>
      </c>
      <c r="AB71" s="1066"/>
      <c r="AC71" s="1066"/>
      <c r="AD71" s="1066"/>
      <c r="AE71" s="1066"/>
      <c r="AF71" s="1066">
        <v>4</v>
      </c>
      <c r="AG71" s="1066"/>
      <c r="AH71" s="1066"/>
      <c r="AI71" s="1066"/>
      <c r="AJ71" s="1066"/>
      <c r="AK71" s="1073" t="s">
        <v>506</v>
      </c>
      <c r="AL71" s="1074"/>
      <c r="AM71" s="1074"/>
      <c r="AN71" s="1074"/>
      <c r="AO71" s="1075"/>
      <c r="AP71" s="1066">
        <v>704</v>
      </c>
      <c r="AQ71" s="1066"/>
      <c r="AR71" s="1066"/>
      <c r="AS71" s="1066"/>
      <c r="AT71" s="1066"/>
      <c r="AU71" s="1066">
        <v>379</v>
      </c>
      <c r="AV71" s="1066"/>
      <c r="AW71" s="1066"/>
      <c r="AX71" s="1066"/>
      <c r="AY71" s="1066"/>
      <c r="AZ71" s="1067" t="s">
        <v>582</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575</v>
      </c>
      <c r="C72" s="1070"/>
      <c r="D72" s="1070"/>
      <c r="E72" s="1070"/>
      <c r="F72" s="1070"/>
      <c r="G72" s="1070"/>
      <c r="H72" s="1070"/>
      <c r="I72" s="1070"/>
      <c r="J72" s="1070"/>
      <c r="K72" s="1070"/>
      <c r="L72" s="1070"/>
      <c r="M72" s="1070"/>
      <c r="N72" s="1070"/>
      <c r="O72" s="1070"/>
      <c r="P72" s="1071"/>
      <c r="Q72" s="1072">
        <v>99</v>
      </c>
      <c r="R72" s="1066"/>
      <c r="S72" s="1066"/>
      <c r="T72" s="1066"/>
      <c r="U72" s="1066"/>
      <c r="V72" s="1066">
        <v>89</v>
      </c>
      <c r="W72" s="1066"/>
      <c r="X72" s="1066"/>
      <c r="Y72" s="1066"/>
      <c r="Z72" s="1066"/>
      <c r="AA72" s="1066">
        <v>11</v>
      </c>
      <c r="AB72" s="1066"/>
      <c r="AC72" s="1066"/>
      <c r="AD72" s="1066"/>
      <c r="AE72" s="1066"/>
      <c r="AF72" s="1066">
        <v>11</v>
      </c>
      <c r="AG72" s="1066"/>
      <c r="AH72" s="1066"/>
      <c r="AI72" s="1066"/>
      <c r="AJ72" s="1066"/>
      <c r="AK72" s="1066">
        <v>1</v>
      </c>
      <c r="AL72" s="1066"/>
      <c r="AM72" s="1066"/>
      <c r="AN72" s="1066"/>
      <c r="AO72" s="1066"/>
      <c r="AP72" s="1073" t="s">
        <v>506</v>
      </c>
      <c r="AQ72" s="1074"/>
      <c r="AR72" s="1074"/>
      <c r="AS72" s="1074"/>
      <c r="AT72" s="1075"/>
      <c r="AU72" s="1073" t="s">
        <v>506</v>
      </c>
      <c r="AV72" s="1074"/>
      <c r="AW72" s="1074"/>
      <c r="AX72" s="1074"/>
      <c r="AY72" s="1075"/>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576</v>
      </c>
      <c r="C73" s="1070"/>
      <c r="D73" s="1070"/>
      <c r="E73" s="1070"/>
      <c r="F73" s="1070"/>
      <c r="G73" s="1070"/>
      <c r="H73" s="1070"/>
      <c r="I73" s="1070"/>
      <c r="J73" s="1070"/>
      <c r="K73" s="1070"/>
      <c r="L73" s="1070"/>
      <c r="M73" s="1070"/>
      <c r="N73" s="1070"/>
      <c r="O73" s="1070"/>
      <c r="P73" s="1071"/>
      <c r="Q73" s="1072">
        <v>7102</v>
      </c>
      <c r="R73" s="1066"/>
      <c r="S73" s="1066"/>
      <c r="T73" s="1066"/>
      <c r="U73" s="1066"/>
      <c r="V73" s="1066">
        <v>6921</v>
      </c>
      <c r="W73" s="1066"/>
      <c r="X73" s="1066"/>
      <c r="Y73" s="1066"/>
      <c r="Z73" s="1066"/>
      <c r="AA73" s="1066">
        <v>181</v>
      </c>
      <c r="AB73" s="1066"/>
      <c r="AC73" s="1066"/>
      <c r="AD73" s="1066"/>
      <c r="AE73" s="1066"/>
      <c r="AF73" s="1066">
        <v>181</v>
      </c>
      <c r="AG73" s="1066"/>
      <c r="AH73" s="1066"/>
      <c r="AI73" s="1066"/>
      <c r="AJ73" s="1066"/>
      <c r="AK73" s="1066" t="s">
        <v>570</v>
      </c>
      <c r="AL73" s="1066"/>
      <c r="AM73" s="1066"/>
      <c r="AN73" s="1066"/>
      <c r="AO73" s="1066"/>
      <c r="AP73" s="1073" t="s">
        <v>506</v>
      </c>
      <c r="AQ73" s="1074"/>
      <c r="AR73" s="1074"/>
      <c r="AS73" s="1074"/>
      <c r="AT73" s="1075"/>
      <c r="AU73" s="1073" t="s">
        <v>506</v>
      </c>
      <c r="AV73" s="1074"/>
      <c r="AW73" s="1074"/>
      <c r="AX73" s="1074"/>
      <c r="AY73" s="1075"/>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577</v>
      </c>
      <c r="C74" s="1070"/>
      <c r="D74" s="1070"/>
      <c r="E74" s="1070"/>
      <c r="F74" s="1070"/>
      <c r="G74" s="1070"/>
      <c r="H74" s="1070"/>
      <c r="I74" s="1070"/>
      <c r="J74" s="1070"/>
      <c r="K74" s="1070"/>
      <c r="L74" s="1070"/>
      <c r="M74" s="1070"/>
      <c r="N74" s="1070"/>
      <c r="O74" s="1070"/>
      <c r="P74" s="1071"/>
      <c r="Q74" s="1072">
        <v>1109</v>
      </c>
      <c r="R74" s="1066"/>
      <c r="S74" s="1066"/>
      <c r="T74" s="1066"/>
      <c r="U74" s="1066"/>
      <c r="V74" s="1066">
        <v>1105</v>
      </c>
      <c r="W74" s="1066"/>
      <c r="X74" s="1066"/>
      <c r="Y74" s="1066"/>
      <c r="Z74" s="1066"/>
      <c r="AA74" s="1066">
        <v>4</v>
      </c>
      <c r="AB74" s="1066"/>
      <c r="AC74" s="1066"/>
      <c r="AD74" s="1066"/>
      <c r="AE74" s="1066"/>
      <c r="AF74" s="1066">
        <v>4</v>
      </c>
      <c r="AG74" s="1066"/>
      <c r="AH74" s="1066"/>
      <c r="AI74" s="1066"/>
      <c r="AJ74" s="1066"/>
      <c r="AK74" s="1066" t="s">
        <v>570</v>
      </c>
      <c r="AL74" s="1066"/>
      <c r="AM74" s="1066"/>
      <c r="AN74" s="1066"/>
      <c r="AO74" s="1066"/>
      <c r="AP74" s="1073" t="s">
        <v>506</v>
      </c>
      <c r="AQ74" s="1074"/>
      <c r="AR74" s="1074"/>
      <c r="AS74" s="1074"/>
      <c r="AT74" s="1075"/>
      <c r="AU74" s="1073" t="s">
        <v>506</v>
      </c>
      <c r="AV74" s="1074"/>
      <c r="AW74" s="1074"/>
      <c r="AX74" s="1074"/>
      <c r="AY74" s="1075"/>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578</v>
      </c>
      <c r="C75" s="1070"/>
      <c r="D75" s="1070"/>
      <c r="E75" s="1070"/>
      <c r="F75" s="1070"/>
      <c r="G75" s="1070"/>
      <c r="H75" s="1070"/>
      <c r="I75" s="1070"/>
      <c r="J75" s="1070"/>
      <c r="K75" s="1070"/>
      <c r="L75" s="1070"/>
      <c r="M75" s="1070"/>
      <c r="N75" s="1070"/>
      <c r="O75" s="1070"/>
      <c r="P75" s="1071"/>
      <c r="Q75" s="1076">
        <v>86</v>
      </c>
      <c r="R75" s="1074"/>
      <c r="S75" s="1074"/>
      <c r="T75" s="1074"/>
      <c r="U75" s="1075"/>
      <c r="V75" s="1073">
        <v>70</v>
      </c>
      <c r="W75" s="1074"/>
      <c r="X75" s="1074"/>
      <c r="Y75" s="1074"/>
      <c r="Z75" s="1075"/>
      <c r="AA75" s="1073">
        <v>17</v>
      </c>
      <c r="AB75" s="1074"/>
      <c r="AC75" s="1074"/>
      <c r="AD75" s="1074"/>
      <c r="AE75" s="1075"/>
      <c r="AF75" s="1073">
        <v>17</v>
      </c>
      <c r="AG75" s="1074"/>
      <c r="AH75" s="1074"/>
      <c r="AI75" s="1074"/>
      <c r="AJ75" s="1075"/>
      <c r="AK75" s="1073" t="s">
        <v>570</v>
      </c>
      <c r="AL75" s="1074"/>
      <c r="AM75" s="1074"/>
      <c r="AN75" s="1074"/>
      <c r="AO75" s="1075"/>
      <c r="AP75" s="1073" t="s">
        <v>506</v>
      </c>
      <c r="AQ75" s="1074"/>
      <c r="AR75" s="1074"/>
      <c r="AS75" s="1074"/>
      <c r="AT75" s="1075"/>
      <c r="AU75" s="1073" t="s">
        <v>506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579</v>
      </c>
      <c r="C76" s="1070"/>
      <c r="D76" s="1070"/>
      <c r="E76" s="1070"/>
      <c r="F76" s="1070"/>
      <c r="G76" s="1070"/>
      <c r="H76" s="1070"/>
      <c r="I76" s="1070"/>
      <c r="J76" s="1070"/>
      <c r="K76" s="1070"/>
      <c r="L76" s="1070"/>
      <c r="M76" s="1070"/>
      <c r="N76" s="1070"/>
      <c r="O76" s="1070"/>
      <c r="P76" s="1071"/>
      <c r="Q76" s="1076">
        <v>342</v>
      </c>
      <c r="R76" s="1074"/>
      <c r="S76" s="1074"/>
      <c r="T76" s="1074"/>
      <c r="U76" s="1075"/>
      <c r="V76" s="1073">
        <v>286</v>
      </c>
      <c r="W76" s="1074"/>
      <c r="X76" s="1074"/>
      <c r="Y76" s="1074"/>
      <c r="Z76" s="1075"/>
      <c r="AA76" s="1073">
        <v>56</v>
      </c>
      <c r="AB76" s="1074"/>
      <c r="AC76" s="1074"/>
      <c r="AD76" s="1074"/>
      <c r="AE76" s="1075"/>
      <c r="AF76" s="1073">
        <v>56</v>
      </c>
      <c r="AG76" s="1074"/>
      <c r="AH76" s="1074"/>
      <c r="AI76" s="1074"/>
      <c r="AJ76" s="1075"/>
      <c r="AK76" s="1073" t="s">
        <v>570</v>
      </c>
      <c r="AL76" s="1074"/>
      <c r="AM76" s="1074"/>
      <c r="AN76" s="1074"/>
      <c r="AO76" s="1075"/>
      <c r="AP76" s="1073" t="s">
        <v>506</v>
      </c>
      <c r="AQ76" s="1074"/>
      <c r="AR76" s="1074"/>
      <c r="AS76" s="1074"/>
      <c r="AT76" s="1075"/>
      <c r="AU76" s="1073" t="s">
        <v>506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580</v>
      </c>
      <c r="C77" s="1070"/>
      <c r="D77" s="1070"/>
      <c r="E77" s="1070"/>
      <c r="F77" s="1070"/>
      <c r="G77" s="1070"/>
      <c r="H77" s="1070"/>
      <c r="I77" s="1070"/>
      <c r="J77" s="1070"/>
      <c r="K77" s="1070"/>
      <c r="L77" s="1070"/>
      <c r="M77" s="1070"/>
      <c r="N77" s="1070"/>
      <c r="O77" s="1070"/>
      <c r="P77" s="1071"/>
      <c r="Q77" s="1076">
        <v>157056</v>
      </c>
      <c r="R77" s="1074"/>
      <c r="S77" s="1074"/>
      <c r="T77" s="1074"/>
      <c r="U77" s="1075"/>
      <c r="V77" s="1073">
        <v>149362</v>
      </c>
      <c r="W77" s="1074"/>
      <c r="X77" s="1074"/>
      <c r="Y77" s="1074"/>
      <c r="Z77" s="1075"/>
      <c r="AA77" s="1073">
        <v>7694</v>
      </c>
      <c r="AB77" s="1074"/>
      <c r="AC77" s="1074"/>
      <c r="AD77" s="1074"/>
      <c r="AE77" s="1075"/>
      <c r="AF77" s="1073">
        <v>7694</v>
      </c>
      <c r="AG77" s="1074"/>
      <c r="AH77" s="1074"/>
      <c r="AI77" s="1074"/>
      <c r="AJ77" s="1075"/>
      <c r="AK77" s="1073">
        <v>1365</v>
      </c>
      <c r="AL77" s="1074"/>
      <c r="AM77" s="1074"/>
      <c r="AN77" s="1074"/>
      <c r="AO77" s="1075"/>
      <c r="AP77" s="1073" t="s">
        <v>506</v>
      </c>
      <c r="AQ77" s="1074"/>
      <c r="AR77" s="1074"/>
      <c r="AS77" s="1074"/>
      <c r="AT77" s="1075"/>
      <c r="AU77" s="1073" t="s">
        <v>506</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581</v>
      </c>
      <c r="C78" s="1070"/>
      <c r="D78" s="1070"/>
      <c r="E78" s="1070"/>
      <c r="F78" s="1070"/>
      <c r="G78" s="1070"/>
      <c r="H78" s="1070"/>
      <c r="I78" s="1070"/>
      <c r="J78" s="1070"/>
      <c r="K78" s="1070"/>
      <c r="L78" s="1070"/>
      <c r="M78" s="1070"/>
      <c r="N78" s="1070"/>
      <c r="O78" s="1070"/>
      <c r="P78" s="1071"/>
      <c r="Q78" s="1072">
        <v>5315</v>
      </c>
      <c r="R78" s="1066"/>
      <c r="S78" s="1066"/>
      <c r="T78" s="1066"/>
      <c r="U78" s="1066"/>
      <c r="V78" s="1066">
        <v>5497</v>
      </c>
      <c r="W78" s="1066"/>
      <c r="X78" s="1066"/>
      <c r="Y78" s="1066"/>
      <c r="Z78" s="1066"/>
      <c r="AA78" s="1066">
        <v>-182</v>
      </c>
      <c r="AB78" s="1066"/>
      <c r="AC78" s="1066"/>
      <c r="AD78" s="1066"/>
      <c r="AE78" s="1066"/>
      <c r="AF78" s="1066">
        <v>653</v>
      </c>
      <c r="AG78" s="1066"/>
      <c r="AH78" s="1066"/>
      <c r="AI78" s="1066"/>
      <c r="AJ78" s="1066"/>
      <c r="AK78" s="1073" t="s">
        <v>570</v>
      </c>
      <c r="AL78" s="1074"/>
      <c r="AM78" s="1074"/>
      <c r="AN78" s="1074"/>
      <c r="AO78" s="1075"/>
      <c r="AP78" s="1066">
        <v>1406</v>
      </c>
      <c r="AQ78" s="1066"/>
      <c r="AR78" s="1066"/>
      <c r="AS78" s="1066"/>
      <c r="AT78" s="1066"/>
      <c r="AU78" s="1066">
        <v>102</v>
      </c>
      <c r="AV78" s="1066"/>
      <c r="AW78" s="1066"/>
      <c r="AX78" s="1066"/>
      <c r="AY78" s="1066"/>
      <c r="AZ78" s="1067" t="s">
        <v>582</v>
      </c>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8709</v>
      </c>
      <c r="AG88" s="1054"/>
      <c r="AH88" s="1054"/>
      <c r="AI88" s="1054"/>
      <c r="AJ88" s="1054"/>
      <c r="AK88" s="1058"/>
      <c r="AL88" s="1058"/>
      <c r="AM88" s="1058"/>
      <c r="AN88" s="1058"/>
      <c r="AO88" s="1058"/>
      <c r="AP88" s="1054">
        <v>8567</v>
      </c>
      <c r="AQ88" s="1054"/>
      <c r="AR88" s="1054"/>
      <c r="AS88" s="1054"/>
      <c r="AT88" s="1054"/>
      <c r="AU88" s="1054">
        <v>4603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76</v>
      </c>
      <c r="CS102" s="1046"/>
      <c r="CT102" s="1046"/>
      <c r="CU102" s="1046"/>
      <c r="CV102" s="1047"/>
      <c r="CW102" s="1045">
        <v>17</v>
      </c>
      <c r="CX102" s="1046"/>
      <c r="CY102" s="1046"/>
      <c r="CZ102" s="1046"/>
      <c r="DA102" s="1047"/>
      <c r="DB102" s="1045">
        <v>30</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308</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308</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308</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1184992</v>
      </c>
      <c r="AB110" s="982"/>
      <c r="AC110" s="982"/>
      <c r="AD110" s="982"/>
      <c r="AE110" s="983"/>
      <c r="AF110" s="984">
        <v>1096303</v>
      </c>
      <c r="AG110" s="982"/>
      <c r="AH110" s="982"/>
      <c r="AI110" s="982"/>
      <c r="AJ110" s="983"/>
      <c r="AK110" s="984">
        <v>1152580</v>
      </c>
      <c r="AL110" s="982"/>
      <c r="AM110" s="982"/>
      <c r="AN110" s="982"/>
      <c r="AO110" s="983"/>
      <c r="AP110" s="985">
        <v>21.2</v>
      </c>
      <c r="AQ110" s="986"/>
      <c r="AR110" s="986"/>
      <c r="AS110" s="986"/>
      <c r="AT110" s="987"/>
      <c r="AU110" s="1021" t="s">
        <v>73</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12601607</v>
      </c>
      <c r="BR110" s="929"/>
      <c r="BS110" s="929"/>
      <c r="BT110" s="929"/>
      <c r="BU110" s="929"/>
      <c r="BV110" s="929">
        <v>12849832</v>
      </c>
      <c r="BW110" s="929"/>
      <c r="BX110" s="929"/>
      <c r="BY110" s="929"/>
      <c r="BZ110" s="929"/>
      <c r="CA110" s="929">
        <v>12528266</v>
      </c>
      <c r="CB110" s="929"/>
      <c r="CC110" s="929"/>
      <c r="CD110" s="929"/>
      <c r="CE110" s="929"/>
      <c r="CF110" s="953">
        <v>230.4</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435</v>
      </c>
      <c r="DH110" s="929"/>
      <c r="DI110" s="929"/>
      <c r="DJ110" s="929"/>
      <c r="DK110" s="929"/>
      <c r="DL110" s="929" t="s">
        <v>234</v>
      </c>
      <c r="DM110" s="929"/>
      <c r="DN110" s="929"/>
      <c r="DO110" s="929"/>
      <c r="DP110" s="929"/>
      <c r="DQ110" s="929" t="s">
        <v>234</v>
      </c>
      <c r="DR110" s="929"/>
      <c r="DS110" s="929"/>
      <c r="DT110" s="929"/>
      <c r="DU110" s="929"/>
      <c r="DV110" s="930" t="s">
        <v>435</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234</v>
      </c>
      <c r="AB111" s="1010"/>
      <c r="AC111" s="1010"/>
      <c r="AD111" s="1010"/>
      <c r="AE111" s="1011"/>
      <c r="AF111" s="1012" t="s">
        <v>234</v>
      </c>
      <c r="AG111" s="1010"/>
      <c r="AH111" s="1010"/>
      <c r="AI111" s="1010"/>
      <c r="AJ111" s="1011"/>
      <c r="AK111" s="1012" t="s">
        <v>234</v>
      </c>
      <c r="AL111" s="1010"/>
      <c r="AM111" s="1010"/>
      <c r="AN111" s="1010"/>
      <c r="AO111" s="1011"/>
      <c r="AP111" s="1013" t="s">
        <v>234</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t="s">
        <v>234</v>
      </c>
      <c r="BR111" s="901"/>
      <c r="BS111" s="901"/>
      <c r="BT111" s="901"/>
      <c r="BU111" s="901"/>
      <c r="BV111" s="901" t="s">
        <v>234</v>
      </c>
      <c r="BW111" s="901"/>
      <c r="BX111" s="901"/>
      <c r="BY111" s="901"/>
      <c r="BZ111" s="901"/>
      <c r="CA111" s="901" t="s">
        <v>234</v>
      </c>
      <c r="CB111" s="901"/>
      <c r="CC111" s="901"/>
      <c r="CD111" s="901"/>
      <c r="CE111" s="901"/>
      <c r="CF111" s="962" t="s">
        <v>234</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234</v>
      </c>
      <c r="DH111" s="901"/>
      <c r="DI111" s="901"/>
      <c r="DJ111" s="901"/>
      <c r="DK111" s="901"/>
      <c r="DL111" s="901" t="s">
        <v>234</v>
      </c>
      <c r="DM111" s="901"/>
      <c r="DN111" s="901"/>
      <c r="DO111" s="901"/>
      <c r="DP111" s="901"/>
      <c r="DQ111" s="901" t="s">
        <v>234</v>
      </c>
      <c r="DR111" s="901"/>
      <c r="DS111" s="901"/>
      <c r="DT111" s="901"/>
      <c r="DU111" s="901"/>
      <c r="DV111" s="878" t="s">
        <v>234</v>
      </c>
      <c r="DW111" s="878"/>
      <c r="DX111" s="878"/>
      <c r="DY111" s="878"/>
      <c r="DZ111" s="879"/>
    </row>
    <row r="112" spans="1:131" s="248" customFormat="1" ht="26.25" customHeight="1" x14ac:dyDescent="0.15">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234</v>
      </c>
      <c r="AB112" s="864"/>
      <c r="AC112" s="864"/>
      <c r="AD112" s="864"/>
      <c r="AE112" s="865"/>
      <c r="AF112" s="866" t="s">
        <v>234</v>
      </c>
      <c r="AG112" s="864"/>
      <c r="AH112" s="864"/>
      <c r="AI112" s="864"/>
      <c r="AJ112" s="865"/>
      <c r="AK112" s="866" t="s">
        <v>234</v>
      </c>
      <c r="AL112" s="864"/>
      <c r="AM112" s="864"/>
      <c r="AN112" s="864"/>
      <c r="AO112" s="865"/>
      <c r="AP112" s="911" t="s">
        <v>234</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1220738</v>
      </c>
      <c r="BR112" s="901"/>
      <c r="BS112" s="901"/>
      <c r="BT112" s="901"/>
      <c r="BU112" s="901"/>
      <c r="BV112" s="901">
        <v>1168282</v>
      </c>
      <c r="BW112" s="901"/>
      <c r="BX112" s="901"/>
      <c r="BY112" s="901"/>
      <c r="BZ112" s="901"/>
      <c r="CA112" s="901">
        <v>1099941</v>
      </c>
      <c r="CB112" s="901"/>
      <c r="CC112" s="901"/>
      <c r="CD112" s="901"/>
      <c r="CE112" s="901"/>
      <c r="CF112" s="962">
        <v>20.2</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234</v>
      </c>
      <c r="DH112" s="901"/>
      <c r="DI112" s="901"/>
      <c r="DJ112" s="901"/>
      <c r="DK112" s="901"/>
      <c r="DL112" s="901" t="s">
        <v>234</v>
      </c>
      <c r="DM112" s="901"/>
      <c r="DN112" s="901"/>
      <c r="DO112" s="901"/>
      <c r="DP112" s="901"/>
      <c r="DQ112" s="901" t="s">
        <v>234</v>
      </c>
      <c r="DR112" s="901"/>
      <c r="DS112" s="901"/>
      <c r="DT112" s="901"/>
      <c r="DU112" s="901"/>
      <c r="DV112" s="878" t="s">
        <v>234</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114912</v>
      </c>
      <c r="AB113" s="1010"/>
      <c r="AC113" s="1010"/>
      <c r="AD113" s="1010"/>
      <c r="AE113" s="1011"/>
      <c r="AF113" s="1012">
        <v>112897</v>
      </c>
      <c r="AG113" s="1010"/>
      <c r="AH113" s="1010"/>
      <c r="AI113" s="1010"/>
      <c r="AJ113" s="1011"/>
      <c r="AK113" s="1012">
        <v>89357</v>
      </c>
      <c r="AL113" s="1010"/>
      <c r="AM113" s="1010"/>
      <c r="AN113" s="1010"/>
      <c r="AO113" s="1011"/>
      <c r="AP113" s="1013">
        <v>1.6</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4939179</v>
      </c>
      <c r="BR113" s="901"/>
      <c r="BS113" s="901"/>
      <c r="BT113" s="901"/>
      <c r="BU113" s="901"/>
      <c r="BV113" s="901">
        <v>4803089</v>
      </c>
      <c r="BW113" s="901"/>
      <c r="BX113" s="901"/>
      <c r="BY113" s="901"/>
      <c r="BZ113" s="901"/>
      <c r="CA113" s="901">
        <v>4602526</v>
      </c>
      <c r="CB113" s="901"/>
      <c r="CC113" s="901"/>
      <c r="CD113" s="901"/>
      <c r="CE113" s="901"/>
      <c r="CF113" s="962">
        <v>84.7</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234</v>
      </c>
      <c r="DH113" s="864"/>
      <c r="DI113" s="864"/>
      <c r="DJ113" s="864"/>
      <c r="DK113" s="865"/>
      <c r="DL113" s="866" t="s">
        <v>234</v>
      </c>
      <c r="DM113" s="864"/>
      <c r="DN113" s="864"/>
      <c r="DO113" s="864"/>
      <c r="DP113" s="865"/>
      <c r="DQ113" s="866" t="s">
        <v>234</v>
      </c>
      <c r="DR113" s="864"/>
      <c r="DS113" s="864"/>
      <c r="DT113" s="864"/>
      <c r="DU113" s="865"/>
      <c r="DV113" s="911" t="s">
        <v>234</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188302</v>
      </c>
      <c r="AB114" s="864"/>
      <c r="AC114" s="864"/>
      <c r="AD114" s="864"/>
      <c r="AE114" s="865"/>
      <c r="AF114" s="866">
        <v>224763</v>
      </c>
      <c r="AG114" s="864"/>
      <c r="AH114" s="864"/>
      <c r="AI114" s="864"/>
      <c r="AJ114" s="865"/>
      <c r="AK114" s="866">
        <v>272676</v>
      </c>
      <c r="AL114" s="864"/>
      <c r="AM114" s="864"/>
      <c r="AN114" s="864"/>
      <c r="AO114" s="865"/>
      <c r="AP114" s="911">
        <v>5</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1782767</v>
      </c>
      <c r="BR114" s="901"/>
      <c r="BS114" s="901"/>
      <c r="BT114" s="901"/>
      <c r="BU114" s="901"/>
      <c r="BV114" s="901">
        <v>1743829</v>
      </c>
      <c r="BW114" s="901"/>
      <c r="BX114" s="901"/>
      <c r="BY114" s="901"/>
      <c r="BZ114" s="901"/>
      <c r="CA114" s="901">
        <v>1688065</v>
      </c>
      <c r="CB114" s="901"/>
      <c r="CC114" s="901"/>
      <c r="CD114" s="901"/>
      <c r="CE114" s="901"/>
      <c r="CF114" s="962">
        <v>31</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234</v>
      </c>
      <c r="DH114" s="864"/>
      <c r="DI114" s="864"/>
      <c r="DJ114" s="864"/>
      <c r="DK114" s="865"/>
      <c r="DL114" s="866" t="s">
        <v>234</v>
      </c>
      <c r="DM114" s="864"/>
      <c r="DN114" s="864"/>
      <c r="DO114" s="864"/>
      <c r="DP114" s="865"/>
      <c r="DQ114" s="866" t="s">
        <v>234</v>
      </c>
      <c r="DR114" s="864"/>
      <c r="DS114" s="864"/>
      <c r="DT114" s="864"/>
      <c r="DU114" s="865"/>
      <c r="DV114" s="911" t="s">
        <v>234</v>
      </c>
      <c r="DW114" s="912"/>
      <c r="DX114" s="912"/>
      <c r="DY114" s="912"/>
      <c r="DZ114" s="913"/>
    </row>
    <row r="115" spans="1:130" s="248" customFormat="1" ht="26.25" customHeight="1" x14ac:dyDescent="0.15">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234</v>
      </c>
      <c r="AB115" s="1010"/>
      <c r="AC115" s="1010"/>
      <c r="AD115" s="1010"/>
      <c r="AE115" s="1011"/>
      <c r="AF115" s="1012" t="s">
        <v>234</v>
      </c>
      <c r="AG115" s="1010"/>
      <c r="AH115" s="1010"/>
      <c r="AI115" s="1010"/>
      <c r="AJ115" s="1011"/>
      <c r="AK115" s="1012" t="s">
        <v>234</v>
      </c>
      <c r="AL115" s="1010"/>
      <c r="AM115" s="1010"/>
      <c r="AN115" s="1010"/>
      <c r="AO115" s="1011"/>
      <c r="AP115" s="1013" t="s">
        <v>234</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234</v>
      </c>
      <c r="BR115" s="901"/>
      <c r="BS115" s="901"/>
      <c r="BT115" s="901"/>
      <c r="BU115" s="901"/>
      <c r="BV115" s="901" t="s">
        <v>234</v>
      </c>
      <c r="BW115" s="901"/>
      <c r="BX115" s="901"/>
      <c r="BY115" s="901"/>
      <c r="BZ115" s="901"/>
      <c r="CA115" s="901" t="s">
        <v>234</v>
      </c>
      <c r="CB115" s="901"/>
      <c r="CC115" s="901"/>
      <c r="CD115" s="901"/>
      <c r="CE115" s="901"/>
      <c r="CF115" s="962" t="s">
        <v>234</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234</v>
      </c>
      <c r="DH115" s="864"/>
      <c r="DI115" s="864"/>
      <c r="DJ115" s="864"/>
      <c r="DK115" s="865"/>
      <c r="DL115" s="866" t="s">
        <v>234</v>
      </c>
      <c r="DM115" s="864"/>
      <c r="DN115" s="864"/>
      <c r="DO115" s="864"/>
      <c r="DP115" s="865"/>
      <c r="DQ115" s="866" t="s">
        <v>234</v>
      </c>
      <c r="DR115" s="864"/>
      <c r="DS115" s="864"/>
      <c r="DT115" s="864"/>
      <c r="DU115" s="865"/>
      <c r="DV115" s="911" t="s">
        <v>234</v>
      </c>
      <c r="DW115" s="912"/>
      <c r="DX115" s="912"/>
      <c r="DY115" s="912"/>
      <c r="DZ115" s="913"/>
    </row>
    <row r="116" spans="1:130" s="248" customFormat="1" ht="26.25" customHeight="1" x14ac:dyDescent="0.15">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234</v>
      </c>
      <c r="AB116" s="864"/>
      <c r="AC116" s="864"/>
      <c r="AD116" s="864"/>
      <c r="AE116" s="865"/>
      <c r="AF116" s="866" t="s">
        <v>234</v>
      </c>
      <c r="AG116" s="864"/>
      <c r="AH116" s="864"/>
      <c r="AI116" s="864"/>
      <c r="AJ116" s="865"/>
      <c r="AK116" s="866" t="s">
        <v>234</v>
      </c>
      <c r="AL116" s="864"/>
      <c r="AM116" s="864"/>
      <c r="AN116" s="864"/>
      <c r="AO116" s="865"/>
      <c r="AP116" s="911" t="s">
        <v>234</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234</v>
      </c>
      <c r="BR116" s="901"/>
      <c r="BS116" s="901"/>
      <c r="BT116" s="901"/>
      <c r="BU116" s="901"/>
      <c r="BV116" s="901" t="s">
        <v>234</v>
      </c>
      <c r="BW116" s="901"/>
      <c r="BX116" s="901"/>
      <c r="BY116" s="901"/>
      <c r="BZ116" s="901"/>
      <c r="CA116" s="901" t="s">
        <v>234</v>
      </c>
      <c r="CB116" s="901"/>
      <c r="CC116" s="901"/>
      <c r="CD116" s="901"/>
      <c r="CE116" s="901"/>
      <c r="CF116" s="962" t="s">
        <v>234</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234</v>
      </c>
      <c r="DH116" s="864"/>
      <c r="DI116" s="864"/>
      <c r="DJ116" s="864"/>
      <c r="DK116" s="865"/>
      <c r="DL116" s="866" t="s">
        <v>234</v>
      </c>
      <c r="DM116" s="864"/>
      <c r="DN116" s="864"/>
      <c r="DO116" s="864"/>
      <c r="DP116" s="865"/>
      <c r="DQ116" s="866" t="s">
        <v>234</v>
      </c>
      <c r="DR116" s="864"/>
      <c r="DS116" s="864"/>
      <c r="DT116" s="864"/>
      <c r="DU116" s="865"/>
      <c r="DV116" s="911" t="s">
        <v>234</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1488206</v>
      </c>
      <c r="AB117" s="996"/>
      <c r="AC117" s="996"/>
      <c r="AD117" s="996"/>
      <c r="AE117" s="997"/>
      <c r="AF117" s="998">
        <v>1433963</v>
      </c>
      <c r="AG117" s="996"/>
      <c r="AH117" s="996"/>
      <c r="AI117" s="996"/>
      <c r="AJ117" s="997"/>
      <c r="AK117" s="998">
        <v>1514613</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234</v>
      </c>
      <c r="BR117" s="901"/>
      <c r="BS117" s="901"/>
      <c r="BT117" s="901"/>
      <c r="BU117" s="901"/>
      <c r="BV117" s="901" t="s">
        <v>234</v>
      </c>
      <c r="BW117" s="901"/>
      <c r="BX117" s="901"/>
      <c r="BY117" s="901"/>
      <c r="BZ117" s="901"/>
      <c r="CA117" s="901" t="s">
        <v>234</v>
      </c>
      <c r="CB117" s="901"/>
      <c r="CC117" s="901"/>
      <c r="CD117" s="901"/>
      <c r="CE117" s="901"/>
      <c r="CF117" s="962" t="s">
        <v>234</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234</v>
      </c>
      <c r="DH117" s="864"/>
      <c r="DI117" s="864"/>
      <c r="DJ117" s="864"/>
      <c r="DK117" s="865"/>
      <c r="DL117" s="866" t="s">
        <v>234</v>
      </c>
      <c r="DM117" s="864"/>
      <c r="DN117" s="864"/>
      <c r="DO117" s="864"/>
      <c r="DP117" s="865"/>
      <c r="DQ117" s="866" t="s">
        <v>234</v>
      </c>
      <c r="DR117" s="864"/>
      <c r="DS117" s="864"/>
      <c r="DT117" s="864"/>
      <c r="DU117" s="865"/>
      <c r="DV117" s="911" t="s">
        <v>234</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308</v>
      </c>
      <c r="AL118" s="989"/>
      <c r="AM118" s="989"/>
      <c r="AN118" s="989"/>
      <c r="AO118" s="990"/>
      <c r="AP118" s="992" t="s">
        <v>429</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234</v>
      </c>
      <c r="BR118" s="932"/>
      <c r="BS118" s="932"/>
      <c r="BT118" s="932"/>
      <c r="BU118" s="932"/>
      <c r="BV118" s="932" t="s">
        <v>234</v>
      </c>
      <c r="BW118" s="932"/>
      <c r="BX118" s="932"/>
      <c r="BY118" s="932"/>
      <c r="BZ118" s="932"/>
      <c r="CA118" s="932" t="s">
        <v>234</v>
      </c>
      <c r="CB118" s="932"/>
      <c r="CC118" s="932"/>
      <c r="CD118" s="932"/>
      <c r="CE118" s="932"/>
      <c r="CF118" s="962" t="s">
        <v>234</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234</v>
      </c>
      <c r="DH118" s="864"/>
      <c r="DI118" s="864"/>
      <c r="DJ118" s="864"/>
      <c r="DK118" s="865"/>
      <c r="DL118" s="866" t="s">
        <v>234</v>
      </c>
      <c r="DM118" s="864"/>
      <c r="DN118" s="864"/>
      <c r="DO118" s="864"/>
      <c r="DP118" s="865"/>
      <c r="DQ118" s="866" t="s">
        <v>234</v>
      </c>
      <c r="DR118" s="864"/>
      <c r="DS118" s="864"/>
      <c r="DT118" s="864"/>
      <c r="DU118" s="865"/>
      <c r="DV118" s="911" t="s">
        <v>234</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234</v>
      </c>
      <c r="AB119" s="982"/>
      <c r="AC119" s="982"/>
      <c r="AD119" s="982"/>
      <c r="AE119" s="983"/>
      <c r="AF119" s="984" t="s">
        <v>234</v>
      </c>
      <c r="AG119" s="982"/>
      <c r="AH119" s="982"/>
      <c r="AI119" s="982"/>
      <c r="AJ119" s="983"/>
      <c r="AK119" s="984" t="s">
        <v>234</v>
      </c>
      <c r="AL119" s="982"/>
      <c r="AM119" s="982"/>
      <c r="AN119" s="982"/>
      <c r="AO119" s="983"/>
      <c r="AP119" s="985" t="s">
        <v>234</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460</v>
      </c>
      <c r="BP119" s="965"/>
      <c r="BQ119" s="969">
        <v>20544291</v>
      </c>
      <c r="BR119" s="932"/>
      <c r="BS119" s="932"/>
      <c r="BT119" s="932"/>
      <c r="BU119" s="932"/>
      <c r="BV119" s="932">
        <v>20565032</v>
      </c>
      <c r="BW119" s="932"/>
      <c r="BX119" s="932"/>
      <c r="BY119" s="932"/>
      <c r="BZ119" s="932"/>
      <c r="CA119" s="932">
        <v>19918798</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234</v>
      </c>
      <c r="DH119" s="847"/>
      <c r="DI119" s="847"/>
      <c r="DJ119" s="847"/>
      <c r="DK119" s="848"/>
      <c r="DL119" s="849" t="s">
        <v>234</v>
      </c>
      <c r="DM119" s="847"/>
      <c r="DN119" s="847"/>
      <c r="DO119" s="847"/>
      <c r="DP119" s="848"/>
      <c r="DQ119" s="849" t="s">
        <v>234</v>
      </c>
      <c r="DR119" s="847"/>
      <c r="DS119" s="847"/>
      <c r="DT119" s="847"/>
      <c r="DU119" s="848"/>
      <c r="DV119" s="935" t="s">
        <v>234</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234</v>
      </c>
      <c r="AB120" s="864"/>
      <c r="AC120" s="864"/>
      <c r="AD120" s="864"/>
      <c r="AE120" s="865"/>
      <c r="AF120" s="866" t="s">
        <v>234</v>
      </c>
      <c r="AG120" s="864"/>
      <c r="AH120" s="864"/>
      <c r="AI120" s="864"/>
      <c r="AJ120" s="865"/>
      <c r="AK120" s="866" t="s">
        <v>234</v>
      </c>
      <c r="AL120" s="864"/>
      <c r="AM120" s="864"/>
      <c r="AN120" s="864"/>
      <c r="AO120" s="865"/>
      <c r="AP120" s="911" t="s">
        <v>234</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2734950</v>
      </c>
      <c r="BR120" s="929"/>
      <c r="BS120" s="929"/>
      <c r="BT120" s="929"/>
      <c r="BU120" s="929"/>
      <c r="BV120" s="929">
        <v>2659433</v>
      </c>
      <c r="BW120" s="929"/>
      <c r="BX120" s="929"/>
      <c r="BY120" s="929"/>
      <c r="BZ120" s="929"/>
      <c r="CA120" s="929">
        <v>2568039</v>
      </c>
      <c r="CB120" s="929"/>
      <c r="CC120" s="929"/>
      <c r="CD120" s="929"/>
      <c r="CE120" s="929"/>
      <c r="CF120" s="953">
        <v>47.2</v>
      </c>
      <c r="CG120" s="954"/>
      <c r="CH120" s="954"/>
      <c r="CI120" s="954"/>
      <c r="CJ120" s="954"/>
      <c r="CK120" s="955" t="s">
        <v>464</v>
      </c>
      <c r="CL120" s="939"/>
      <c r="CM120" s="939"/>
      <c r="CN120" s="939"/>
      <c r="CO120" s="940"/>
      <c r="CP120" s="959" t="s">
        <v>410</v>
      </c>
      <c r="CQ120" s="960"/>
      <c r="CR120" s="960"/>
      <c r="CS120" s="960"/>
      <c r="CT120" s="960"/>
      <c r="CU120" s="960"/>
      <c r="CV120" s="960"/>
      <c r="CW120" s="960"/>
      <c r="CX120" s="960"/>
      <c r="CY120" s="960"/>
      <c r="CZ120" s="960"/>
      <c r="DA120" s="960"/>
      <c r="DB120" s="960"/>
      <c r="DC120" s="960"/>
      <c r="DD120" s="960"/>
      <c r="DE120" s="960"/>
      <c r="DF120" s="961"/>
      <c r="DG120" s="948">
        <v>667518</v>
      </c>
      <c r="DH120" s="929"/>
      <c r="DI120" s="929"/>
      <c r="DJ120" s="929"/>
      <c r="DK120" s="929"/>
      <c r="DL120" s="929">
        <v>625621</v>
      </c>
      <c r="DM120" s="929"/>
      <c r="DN120" s="929"/>
      <c r="DO120" s="929"/>
      <c r="DP120" s="929"/>
      <c r="DQ120" s="929">
        <v>582989</v>
      </c>
      <c r="DR120" s="929"/>
      <c r="DS120" s="929"/>
      <c r="DT120" s="929"/>
      <c r="DU120" s="929"/>
      <c r="DV120" s="930">
        <v>10.7</v>
      </c>
      <c r="DW120" s="930"/>
      <c r="DX120" s="930"/>
      <c r="DY120" s="930"/>
      <c r="DZ120" s="931"/>
    </row>
    <row r="121" spans="1:130" s="248" customFormat="1" ht="26.25" customHeight="1" x14ac:dyDescent="0.15">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234</v>
      </c>
      <c r="AB121" s="864"/>
      <c r="AC121" s="864"/>
      <c r="AD121" s="864"/>
      <c r="AE121" s="865"/>
      <c r="AF121" s="866" t="s">
        <v>234</v>
      </c>
      <c r="AG121" s="864"/>
      <c r="AH121" s="864"/>
      <c r="AI121" s="864"/>
      <c r="AJ121" s="865"/>
      <c r="AK121" s="866" t="s">
        <v>234</v>
      </c>
      <c r="AL121" s="864"/>
      <c r="AM121" s="864"/>
      <c r="AN121" s="864"/>
      <c r="AO121" s="865"/>
      <c r="AP121" s="911" t="s">
        <v>234</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v>1180161</v>
      </c>
      <c r="BR121" s="901"/>
      <c r="BS121" s="901"/>
      <c r="BT121" s="901"/>
      <c r="BU121" s="901"/>
      <c r="BV121" s="901">
        <v>1298765</v>
      </c>
      <c r="BW121" s="901"/>
      <c r="BX121" s="901"/>
      <c r="BY121" s="901"/>
      <c r="BZ121" s="901"/>
      <c r="CA121" s="901">
        <v>1247782</v>
      </c>
      <c r="CB121" s="901"/>
      <c r="CC121" s="901"/>
      <c r="CD121" s="901"/>
      <c r="CE121" s="901"/>
      <c r="CF121" s="962">
        <v>23</v>
      </c>
      <c r="CG121" s="963"/>
      <c r="CH121" s="963"/>
      <c r="CI121" s="963"/>
      <c r="CJ121" s="963"/>
      <c r="CK121" s="956"/>
      <c r="CL121" s="942"/>
      <c r="CM121" s="942"/>
      <c r="CN121" s="942"/>
      <c r="CO121" s="943"/>
      <c r="CP121" s="922" t="s">
        <v>408</v>
      </c>
      <c r="CQ121" s="923"/>
      <c r="CR121" s="923"/>
      <c r="CS121" s="923"/>
      <c r="CT121" s="923"/>
      <c r="CU121" s="923"/>
      <c r="CV121" s="923"/>
      <c r="CW121" s="923"/>
      <c r="CX121" s="923"/>
      <c r="CY121" s="923"/>
      <c r="CZ121" s="923"/>
      <c r="DA121" s="923"/>
      <c r="DB121" s="923"/>
      <c r="DC121" s="923"/>
      <c r="DD121" s="923"/>
      <c r="DE121" s="923"/>
      <c r="DF121" s="924"/>
      <c r="DG121" s="900">
        <v>512047</v>
      </c>
      <c r="DH121" s="901"/>
      <c r="DI121" s="901"/>
      <c r="DJ121" s="901"/>
      <c r="DK121" s="901"/>
      <c r="DL121" s="901">
        <v>498015</v>
      </c>
      <c r="DM121" s="901"/>
      <c r="DN121" s="901"/>
      <c r="DO121" s="901"/>
      <c r="DP121" s="901"/>
      <c r="DQ121" s="901">
        <v>456552</v>
      </c>
      <c r="DR121" s="901"/>
      <c r="DS121" s="901"/>
      <c r="DT121" s="901"/>
      <c r="DU121" s="901"/>
      <c r="DV121" s="878">
        <v>8.4</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234</v>
      </c>
      <c r="AB122" s="864"/>
      <c r="AC122" s="864"/>
      <c r="AD122" s="864"/>
      <c r="AE122" s="865"/>
      <c r="AF122" s="866" t="s">
        <v>234</v>
      </c>
      <c r="AG122" s="864"/>
      <c r="AH122" s="864"/>
      <c r="AI122" s="864"/>
      <c r="AJ122" s="865"/>
      <c r="AK122" s="866" t="s">
        <v>234</v>
      </c>
      <c r="AL122" s="864"/>
      <c r="AM122" s="864"/>
      <c r="AN122" s="864"/>
      <c r="AO122" s="865"/>
      <c r="AP122" s="911" t="s">
        <v>234</v>
      </c>
      <c r="AQ122" s="912"/>
      <c r="AR122" s="912"/>
      <c r="AS122" s="912"/>
      <c r="AT122" s="913"/>
      <c r="AU122" s="973"/>
      <c r="AV122" s="974"/>
      <c r="AW122" s="974"/>
      <c r="AX122" s="974"/>
      <c r="AY122" s="975"/>
      <c r="AZ122" s="966" t="s">
        <v>467</v>
      </c>
      <c r="BA122" s="967"/>
      <c r="BB122" s="967"/>
      <c r="BC122" s="967"/>
      <c r="BD122" s="967"/>
      <c r="BE122" s="967"/>
      <c r="BF122" s="967"/>
      <c r="BG122" s="967"/>
      <c r="BH122" s="967"/>
      <c r="BI122" s="967"/>
      <c r="BJ122" s="967"/>
      <c r="BK122" s="967"/>
      <c r="BL122" s="967"/>
      <c r="BM122" s="967"/>
      <c r="BN122" s="967"/>
      <c r="BO122" s="967"/>
      <c r="BP122" s="968"/>
      <c r="BQ122" s="969">
        <v>12422501</v>
      </c>
      <c r="BR122" s="932"/>
      <c r="BS122" s="932"/>
      <c r="BT122" s="932"/>
      <c r="BU122" s="932"/>
      <c r="BV122" s="932">
        <v>12447246</v>
      </c>
      <c r="BW122" s="932"/>
      <c r="BX122" s="932"/>
      <c r="BY122" s="932"/>
      <c r="BZ122" s="932"/>
      <c r="CA122" s="932">
        <v>12201193</v>
      </c>
      <c r="CB122" s="932"/>
      <c r="CC122" s="932"/>
      <c r="CD122" s="932"/>
      <c r="CE122" s="932"/>
      <c r="CF122" s="933">
        <v>224.4</v>
      </c>
      <c r="CG122" s="934"/>
      <c r="CH122" s="934"/>
      <c r="CI122" s="934"/>
      <c r="CJ122" s="934"/>
      <c r="CK122" s="956"/>
      <c r="CL122" s="942"/>
      <c r="CM122" s="942"/>
      <c r="CN122" s="942"/>
      <c r="CO122" s="943"/>
      <c r="CP122" s="922" t="s">
        <v>405</v>
      </c>
      <c r="CQ122" s="923"/>
      <c r="CR122" s="923"/>
      <c r="CS122" s="923"/>
      <c r="CT122" s="923"/>
      <c r="CU122" s="923"/>
      <c r="CV122" s="923"/>
      <c r="CW122" s="923"/>
      <c r="CX122" s="923"/>
      <c r="CY122" s="923"/>
      <c r="CZ122" s="923"/>
      <c r="DA122" s="923"/>
      <c r="DB122" s="923"/>
      <c r="DC122" s="923"/>
      <c r="DD122" s="923"/>
      <c r="DE122" s="923"/>
      <c r="DF122" s="924"/>
      <c r="DG122" s="900">
        <v>41173</v>
      </c>
      <c r="DH122" s="901"/>
      <c r="DI122" s="901"/>
      <c r="DJ122" s="901"/>
      <c r="DK122" s="901"/>
      <c r="DL122" s="901">
        <v>44646</v>
      </c>
      <c r="DM122" s="901"/>
      <c r="DN122" s="901"/>
      <c r="DO122" s="901"/>
      <c r="DP122" s="901"/>
      <c r="DQ122" s="901">
        <v>60400</v>
      </c>
      <c r="DR122" s="901"/>
      <c r="DS122" s="901"/>
      <c r="DT122" s="901"/>
      <c r="DU122" s="901"/>
      <c r="DV122" s="878">
        <v>1.1000000000000001</v>
      </c>
      <c r="DW122" s="878"/>
      <c r="DX122" s="878"/>
      <c r="DY122" s="878"/>
      <c r="DZ122" s="879"/>
    </row>
    <row r="123" spans="1:130" s="248" customFormat="1" ht="26.25" customHeight="1" x14ac:dyDescent="0.15">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234</v>
      </c>
      <c r="AB123" s="864"/>
      <c r="AC123" s="864"/>
      <c r="AD123" s="864"/>
      <c r="AE123" s="865"/>
      <c r="AF123" s="866" t="s">
        <v>234</v>
      </c>
      <c r="AG123" s="864"/>
      <c r="AH123" s="864"/>
      <c r="AI123" s="864"/>
      <c r="AJ123" s="865"/>
      <c r="AK123" s="866" t="s">
        <v>234</v>
      </c>
      <c r="AL123" s="864"/>
      <c r="AM123" s="864"/>
      <c r="AN123" s="864"/>
      <c r="AO123" s="865"/>
      <c r="AP123" s="911" t="s">
        <v>234</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468</v>
      </c>
      <c r="BP123" s="965"/>
      <c r="BQ123" s="919">
        <v>16337612</v>
      </c>
      <c r="BR123" s="920"/>
      <c r="BS123" s="920"/>
      <c r="BT123" s="920"/>
      <c r="BU123" s="920"/>
      <c r="BV123" s="920">
        <v>16405444</v>
      </c>
      <c r="BW123" s="920"/>
      <c r="BX123" s="920"/>
      <c r="BY123" s="920"/>
      <c r="BZ123" s="920"/>
      <c r="CA123" s="920">
        <v>16017014</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t="s">
        <v>234</v>
      </c>
      <c r="DH123" s="864"/>
      <c r="DI123" s="864"/>
      <c r="DJ123" s="864"/>
      <c r="DK123" s="865"/>
      <c r="DL123" s="866" t="s">
        <v>234</v>
      </c>
      <c r="DM123" s="864"/>
      <c r="DN123" s="864"/>
      <c r="DO123" s="864"/>
      <c r="DP123" s="865"/>
      <c r="DQ123" s="866" t="s">
        <v>234</v>
      </c>
      <c r="DR123" s="864"/>
      <c r="DS123" s="864"/>
      <c r="DT123" s="864"/>
      <c r="DU123" s="865"/>
      <c r="DV123" s="911" t="s">
        <v>234</v>
      </c>
      <c r="DW123" s="912"/>
      <c r="DX123" s="912"/>
      <c r="DY123" s="912"/>
      <c r="DZ123" s="913"/>
    </row>
    <row r="124" spans="1:130" s="248" customFormat="1" ht="26.25" customHeight="1" thickBot="1" x14ac:dyDescent="0.2">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234</v>
      </c>
      <c r="AB124" s="864"/>
      <c r="AC124" s="864"/>
      <c r="AD124" s="864"/>
      <c r="AE124" s="865"/>
      <c r="AF124" s="866" t="s">
        <v>234</v>
      </c>
      <c r="AG124" s="864"/>
      <c r="AH124" s="864"/>
      <c r="AI124" s="864"/>
      <c r="AJ124" s="865"/>
      <c r="AK124" s="866" t="s">
        <v>234</v>
      </c>
      <c r="AL124" s="864"/>
      <c r="AM124" s="864"/>
      <c r="AN124" s="864"/>
      <c r="AO124" s="865"/>
      <c r="AP124" s="911" t="s">
        <v>234</v>
      </c>
      <c r="AQ124" s="912"/>
      <c r="AR124" s="912"/>
      <c r="AS124" s="912"/>
      <c r="AT124" s="913"/>
      <c r="AU124" s="914" t="s">
        <v>469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80.2</v>
      </c>
      <c r="BR124" s="918"/>
      <c r="BS124" s="918"/>
      <c r="BT124" s="918"/>
      <c r="BU124" s="918"/>
      <c r="BV124" s="918">
        <v>79.5</v>
      </c>
      <c r="BW124" s="918"/>
      <c r="BX124" s="918"/>
      <c r="BY124" s="918"/>
      <c r="BZ124" s="918"/>
      <c r="CA124" s="918">
        <v>71.7</v>
      </c>
      <c r="CB124" s="918"/>
      <c r="CC124" s="918"/>
      <c r="CD124" s="918"/>
      <c r="CE124" s="918"/>
      <c r="CF124" s="808"/>
      <c r="CG124" s="809"/>
      <c r="CH124" s="809"/>
      <c r="CI124" s="809"/>
      <c r="CJ124" s="949"/>
      <c r="CK124" s="957"/>
      <c r="CL124" s="957"/>
      <c r="CM124" s="957"/>
      <c r="CN124" s="957"/>
      <c r="CO124" s="958"/>
      <c r="CP124" s="922" t="s">
        <v>470</v>
      </c>
      <c r="CQ124" s="923"/>
      <c r="CR124" s="923"/>
      <c r="CS124" s="923"/>
      <c r="CT124" s="923"/>
      <c r="CU124" s="923"/>
      <c r="CV124" s="923"/>
      <c r="CW124" s="923"/>
      <c r="CX124" s="923"/>
      <c r="CY124" s="923"/>
      <c r="CZ124" s="923"/>
      <c r="DA124" s="923"/>
      <c r="DB124" s="923"/>
      <c r="DC124" s="923"/>
      <c r="DD124" s="923"/>
      <c r="DE124" s="923"/>
      <c r="DF124" s="924"/>
      <c r="DG124" s="846" t="s">
        <v>234</v>
      </c>
      <c r="DH124" s="847"/>
      <c r="DI124" s="847"/>
      <c r="DJ124" s="847"/>
      <c r="DK124" s="848"/>
      <c r="DL124" s="849" t="s">
        <v>234</v>
      </c>
      <c r="DM124" s="847"/>
      <c r="DN124" s="847"/>
      <c r="DO124" s="847"/>
      <c r="DP124" s="848"/>
      <c r="DQ124" s="849" t="s">
        <v>234</v>
      </c>
      <c r="DR124" s="847"/>
      <c r="DS124" s="847"/>
      <c r="DT124" s="847"/>
      <c r="DU124" s="848"/>
      <c r="DV124" s="935" t="s">
        <v>234</v>
      </c>
      <c r="DW124" s="936"/>
      <c r="DX124" s="936"/>
      <c r="DY124" s="936"/>
      <c r="DZ124" s="937"/>
    </row>
    <row r="125" spans="1:130" s="248" customFormat="1" ht="26.25" customHeight="1" x14ac:dyDescent="0.15">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234</v>
      </c>
      <c r="AB125" s="864"/>
      <c r="AC125" s="864"/>
      <c r="AD125" s="864"/>
      <c r="AE125" s="865"/>
      <c r="AF125" s="866" t="s">
        <v>234</v>
      </c>
      <c r="AG125" s="864"/>
      <c r="AH125" s="864"/>
      <c r="AI125" s="864"/>
      <c r="AJ125" s="865"/>
      <c r="AK125" s="866" t="s">
        <v>234</v>
      </c>
      <c r="AL125" s="864"/>
      <c r="AM125" s="864"/>
      <c r="AN125" s="864"/>
      <c r="AO125" s="865"/>
      <c r="AP125" s="911" t="s">
        <v>234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471</v>
      </c>
      <c r="CL125" s="939"/>
      <c r="CM125" s="939"/>
      <c r="CN125" s="939"/>
      <c r="CO125" s="940"/>
      <c r="CP125" s="947" t="s">
        <v>472</v>
      </c>
      <c r="CQ125" s="892"/>
      <c r="CR125" s="892"/>
      <c r="CS125" s="892"/>
      <c r="CT125" s="892"/>
      <c r="CU125" s="892"/>
      <c r="CV125" s="892"/>
      <c r="CW125" s="892"/>
      <c r="CX125" s="892"/>
      <c r="CY125" s="892"/>
      <c r="CZ125" s="892"/>
      <c r="DA125" s="892"/>
      <c r="DB125" s="892"/>
      <c r="DC125" s="892"/>
      <c r="DD125" s="892"/>
      <c r="DE125" s="892"/>
      <c r="DF125" s="893"/>
      <c r="DG125" s="948" t="s">
        <v>234</v>
      </c>
      <c r="DH125" s="929"/>
      <c r="DI125" s="929"/>
      <c r="DJ125" s="929"/>
      <c r="DK125" s="929"/>
      <c r="DL125" s="929" t="s">
        <v>234</v>
      </c>
      <c r="DM125" s="929"/>
      <c r="DN125" s="929"/>
      <c r="DO125" s="929"/>
      <c r="DP125" s="929"/>
      <c r="DQ125" s="929" t="s">
        <v>234</v>
      </c>
      <c r="DR125" s="929"/>
      <c r="DS125" s="929"/>
      <c r="DT125" s="929"/>
      <c r="DU125" s="929"/>
      <c r="DV125" s="930" t="s">
        <v>234</v>
      </c>
      <c r="DW125" s="930"/>
      <c r="DX125" s="930"/>
      <c r="DY125" s="930"/>
      <c r="DZ125" s="931"/>
    </row>
    <row r="126" spans="1:130" s="248" customFormat="1" ht="26.25" customHeight="1" thickBot="1" x14ac:dyDescent="0.2">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234</v>
      </c>
      <c r="AB126" s="864"/>
      <c r="AC126" s="864"/>
      <c r="AD126" s="864"/>
      <c r="AE126" s="865"/>
      <c r="AF126" s="866" t="s">
        <v>234</v>
      </c>
      <c r="AG126" s="864"/>
      <c r="AH126" s="864"/>
      <c r="AI126" s="864"/>
      <c r="AJ126" s="865"/>
      <c r="AK126" s="866" t="s">
        <v>234</v>
      </c>
      <c r="AL126" s="864"/>
      <c r="AM126" s="864"/>
      <c r="AN126" s="864"/>
      <c r="AO126" s="865"/>
      <c r="AP126" s="911" t="s">
        <v>234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473</v>
      </c>
      <c r="CQ126" s="834"/>
      <c r="CR126" s="834"/>
      <c r="CS126" s="834"/>
      <c r="CT126" s="834"/>
      <c r="CU126" s="834"/>
      <c r="CV126" s="834"/>
      <c r="CW126" s="834"/>
      <c r="CX126" s="834"/>
      <c r="CY126" s="834"/>
      <c r="CZ126" s="834"/>
      <c r="DA126" s="834"/>
      <c r="DB126" s="834"/>
      <c r="DC126" s="834"/>
      <c r="DD126" s="834"/>
      <c r="DE126" s="834"/>
      <c r="DF126" s="835"/>
      <c r="DG126" s="900" t="s">
        <v>234</v>
      </c>
      <c r="DH126" s="901"/>
      <c r="DI126" s="901"/>
      <c r="DJ126" s="901"/>
      <c r="DK126" s="901"/>
      <c r="DL126" s="901" t="s">
        <v>234</v>
      </c>
      <c r="DM126" s="901"/>
      <c r="DN126" s="901"/>
      <c r="DO126" s="901"/>
      <c r="DP126" s="901"/>
      <c r="DQ126" s="901" t="s">
        <v>234</v>
      </c>
      <c r="DR126" s="901"/>
      <c r="DS126" s="901"/>
      <c r="DT126" s="901"/>
      <c r="DU126" s="901"/>
      <c r="DV126" s="878" t="s">
        <v>234</v>
      </c>
      <c r="DW126" s="878"/>
      <c r="DX126" s="878"/>
      <c r="DY126" s="878"/>
      <c r="DZ126" s="879"/>
    </row>
    <row r="127" spans="1:130" s="248" customFormat="1" ht="26.25" customHeight="1" x14ac:dyDescent="0.15">
      <c r="A127" s="906"/>
      <c r="B127" s="907"/>
      <c r="C127" s="925" t="s">
        <v>474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234</v>
      </c>
      <c r="AB127" s="864"/>
      <c r="AC127" s="864"/>
      <c r="AD127" s="864"/>
      <c r="AE127" s="865"/>
      <c r="AF127" s="866" t="s">
        <v>234</v>
      </c>
      <c r="AG127" s="864"/>
      <c r="AH127" s="864"/>
      <c r="AI127" s="864"/>
      <c r="AJ127" s="865"/>
      <c r="AK127" s="866" t="s">
        <v>234</v>
      </c>
      <c r="AL127" s="864"/>
      <c r="AM127" s="864"/>
      <c r="AN127" s="864"/>
      <c r="AO127" s="865"/>
      <c r="AP127" s="911" t="s">
        <v>234</v>
      </c>
      <c r="AQ127" s="912"/>
      <c r="AR127" s="912"/>
      <c r="AS127" s="912"/>
      <c r="AT127" s="913"/>
      <c r="AU127" s="284"/>
      <c r="AV127" s="284"/>
      <c r="AW127" s="284"/>
      <c r="AX127" s="928" t="s">
        <v>475</v>
      </c>
      <c r="AY127" s="896"/>
      <c r="AZ127" s="896"/>
      <c r="BA127" s="896"/>
      <c r="BB127" s="896"/>
      <c r="BC127" s="896"/>
      <c r="BD127" s="896"/>
      <c r="BE127" s="897"/>
      <c r="BF127" s="895" t="s">
        <v>476</v>
      </c>
      <c r="BG127" s="896"/>
      <c r="BH127" s="896"/>
      <c r="BI127" s="896"/>
      <c r="BJ127" s="896"/>
      <c r="BK127" s="896"/>
      <c r="BL127" s="897"/>
      <c r="BM127" s="895" t="s">
        <v>477</v>
      </c>
      <c r="BN127" s="896"/>
      <c r="BO127" s="896"/>
      <c r="BP127" s="896"/>
      <c r="BQ127" s="896"/>
      <c r="BR127" s="896"/>
      <c r="BS127" s="897"/>
      <c r="BT127" s="895" t="s">
        <v>478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479</v>
      </c>
      <c r="CQ127" s="834"/>
      <c r="CR127" s="834"/>
      <c r="CS127" s="834"/>
      <c r="CT127" s="834"/>
      <c r="CU127" s="834"/>
      <c r="CV127" s="834"/>
      <c r="CW127" s="834"/>
      <c r="CX127" s="834"/>
      <c r="CY127" s="834"/>
      <c r="CZ127" s="834"/>
      <c r="DA127" s="834"/>
      <c r="DB127" s="834"/>
      <c r="DC127" s="834"/>
      <c r="DD127" s="834"/>
      <c r="DE127" s="834"/>
      <c r="DF127" s="835"/>
      <c r="DG127" s="900" t="s">
        <v>234</v>
      </c>
      <c r="DH127" s="901"/>
      <c r="DI127" s="901"/>
      <c r="DJ127" s="901"/>
      <c r="DK127" s="901"/>
      <c r="DL127" s="901" t="s">
        <v>234</v>
      </c>
      <c r="DM127" s="901"/>
      <c r="DN127" s="901"/>
      <c r="DO127" s="901"/>
      <c r="DP127" s="901"/>
      <c r="DQ127" s="901" t="s">
        <v>234</v>
      </c>
      <c r="DR127" s="901"/>
      <c r="DS127" s="901"/>
      <c r="DT127" s="901"/>
      <c r="DU127" s="901"/>
      <c r="DV127" s="878" t="s">
        <v>234</v>
      </c>
      <c r="DW127" s="878"/>
      <c r="DX127" s="878"/>
      <c r="DY127" s="878"/>
      <c r="DZ127" s="879"/>
    </row>
    <row r="128" spans="1:130" s="248" customFormat="1" ht="26.25" customHeight="1" thickBot="1" x14ac:dyDescent="0.2">
      <c r="A128" s="880" t="s">
        <v>480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481</v>
      </c>
      <c r="X128" s="882"/>
      <c r="Y128" s="882"/>
      <c r="Z128" s="883"/>
      <c r="AA128" s="884">
        <v>81477</v>
      </c>
      <c r="AB128" s="885"/>
      <c r="AC128" s="885"/>
      <c r="AD128" s="885"/>
      <c r="AE128" s="886"/>
      <c r="AF128" s="887">
        <v>82412</v>
      </c>
      <c r="AG128" s="885"/>
      <c r="AH128" s="885"/>
      <c r="AI128" s="885"/>
      <c r="AJ128" s="886"/>
      <c r="AK128" s="887">
        <v>79947</v>
      </c>
      <c r="AL128" s="885"/>
      <c r="AM128" s="885"/>
      <c r="AN128" s="885"/>
      <c r="AO128" s="886"/>
      <c r="AP128" s="888"/>
      <c r="AQ128" s="889"/>
      <c r="AR128" s="889"/>
      <c r="AS128" s="889"/>
      <c r="AT128" s="890"/>
      <c r="AU128" s="284"/>
      <c r="AV128" s="284"/>
      <c r="AW128" s="284"/>
      <c r="AX128" s="891" t="s">
        <v>482</v>
      </c>
      <c r="AY128" s="892"/>
      <c r="AZ128" s="892"/>
      <c r="BA128" s="892"/>
      <c r="BB128" s="892"/>
      <c r="BC128" s="892"/>
      <c r="BD128" s="892"/>
      <c r="BE128" s="893"/>
      <c r="BF128" s="870" t="s">
        <v>234</v>
      </c>
      <c r="BG128" s="871"/>
      <c r="BH128" s="871"/>
      <c r="BI128" s="871"/>
      <c r="BJ128" s="871"/>
      <c r="BK128" s="871"/>
      <c r="BL128" s="894"/>
      <c r="BM128" s="870">
        <v>14.24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483</v>
      </c>
      <c r="CQ128" s="812"/>
      <c r="CR128" s="812"/>
      <c r="CS128" s="812"/>
      <c r="CT128" s="812"/>
      <c r="CU128" s="812"/>
      <c r="CV128" s="812"/>
      <c r="CW128" s="812"/>
      <c r="CX128" s="812"/>
      <c r="CY128" s="812"/>
      <c r="CZ128" s="812"/>
      <c r="DA128" s="812"/>
      <c r="DB128" s="812"/>
      <c r="DC128" s="812"/>
      <c r="DD128" s="812"/>
      <c r="DE128" s="812"/>
      <c r="DF128" s="813"/>
      <c r="DG128" s="874" t="s">
        <v>234</v>
      </c>
      <c r="DH128" s="875"/>
      <c r="DI128" s="875"/>
      <c r="DJ128" s="875"/>
      <c r="DK128" s="875"/>
      <c r="DL128" s="875" t="s">
        <v>234</v>
      </c>
      <c r="DM128" s="875"/>
      <c r="DN128" s="875"/>
      <c r="DO128" s="875"/>
      <c r="DP128" s="875"/>
      <c r="DQ128" s="875" t="s">
        <v>234</v>
      </c>
      <c r="DR128" s="875"/>
      <c r="DS128" s="875"/>
      <c r="DT128" s="875"/>
      <c r="DU128" s="875"/>
      <c r="DV128" s="876" t="s">
        <v>234</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484</v>
      </c>
      <c r="X129" s="861"/>
      <c r="Y129" s="861"/>
      <c r="Z129" s="862"/>
      <c r="AA129" s="863">
        <v>6283629</v>
      </c>
      <c r="AB129" s="864"/>
      <c r="AC129" s="864"/>
      <c r="AD129" s="864"/>
      <c r="AE129" s="865"/>
      <c r="AF129" s="866">
        <v>6249527</v>
      </c>
      <c r="AG129" s="864"/>
      <c r="AH129" s="864"/>
      <c r="AI129" s="864"/>
      <c r="AJ129" s="865"/>
      <c r="AK129" s="866">
        <v>6466683</v>
      </c>
      <c r="AL129" s="864"/>
      <c r="AM129" s="864"/>
      <c r="AN129" s="864"/>
      <c r="AO129" s="865"/>
      <c r="AP129" s="867"/>
      <c r="AQ129" s="868"/>
      <c r="AR129" s="868"/>
      <c r="AS129" s="868"/>
      <c r="AT129" s="869"/>
      <c r="AU129" s="286"/>
      <c r="AV129" s="286"/>
      <c r="AW129" s="286"/>
      <c r="AX129" s="833" t="s">
        <v>485</v>
      </c>
      <c r="AY129" s="834"/>
      <c r="AZ129" s="834"/>
      <c r="BA129" s="834"/>
      <c r="BB129" s="834"/>
      <c r="BC129" s="834"/>
      <c r="BD129" s="834"/>
      <c r="BE129" s="835"/>
      <c r="BF129" s="853" t="s">
        <v>234</v>
      </c>
      <c r="BG129" s="854"/>
      <c r="BH129" s="854"/>
      <c r="BI129" s="854"/>
      <c r="BJ129" s="854"/>
      <c r="BK129" s="854"/>
      <c r="BL129" s="855"/>
      <c r="BM129" s="853">
        <v>19.239999999999998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487</v>
      </c>
      <c r="X130" s="861"/>
      <c r="Y130" s="861"/>
      <c r="Z130" s="862"/>
      <c r="AA130" s="863">
        <v>1041737</v>
      </c>
      <c r="AB130" s="864"/>
      <c r="AC130" s="864"/>
      <c r="AD130" s="864"/>
      <c r="AE130" s="865"/>
      <c r="AF130" s="866">
        <v>1019144</v>
      </c>
      <c r="AG130" s="864"/>
      <c r="AH130" s="864"/>
      <c r="AI130" s="864"/>
      <c r="AJ130" s="865"/>
      <c r="AK130" s="866">
        <v>1029928</v>
      </c>
      <c r="AL130" s="864"/>
      <c r="AM130" s="864"/>
      <c r="AN130" s="864"/>
      <c r="AO130" s="865"/>
      <c r="AP130" s="867"/>
      <c r="AQ130" s="868"/>
      <c r="AR130" s="868"/>
      <c r="AS130" s="868"/>
      <c r="AT130" s="869"/>
      <c r="AU130" s="286"/>
      <c r="AV130" s="286"/>
      <c r="AW130" s="286"/>
      <c r="AX130" s="833" t="s">
        <v>488</v>
      </c>
      <c r="AY130" s="834"/>
      <c r="AZ130" s="834"/>
      <c r="BA130" s="834"/>
      <c r="BB130" s="834"/>
      <c r="BC130" s="834"/>
      <c r="BD130" s="834"/>
      <c r="BE130" s="835"/>
      <c r="BF130" s="836">
        <v>6.9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489</v>
      </c>
      <c r="X131" s="844"/>
      <c r="Y131" s="844"/>
      <c r="Z131" s="845"/>
      <c r="AA131" s="846">
        <v>5241892</v>
      </c>
      <c r="AB131" s="847"/>
      <c r="AC131" s="847"/>
      <c r="AD131" s="847"/>
      <c r="AE131" s="848"/>
      <c r="AF131" s="849">
        <v>5230383</v>
      </c>
      <c r="AG131" s="847"/>
      <c r="AH131" s="847"/>
      <c r="AI131" s="847"/>
      <c r="AJ131" s="848"/>
      <c r="AK131" s="849">
        <v>5436755</v>
      </c>
      <c r="AL131" s="847"/>
      <c r="AM131" s="847"/>
      <c r="AN131" s="847"/>
      <c r="AO131" s="848"/>
      <c r="AP131" s="850"/>
      <c r="AQ131" s="851"/>
      <c r="AR131" s="851"/>
      <c r="AS131" s="851"/>
      <c r="AT131" s="852"/>
      <c r="AU131" s="286"/>
      <c r="AV131" s="286"/>
      <c r="AW131" s="286"/>
      <c r="AX131" s="811" t="s">
        <v>490</v>
      </c>
      <c r="AY131" s="812"/>
      <c r="AZ131" s="812"/>
      <c r="BA131" s="812"/>
      <c r="BB131" s="812"/>
      <c r="BC131" s="812"/>
      <c r="BD131" s="812"/>
      <c r="BE131" s="813"/>
      <c r="BF131" s="814">
        <v>71.7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492</v>
      </c>
      <c r="W132" s="824"/>
      <c r="X132" s="824"/>
      <c r="Y132" s="824"/>
      <c r="Z132" s="825"/>
      <c r="AA132" s="826">
        <v>6.962986881</v>
      </c>
      <c r="AB132" s="827"/>
      <c r="AC132" s="827"/>
      <c r="AD132" s="827"/>
      <c r="AE132" s="828"/>
      <c r="AF132" s="829">
        <v>6.3553090750000001</v>
      </c>
      <c r="AG132" s="827"/>
      <c r="AH132" s="827"/>
      <c r="AI132" s="827"/>
      <c r="AJ132" s="828"/>
      <c r="AK132" s="829">
        <v>7.4444774499999999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493</v>
      </c>
      <c r="W133" s="803"/>
      <c r="X133" s="803"/>
      <c r="Y133" s="803"/>
      <c r="Z133" s="804"/>
      <c r="AA133" s="805">
        <v>7.1</v>
      </c>
      <c r="AB133" s="806"/>
      <c r="AC133" s="806"/>
      <c r="AD133" s="806"/>
      <c r="AE133" s="807"/>
      <c r="AF133" s="805">
        <v>6.6</v>
      </c>
      <c r="AG133" s="806"/>
      <c r="AH133" s="806"/>
      <c r="AI133" s="806"/>
      <c r="AJ133" s="807"/>
      <c r="AK133" s="805">
        <v>6.9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9gnpg+7h3wYz+hjB2JzAeBawVYtBPkYIMwBBRrd4+QEP4hbPFTwv5jsivwklMV8OFFhUWK+4LJ+zgIkSLBvQg==" saltValue="ORi+KsSCV2LEOKzd9JDu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HxE24N9AAI8z9ldFDpjQlDajKvwv5zYQTaWj8d24DQhOEpPrQMWrszIQQDdNAMlM1mogrGiqp4A5vqDOWgh6g==" saltValue="VxmrPefA79/IMiBwEHq5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MV3nbiyiFe3m76wT9IXJnZ3nm9BqKLakZeSSAo3ZCyIfaiqqwvOFVQzNPTKLLP+Ioh+yOsN5I2Sn5mnyRg+TQ==" saltValue="43LBIS3niyhcv9rueVsg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502</v>
      </c>
      <c r="AL9" s="1228"/>
      <c r="AM9" s="1228"/>
      <c r="AN9" s="1229"/>
      <c r="AO9" s="314">
        <v>2196061</v>
      </c>
      <c r="AP9" s="314">
        <v>143066</v>
      </c>
      <c r="AQ9" s="315">
        <v>94370</v>
      </c>
      <c r="AR9" s="316">
        <v>51.6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503</v>
      </c>
      <c r="AL10" s="1228"/>
      <c r="AM10" s="1228"/>
      <c r="AN10" s="1229"/>
      <c r="AO10" s="317">
        <v>49082</v>
      </c>
      <c r="AP10" s="317">
        <v>3198</v>
      </c>
      <c r="AQ10" s="318">
        <v>9302</v>
      </c>
      <c r="AR10" s="319">
        <v>-65.599999999999994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504</v>
      </c>
      <c r="AL11" s="1228"/>
      <c r="AM11" s="1228"/>
      <c r="AN11" s="1229"/>
      <c r="AO11" s="317">
        <v>46136</v>
      </c>
      <c r="AP11" s="317">
        <v>3006</v>
      </c>
      <c r="AQ11" s="318">
        <v>1639</v>
      </c>
      <c r="AR11" s="319">
        <v>83.4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505</v>
      </c>
      <c r="AL12" s="1228"/>
      <c r="AM12" s="1228"/>
      <c r="AN12" s="1229"/>
      <c r="AO12" s="317" t="s">
        <v>506</v>
      </c>
      <c r="AP12" s="317" t="s">
        <v>506</v>
      </c>
      <c r="AQ12" s="318">
        <v>4</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507</v>
      </c>
      <c r="AL13" s="1228"/>
      <c r="AM13" s="1228"/>
      <c r="AN13" s="1229"/>
      <c r="AO13" s="317">
        <v>85395</v>
      </c>
      <c r="AP13" s="317">
        <v>5563</v>
      </c>
      <c r="AQ13" s="318">
        <v>3374</v>
      </c>
      <c r="AR13" s="319">
        <v>64.900000000000006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508</v>
      </c>
      <c r="AL14" s="1228"/>
      <c r="AM14" s="1228"/>
      <c r="AN14" s="1229"/>
      <c r="AO14" s="317">
        <v>12482</v>
      </c>
      <c r="AP14" s="317">
        <v>813</v>
      </c>
      <c r="AQ14" s="318">
        <v>2035</v>
      </c>
      <c r="AR14" s="319">
        <v>-60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509</v>
      </c>
      <c r="AL15" s="1231"/>
      <c r="AM15" s="1231"/>
      <c r="AN15" s="1232"/>
      <c r="AO15" s="317">
        <v>-194767</v>
      </c>
      <c r="AP15" s="317">
        <v>-12688</v>
      </c>
      <c r="AQ15" s="318">
        <v>-7711</v>
      </c>
      <c r="AR15" s="319">
        <v>64.5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2194389</v>
      </c>
      <c r="AP16" s="317">
        <v>142957</v>
      </c>
      <c r="AQ16" s="318">
        <v>103011</v>
      </c>
      <c r="AR16" s="319">
        <v>38.799999999999997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514</v>
      </c>
      <c r="AL21" s="1234"/>
      <c r="AM21" s="1234"/>
      <c r="AN21" s="1235"/>
      <c r="AO21" s="330">
        <v>14.85</v>
      </c>
      <c r="AP21" s="331">
        <v>9.8800000000000008</v>
      </c>
      <c r="AQ21" s="332">
        <v>4.97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515</v>
      </c>
      <c r="AL22" s="1234"/>
      <c r="AM22" s="1234"/>
      <c r="AN22" s="1235"/>
      <c r="AO22" s="335">
        <v>97.7</v>
      </c>
      <c r="AP22" s="336">
        <v>97.4</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519</v>
      </c>
      <c r="AL32" s="1217"/>
      <c r="AM32" s="1217"/>
      <c r="AN32" s="1218"/>
      <c r="AO32" s="345">
        <v>1152580</v>
      </c>
      <c r="AP32" s="345">
        <v>75087</v>
      </c>
      <c r="AQ32" s="346">
        <v>65683</v>
      </c>
      <c r="AR32" s="347">
        <v>14.3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520</v>
      </c>
      <c r="AL33" s="1217"/>
      <c r="AM33" s="1217"/>
      <c r="AN33" s="1218"/>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521</v>
      </c>
      <c r="AL34" s="1217"/>
      <c r="AM34" s="1217"/>
      <c r="AN34" s="1218"/>
      <c r="AO34" s="345" t="s">
        <v>506</v>
      </c>
      <c r="AP34" s="345" t="s">
        <v>506</v>
      </c>
      <c r="AQ34" s="346">
        <v>9</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522</v>
      </c>
      <c r="AL35" s="1217"/>
      <c r="AM35" s="1217"/>
      <c r="AN35" s="1218"/>
      <c r="AO35" s="345">
        <v>89357</v>
      </c>
      <c r="AP35" s="345">
        <v>5821</v>
      </c>
      <c r="AQ35" s="346">
        <v>17466</v>
      </c>
      <c r="AR35" s="347">
        <v>-66.7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523</v>
      </c>
      <c r="AL36" s="1217"/>
      <c r="AM36" s="1217"/>
      <c r="AN36" s="1218"/>
      <c r="AO36" s="345">
        <v>272676</v>
      </c>
      <c r="AP36" s="345">
        <v>17764</v>
      </c>
      <c r="AQ36" s="346">
        <v>3476</v>
      </c>
      <c r="AR36" s="347">
        <v>411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524</v>
      </c>
      <c r="AL37" s="1217"/>
      <c r="AM37" s="1217"/>
      <c r="AN37" s="1218"/>
      <c r="AO37" s="345" t="s">
        <v>506</v>
      </c>
      <c r="AP37" s="345" t="s">
        <v>506</v>
      </c>
      <c r="AQ37" s="346">
        <v>810</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525</v>
      </c>
      <c r="AL38" s="1214"/>
      <c r="AM38" s="1214"/>
      <c r="AN38" s="1215"/>
      <c r="AO38" s="348" t="s">
        <v>506</v>
      </c>
      <c r="AP38" s="348" t="s">
        <v>506</v>
      </c>
      <c r="AQ38" s="349">
        <v>2</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526</v>
      </c>
      <c r="AL39" s="1214"/>
      <c r="AM39" s="1214"/>
      <c r="AN39" s="1215"/>
      <c r="AO39" s="345">
        <v>-79947</v>
      </c>
      <c r="AP39" s="345">
        <v>-5208</v>
      </c>
      <c r="AQ39" s="346">
        <v>-2801</v>
      </c>
      <c r="AR39" s="347">
        <v>85.9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527</v>
      </c>
      <c r="AL40" s="1217"/>
      <c r="AM40" s="1217"/>
      <c r="AN40" s="1218"/>
      <c r="AO40" s="345">
        <v>-1029928</v>
      </c>
      <c r="AP40" s="345">
        <v>-67096</v>
      </c>
      <c r="AQ40" s="346">
        <v>-61607</v>
      </c>
      <c r="AR40" s="347">
        <v>8.9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404738</v>
      </c>
      <c r="AP41" s="345">
        <v>26367</v>
      </c>
      <c r="AQ41" s="346">
        <v>23038</v>
      </c>
      <c r="AR41" s="347">
        <v>14.5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497</v>
      </c>
      <c r="AN49" s="1224" t="s">
        <v>531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1114313</v>
      </c>
      <c r="AN51" s="367">
        <v>65513</v>
      </c>
      <c r="AO51" s="368">
        <v>-37.1</v>
      </c>
      <c r="AP51" s="369">
        <v>78864</v>
      </c>
      <c r="AQ51" s="370">
        <v>-10.4</v>
      </c>
      <c r="AR51" s="371">
        <v>-26.7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761010</v>
      </c>
      <c r="AN52" s="375">
        <v>44742</v>
      </c>
      <c r="AO52" s="376">
        <v>-35.4</v>
      </c>
      <c r="AP52" s="377">
        <v>46136</v>
      </c>
      <c r="AQ52" s="378">
        <v>-4.2</v>
      </c>
      <c r="AR52" s="379">
        <v>-31.2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2681339</v>
      </c>
      <c r="AN53" s="367">
        <v>161634</v>
      </c>
      <c r="AO53" s="368">
        <v>146.69999999999999</v>
      </c>
      <c r="AP53" s="369">
        <v>85042</v>
      </c>
      <c r="AQ53" s="370">
        <v>7.8</v>
      </c>
      <c r="AR53" s="371">
        <v>138.9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1793812</v>
      </c>
      <c r="AN54" s="375">
        <v>108133</v>
      </c>
      <c r="AO54" s="376">
        <v>141.69999999999999</v>
      </c>
      <c r="AP54" s="377">
        <v>50806</v>
      </c>
      <c r="AQ54" s="378">
        <v>10.1</v>
      </c>
      <c r="AR54" s="379">
        <v>131.6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2616367</v>
      </c>
      <c r="AN55" s="367">
        <v>161484</v>
      </c>
      <c r="AO55" s="368">
        <v>-0.1</v>
      </c>
      <c r="AP55" s="369">
        <v>83774</v>
      </c>
      <c r="AQ55" s="370">
        <v>-1.5</v>
      </c>
      <c r="AR55" s="371">
        <v>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2293678</v>
      </c>
      <c r="AN56" s="375">
        <v>141568</v>
      </c>
      <c r="AO56" s="376">
        <v>30.9</v>
      </c>
      <c r="AP56" s="377">
        <v>52179</v>
      </c>
      <c r="AQ56" s="378">
        <v>2.7</v>
      </c>
      <c r="AR56" s="379">
        <v>28.2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1791804</v>
      </c>
      <c r="AN57" s="367">
        <v>113506</v>
      </c>
      <c r="AO57" s="368">
        <v>-29.7</v>
      </c>
      <c r="AP57" s="369">
        <v>132981</v>
      </c>
      <c r="AQ57" s="370">
        <v>58.7</v>
      </c>
      <c r="AR57" s="371">
        <v>-88.4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689552</v>
      </c>
      <c r="AN58" s="375">
        <v>43681</v>
      </c>
      <c r="AO58" s="376">
        <v>-69.099999999999994</v>
      </c>
      <c r="AP58" s="377">
        <v>56973</v>
      </c>
      <c r="AQ58" s="378">
        <v>9.1999999999999993</v>
      </c>
      <c r="AR58" s="379">
        <v>-78.3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1168281</v>
      </c>
      <c r="AN59" s="367">
        <v>76110</v>
      </c>
      <c r="AO59" s="368">
        <v>-32.9</v>
      </c>
      <c r="AP59" s="369">
        <v>128523</v>
      </c>
      <c r="AQ59" s="370">
        <v>-3.4</v>
      </c>
      <c r="AR59" s="371">
        <v>-29.5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810795</v>
      </c>
      <c r="AN60" s="375">
        <v>52821</v>
      </c>
      <c r="AO60" s="376">
        <v>20.9</v>
      </c>
      <c r="AP60" s="377">
        <v>56792</v>
      </c>
      <c r="AQ60" s="378">
        <v>-0.3</v>
      </c>
      <c r="AR60" s="379">
        <v>21.2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1874421</v>
      </c>
      <c r="AN61" s="382">
        <v>115649</v>
      </c>
      <c r="AO61" s="383">
        <v>9.4</v>
      </c>
      <c r="AP61" s="384">
        <v>101837</v>
      </c>
      <c r="AQ61" s="385">
        <v>10.199999999999999</v>
      </c>
      <c r="AR61" s="371">
        <v>-0.8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1269769</v>
      </c>
      <c r="AN62" s="375">
        <v>78189</v>
      </c>
      <c r="AO62" s="376">
        <v>17.8</v>
      </c>
      <c r="AP62" s="377">
        <v>52577</v>
      </c>
      <c r="AQ62" s="378">
        <v>3.5</v>
      </c>
      <c r="AR62" s="379">
        <v>14.3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pU7Td1xIW6cc42YMIWdt8ngIZbBlu4VmfgwlEMWHH1+Q6Bfr066Os4iB+3IrdVOo3uLq4Ltvd1oYyZA5/Sxpg==" saltValue="qz0eLPzHpi1Jlp6tr+bYP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OG+cnqCv621x2JaoWnxkB/kz65EYjpf2BUk/ly5p5WzLoDgW77yZigCJGCwSNcYjC4PGCpYnuHiCnb41u1bBog==" saltValue="rbDCnMgMWuoV0vcv5w8t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xA7hXdx4qRnPQOrJqhk4maQjA3sLrWhnP9PFxu3sBgLUa2NVniIGOjBxbshmO9n5e7XQ3N9oOywWSSeeUVqPIQ==" saltValue="1uqcfobIU3ur8LQ0axw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8" t="s">
        <v>3</v>
      </c>
      <c r="D47" s="1238"/>
      <c r="E47" s="1239"/>
      <c r="F47" s="11">
        <v>15.22</v>
      </c>
      <c r="G47" s="12">
        <v>15.58</v>
      </c>
      <c r="H47" s="12">
        <v>12.96</v>
      </c>
      <c r="I47" s="12">
        <v>13.94</v>
      </c>
      <c r="J47" s="13">
        <v>9.3699999999999992</v>
      </c>
    </row>
    <row r="48" spans="2:10" ht="57.75" customHeight="1" x14ac:dyDescent="0.15">
      <c r="B48" s="14"/>
      <c r="C48" s="1240" t="s">
        <v>4</v>
      </c>
      <c r="D48" s="1240"/>
      <c r="E48" s="1241"/>
      <c r="F48" s="15">
        <v>11.2</v>
      </c>
      <c r="G48" s="16">
        <v>10.67</v>
      </c>
      <c r="H48" s="16">
        <v>11.99</v>
      </c>
      <c r="I48" s="16">
        <v>11.92</v>
      </c>
      <c r="J48" s="17">
        <v>11.92</v>
      </c>
    </row>
    <row r="49" spans="2:10" ht="57.75" customHeight="1" thickBot="1" x14ac:dyDescent="0.2">
      <c r="B49" s="18"/>
      <c r="C49" s="1242" t="s">
        <v>5</v>
      </c>
      <c r="D49" s="1242"/>
      <c r="E49" s="1243"/>
      <c r="F49" s="19">
        <v>2.48</v>
      </c>
      <c r="G49" s="20" t="s">
        <v>552</v>
      </c>
      <c r="H49" s="20" t="s">
        <v>553</v>
      </c>
      <c r="I49" s="20">
        <v>0.78</v>
      </c>
      <c r="J49" s="21" t="s">
        <v>554</v>
      </c>
    </row>
    <row r="50" spans="2:10" ht="13.5" customHeight="1" x14ac:dyDescent="0.15"/>
  </sheetData>
  <sheetProtection algorithmName="SHA-512" hashValue="UsiS2f++ePsJgGGEfoo0MuLUm0AC9BSchJEAp9TYN8Y7qrAcRehjIzRq3osUkV8jGEfHrWUcqzG2bEDX9qKeMw==" saltValue="HeeLDr6mWPm2DpAnPkSK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2022-09-16T00:10:32Z</cp:lastPrinted>
  <dcterms:created xsi:type="dcterms:W3CDTF">2022-02-02T03:44:17Z</dcterms:created>
  <dcterms:modified xsi:type="dcterms:W3CDTF">2022-12-05T04:28:00Z</dcterms:modified>
  <cp:category/>
</cp:coreProperties>
</file>